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ead Prep Engeneering\06-Validações\00 - Lista Mestra de Validações e Aplicadores\"/>
    </mc:Choice>
  </mc:AlternateContent>
  <xr:revisionPtr revIDLastSave="0" documentId="13_ncr:1_{4FF22C15-FF77-4129-A49D-C5659C381CC0}" xr6:coauthVersionLast="47" xr6:coauthVersionMax="47" xr10:uidLastSave="{00000000-0000-0000-0000-000000000000}"/>
  <bookViews>
    <workbookView xWindow="-120" yWindow="-120" windowWidth="29040" windowHeight="15840" firstSheet="1" activeTab="3" xr2:uid="{A11D8B9E-CDFA-45D0-ADA2-B7ED6B06F7A7}"/>
  </bookViews>
  <sheets>
    <sheet name="Consulta" sheetId="11" r:id="rId1"/>
    <sheet name="Relatório" sheetId="12" r:id="rId2"/>
    <sheet name="Status Validação" sheetId="14" r:id="rId3"/>
    <sheet name="Controle" sheetId="1" r:id="rId4"/>
    <sheet name="Formato Nome Arquivo" sheetId="13" r:id="rId5"/>
    <sheet name="Tipo de Verba" sheetId="8" r:id="rId6"/>
    <sheet name="Tabela de Emissores" sheetId="9" r:id="rId7"/>
    <sheet name="Tabela de Aprovadores" sheetId="10" r:id="rId8"/>
    <sheet name="Tabela de Normas" sheetId="7" r:id="rId9"/>
    <sheet name="Tabela de Isolação Cabo" sheetId="15" r:id="rId10"/>
    <sheet name="Tabela de Selos" sheetId="16" r:id="rId11"/>
    <sheet name="Tabela de Termos" sheetId="5" r:id="rId12"/>
    <sheet name="Tabela de Terminais" sheetId="6" r:id="rId13"/>
    <sheet name="Tabela de Processos" sheetId="3" r:id="rId14"/>
    <sheet name="Tabela de Projetos" sheetId="4" r:id="rId15"/>
    <sheet name="Tabela de Familias" sheetId="2" r:id="rId16"/>
  </sheets>
  <externalReferences>
    <externalReference r:id="rId17"/>
  </externalReferences>
  <definedNames>
    <definedName name="_xlnm._FilterDatabase" localSheetId="3" hidden="1">Controle!$A$2:$BQ$4043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4044" i="1" l="1"/>
  <c r="BO4044" i="1"/>
  <c r="BQ4044" i="1" s="1"/>
  <c r="G4044" i="1"/>
  <c r="BP4043" i="1"/>
  <c r="BO4043" i="1"/>
  <c r="BQ4043" i="1" s="1"/>
  <c r="BP4042" i="1"/>
  <c r="BO4042" i="1"/>
  <c r="BQ4042" i="1" s="1"/>
  <c r="G4042" i="1"/>
  <c r="BP4041" i="1"/>
  <c r="BO4041" i="1"/>
  <c r="BQ4041" i="1" s="1"/>
  <c r="G4041" i="1"/>
  <c r="BP4040" i="1"/>
  <c r="BO4040" i="1"/>
  <c r="BQ4040" i="1" s="1"/>
  <c r="G4040" i="1"/>
  <c r="BP4039" i="1"/>
  <c r="BO4039" i="1"/>
  <c r="BQ4039" i="1" s="1"/>
  <c r="G4039" i="1"/>
  <c r="BP4038" i="1"/>
  <c r="BO4038" i="1"/>
  <c r="BQ4038" i="1" s="1"/>
  <c r="G4038" i="1"/>
  <c r="BP4037" i="1"/>
  <c r="BO4037" i="1"/>
  <c r="BQ4037" i="1" s="1"/>
  <c r="BP4036" i="1" l="1"/>
  <c r="BO4036" i="1"/>
  <c r="BQ4036" i="1" s="1"/>
  <c r="G4036" i="1"/>
  <c r="BP4035" i="1" l="1"/>
  <c r="BO4035" i="1"/>
  <c r="BQ4035" i="1" s="1"/>
  <c r="G4035" i="1"/>
  <c r="BP4034" i="1"/>
  <c r="BO4034" i="1"/>
  <c r="BQ4034" i="1" s="1"/>
  <c r="G4034" i="1"/>
  <c r="G4031" i="1"/>
  <c r="G4030" i="1"/>
  <c r="M4029" i="1" l="1" a="1"/>
  <c r="M4029" i="1" s="1"/>
  <c r="L4029" i="1" a="1"/>
  <c r="L4029" i="1" s="1"/>
  <c r="G4029" i="1"/>
  <c r="D4029" i="1"/>
  <c r="N4028" i="1"/>
  <c r="BO4028" i="1" s="1"/>
  <c r="BQ4028" i="1" s="1"/>
  <c r="G4028" i="1"/>
  <c r="D4028" i="1"/>
  <c r="BP4027" i="1"/>
  <c r="BO4027" i="1"/>
  <c r="BQ4027" i="1" s="1"/>
  <c r="G4027" i="1"/>
  <c r="N4026" i="1"/>
  <c r="BO4026" i="1" s="1"/>
  <c r="BQ4026" i="1" s="1"/>
  <c r="G4026" i="1"/>
  <c r="D4026" i="1"/>
  <c r="BP4025" i="1"/>
  <c r="BO4025" i="1"/>
  <c r="BQ4025" i="1" s="1"/>
  <c r="G4025" i="1"/>
  <c r="N4024" i="1"/>
  <c r="BO4024" i="1" s="1"/>
  <c r="BQ4024" i="1" s="1"/>
  <c r="G4024" i="1"/>
  <c r="D4024" i="1"/>
  <c r="BP4023" i="1"/>
  <c r="BO4023" i="1"/>
  <c r="BQ4023" i="1" s="1"/>
  <c r="BP4022" i="1"/>
  <c r="BO4022" i="1"/>
  <c r="BQ4022" i="1" s="1"/>
  <c r="G4022" i="1"/>
  <c r="BP4026" i="1" l="1"/>
  <c r="N4029" i="1"/>
  <c r="BO4029" i="1" s="1"/>
  <c r="BQ4029" i="1" s="1"/>
  <c r="BP4028" i="1"/>
  <c r="BP4024" i="1"/>
  <c r="BP4021" i="1"/>
  <c r="BO4021" i="1"/>
  <c r="BQ4021" i="1" s="1"/>
  <c r="G4021" i="1"/>
  <c r="BP4020" i="1"/>
  <c r="BO4020" i="1"/>
  <c r="BQ4020" i="1" s="1"/>
  <c r="G4020" i="1"/>
  <c r="N4019" i="1"/>
  <c r="BO4019" i="1" s="1"/>
  <c r="BQ4019" i="1" s="1"/>
  <c r="G4019" i="1"/>
  <c r="N4018" i="1"/>
  <c r="BO4018" i="1" s="1"/>
  <c r="BQ4018" i="1" s="1"/>
  <c r="G4018" i="1"/>
  <c r="BP4029" i="1" l="1"/>
  <c r="BP4018" i="1"/>
  <c r="BP4019" i="1"/>
  <c r="BP4017" i="1"/>
  <c r="BO4017" i="1"/>
  <c r="BQ4017" i="1" s="1"/>
  <c r="BP4016" i="1"/>
  <c r="BO4016" i="1"/>
  <c r="BQ4016" i="1" s="1"/>
  <c r="G4016" i="1"/>
  <c r="M4015" i="1" l="1" a="1"/>
  <c r="M4015" i="1" s="1"/>
  <c r="L4015" i="1" a="1"/>
  <c r="L4015" i="1" s="1"/>
  <c r="G4015" i="1"/>
  <c r="D4015" i="1"/>
  <c r="G4014" i="1"/>
  <c r="N4013" i="1"/>
  <c r="BO4013" i="1" s="1"/>
  <c r="BQ4013" i="1" s="1"/>
  <c r="G4013" i="1"/>
  <c r="D4013" i="1"/>
  <c r="BP4013" i="1" l="1"/>
  <c r="N4015" i="1"/>
  <c r="BO4015" i="1" s="1"/>
  <c r="BQ4015" i="1" s="1"/>
  <c r="N4014" i="1"/>
  <c r="BO4014" i="1" s="1"/>
  <c r="BQ4014" i="1" s="1"/>
  <c r="BP4015" i="1" l="1"/>
  <c r="BP4014" i="1"/>
  <c r="BP4011" i="1" l="1"/>
  <c r="BO4011" i="1"/>
  <c r="BQ4011" i="1" s="1"/>
  <c r="G4011" i="1"/>
  <c r="N4010" i="1"/>
  <c r="BP4010" i="1" s="1"/>
  <c r="G4010" i="1"/>
  <c r="D4010" i="1"/>
  <c r="BP4009" i="1"/>
  <c r="BO4009" i="1"/>
  <c r="BQ4009" i="1" s="1"/>
  <c r="G4009" i="1"/>
  <c r="G4008" i="1"/>
  <c r="D4008" i="1"/>
  <c r="BP4007" i="1"/>
  <c r="BO4007" i="1"/>
  <c r="BQ4007" i="1" s="1"/>
  <c r="G4007" i="1"/>
  <c r="BP4006" i="1"/>
  <c r="BO4006" i="1"/>
  <c r="BQ4006" i="1" s="1"/>
  <c r="G4005" i="1"/>
  <c r="BP4005" i="1"/>
  <c r="BO4005" i="1"/>
  <c r="BQ4005" i="1" s="1"/>
  <c r="BP4004" i="1"/>
  <c r="BO4004" i="1"/>
  <c r="BQ4004" i="1" s="1"/>
  <c r="G4004" i="1"/>
  <c r="BP4003" i="1"/>
  <c r="BO4003" i="1"/>
  <c r="BQ4003" i="1" s="1"/>
  <c r="G4003" i="1"/>
  <c r="N4002" i="1"/>
  <c r="BO4002" i="1" s="1"/>
  <c r="BQ4002" i="1" s="1"/>
  <c r="G4002" i="1"/>
  <c r="BP4002" i="1" l="1"/>
  <c r="BO4010" i="1"/>
  <c r="BQ4010" i="1" s="1"/>
  <c r="N4008" i="1"/>
  <c r="BO4008" i="1" s="1"/>
  <c r="BQ4008" i="1" s="1"/>
  <c r="G4001" i="1"/>
  <c r="N4001" i="1"/>
  <c r="BO4001" i="1" s="1"/>
  <c r="BQ4001" i="1" s="1"/>
  <c r="D4001" i="1"/>
  <c r="BP4000" i="1"/>
  <c r="BO4000" i="1"/>
  <c r="BQ4000" i="1" s="1"/>
  <c r="BP4008" i="1" l="1"/>
  <c r="BP4001" i="1"/>
  <c r="BP3999" i="1" l="1"/>
  <c r="BO3999" i="1"/>
  <c r="BQ3999" i="1" s="1"/>
  <c r="G3999" i="1"/>
  <c r="BP3998" i="1"/>
  <c r="BO3998" i="1"/>
  <c r="BQ3998" i="1" s="1"/>
  <c r="G3998" i="1"/>
  <c r="M3997" i="1" a="1"/>
  <c r="M3997" i="1" s="1"/>
  <c r="L3997" i="1" a="1"/>
  <c r="L3997" i="1" s="1"/>
  <c r="G3997" i="1"/>
  <c r="D3997" i="1"/>
  <c r="G3996" i="1"/>
  <c r="N3996" i="1"/>
  <c r="BO3996" i="1" s="1"/>
  <c r="BQ3996" i="1" s="1"/>
  <c r="BP3995" i="1"/>
  <c r="BO3995" i="1"/>
  <c r="BQ3995" i="1" s="1"/>
  <c r="G3995" i="1"/>
  <c r="BP3994" i="1"/>
  <c r="BO3994" i="1"/>
  <c r="BQ3994" i="1" s="1"/>
  <c r="BP3993" i="1"/>
  <c r="BO3993" i="1"/>
  <c r="BQ3993" i="1" s="1"/>
  <c r="BP3992" i="1"/>
  <c r="BO3992" i="1"/>
  <c r="BQ3992" i="1" s="1"/>
  <c r="D3992" i="1"/>
  <c r="BP3991" i="1"/>
  <c r="BO3991" i="1"/>
  <c r="BQ3991" i="1" s="1"/>
  <c r="BP3990" i="1"/>
  <c r="BO3990" i="1"/>
  <c r="BQ3990" i="1" s="1"/>
  <c r="BP3989" i="1"/>
  <c r="BO3989" i="1"/>
  <c r="BQ3989" i="1" s="1"/>
  <c r="BP3988" i="1"/>
  <c r="BO3988" i="1"/>
  <c r="BQ3988" i="1" s="1"/>
  <c r="G3988" i="1"/>
  <c r="BP3987" i="1"/>
  <c r="BO3987" i="1"/>
  <c r="BQ3987" i="1" s="1"/>
  <c r="G3987" i="1"/>
  <c r="BP3996" i="1" l="1"/>
  <c r="N3997" i="1"/>
  <c r="BO3997" i="1" s="1"/>
  <c r="BQ3997" i="1" s="1"/>
  <c r="G3986" i="1"/>
  <c r="N3986" i="1"/>
  <c r="BO3986" i="1" s="1"/>
  <c r="BQ3986" i="1" s="1"/>
  <c r="D3986" i="1"/>
  <c r="BP3985" i="1"/>
  <c r="BO3985" i="1"/>
  <c r="BQ3985" i="1" s="1"/>
  <c r="BP3984" i="1"/>
  <c r="BP3983" i="1"/>
  <c r="BO3983" i="1"/>
  <c r="BQ3983" i="1" s="1"/>
  <c r="BP3982" i="1"/>
  <c r="BP3981" i="1"/>
  <c r="BO3981" i="1"/>
  <c r="BQ3981" i="1" s="1"/>
  <c r="G3981" i="1"/>
  <c r="BP3986" i="1" l="1"/>
  <c r="BP3997" i="1"/>
  <c r="BP3980" i="1"/>
  <c r="BO3980" i="1"/>
  <c r="BQ3980" i="1" s="1"/>
  <c r="BP3979" i="1" l="1"/>
  <c r="BO3979" i="1"/>
  <c r="BQ3979" i="1" s="1"/>
  <c r="N3978" i="1" l="1"/>
  <c r="BO3978" i="1" s="1"/>
  <c r="BQ3978" i="1" s="1"/>
  <c r="G3978" i="1"/>
  <c r="BP3978" i="1" l="1"/>
  <c r="BP3977" i="1"/>
  <c r="BO3977" i="1"/>
  <c r="BQ3977" i="1" s="1"/>
  <c r="BP3976" i="1"/>
  <c r="BO3976" i="1"/>
  <c r="BQ3976" i="1" s="1"/>
  <c r="N3975" i="1" l="1"/>
  <c r="BO3975" i="1" s="1"/>
  <c r="BQ3975" i="1" s="1"/>
  <c r="G3975" i="1"/>
  <c r="N3974" i="1"/>
  <c r="BP3974" i="1" s="1"/>
  <c r="G3974" i="1"/>
  <c r="BP3975" i="1" l="1"/>
  <c r="BO3974" i="1"/>
  <c r="BQ3974" i="1" s="1"/>
  <c r="BP3973" i="1"/>
  <c r="BO3973" i="1"/>
  <c r="BQ3973" i="1" s="1"/>
  <c r="G3973" i="1"/>
  <c r="N3972" i="1"/>
  <c r="BO3972" i="1" s="1"/>
  <c r="BQ3972" i="1" s="1"/>
  <c r="G3972" i="1"/>
  <c r="BP3972" i="1" l="1"/>
  <c r="BP3971" i="1" l="1"/>
  <c r="BO3971" i="1"/>
  <c r="BQ3971" i="1" s="1"/>
  <c r="G3971" i="1"/>
  <c r="BP3970" i="1"/>
  <c r="BO3970" i="1"/>
  <c r="BQ3970" i="1" s="1"/>
  <c r="G3970" i="1"/>
  <c r="G3889" i="1"/>
  <c r="BP3969" i="1" l="1"/>
  <c r="BO3969" i="1"/>
  <c r="BQ3969" i="1" s="1"/>
  <c r="BP3968" i="1" l="1"/>
  <c r="BO3968" i="1"/>
  <c r="BQ3968" i="1" s="1"/>
  <c r="BP3967" i="1"/>
  <c r="BO3967" i="1"/>
  <c r="BQ3967" i="1" s="1"/>
  <c r="M3966" i="1" l="1" a="1"/>
  <c r="M3966" i="1" s="1"/>
  <c r="L3966" i="1" a="1"/>
  <c r="L3966" i="1" s="1"/>
  <c r="G3966" i="1"/>
  <c r="M3965" i="1" a="1"/>
  <c r="M3965" i="1" s="1"/>
  <c r="L3965" i="1" a="1"/>
  <c r="L3965" i="1" s="1"/>
  <c r="G3965" i="1"/>
  <c r="D3965" i="1"/>
  <c r="N3966" i="1" l="1"/>
  <c r="BO3966" i="1" s="1"/>
  <c r="BQ3966" i="1" s="1"/>
  <c r="N3965" i="1"/>
  <c r="BO3965" i="1" s="1"/>
  <c r="BQ3965" i="1" s="1"/>
  <c r="N3964" i="1"/>
  <c r="BO3964" i="1" s="1"/>
  <c r="BQ3964" i="1" s="1"/>
  <c r="G3964" i="1"/>
  <c r="D3964" i="1"/>
  <c r="BP3964" i="1" l="1"/>
  <c r="BP3965" i="1"/>
  <c r="BP3966" i="1"/>
  <c r="G3963" i="1"/>
  <c r="D3963" i="1"/>
  <c r="N3963" i="1" l="1"/>
  <c r="BO3963" i="1" s="1"/>
  <c r="BQ3963" i="1" s="1"/>
  <c r="BP3963" i="1" l="1"/>
  <c r="G3961" i="1"/>
  <c r="D3961" i="1"/>
  <c r="BP3960" i="1"/>
  <c r="BO3960" i="1"/>
  <c r="BQ3960" i="1" s="1"/>
  <c r="BP3959" i="1"/>
  <c r="BO3959" i="1"/>
  <c r="BQ3959" i="1" s="1"/>
  <c r="BP3958" i="1"/>
  <c r="BO3958" i="1"/>
  <c r="BQ3958" i="1" s="1"/>
  <c r="BP3957" i="1"/>
  <c r="BO3957" i="1"/>
  <c r="BQ3957" i="1" s="1"/>
  <c r="BP3956" i="1"/>
  <c r="BO3956" i="1"/>
  <c r="BQ3956" i="1" s="1"/>
  <c r="BP3955" i="1"/>
  <c r="BO3955" i="1"/>
  <c r="BQ3955" i="1" s="1"/>
  <c r="G3955" i="1"/>
  <c r="N3961" i="1" l="1"/>
  <c r="BO3961" i="1" s="1"/>
  <c r="BQ3961" i="1" s="1"/>
  <c r="BP3954" i="1"/>
  <c r="BO3954" i="1"/>
  <c r="BQ3954" i="1" s="1"/>
  <c r="G3954" i="1"/>
  <c r="BP3953" i="1"/>
  <c r="BO3953" i="1"/>
  <c r="BQ3953" i="1" s="1"/>
  <c r="G3953" i="1"/>
  <c r="BP3952" i="1"/>
  <c r="BO3952" i="1"/>
  <c r="BQ3952" i="1" s="1"/>
  <c r="G3952" i="1"/>
  <c r="BP3961" i="1" l="1"/>
  <c r="BP3951" i="1"/>
  <c r="BO3951" i="1"/>
  <c r="BQ3951" i="1" s="1"/>
  <c r="BP3950" i="1" l="1"/>
  <c r="BO3950" i="1"/>
  <c r="BQ3950" i="1" s="1"/>
  <c r="G3950" i="1"/>
  <c r="BP3949" i="1" l="1"/>
  <c r="BO3949" i="1"/>
  <c r="BQ3949" i="1" s="1"/>
  <c r="BP3948" i="1"/>
  <c r="BO3948" i="1"/>
  <c r="BQ3948" i="1" s="1"/>
  <c r="BP3947" i="1"/>
  <c r="BO3947" i="1"/>
  <c r="BQ3947" i="1" s="1"/>
  <c r="BP3946" i="1"/>
  <c r="BO3946" i="1"/>
  <c r="BQ3946" i="1" s="1"/>
  <c r="BP3945" i="1"/>
  <c r="BO3945" i="1"/>
  <c r="BQ3945" i="1" s="1"/>
  <c r="BP3944" i="1"/>
  <c r="BO3944" i="1"/>
  <c r="BQ3944" i="1" s="1"/>
  <c r="BP3943" i="1"/>
  <c r="BO3943" i="1"/>
  <c r="BQ3943" i="1" s="1"/>
  <c r="BP3942" i="1"/>
  <c r="BO3942" i="1"/>
  <c r="BQ3942" i="1" s="1"/>
  <c r="BP3940" i="1"/>
  <c r="BO3940" i="1"/>
  <c r="BQ3940" i="1" s="1"/>
  <c r="BP3939" i="1"/>
  <c r="BO3939" i="1"/>
  <c r="BQ3939" i="1" s="1"/>
  <c r="BP3938" i="1"/>
  <c r="BO3938" i="1"/>
  <c r="BQ3938" i="1" s="1"/>
  <c r="BP3937" i="1"/>
  <c r="BO3937" i="1"/>
  <c r="BQ3937" i="1" s="1"/>
  <c r="BP3936" i="1"/>
  <c r="BO3936" i="1"/>
  <c r="BQ3936" i="1" s="1"/>
  <c r="BP3935" i="1"/>
  <c r="BO3935" i="1"/>
  <c r="BQ3935" i="1" s="1"/>
  <c r="BP3934" i="1"/>
  <c r="BO3934" i="1"/>
  <c r="BQ3934" i="1" s="1"/>
  <c r="BP3933" i="1"/>
  <c r="BO3933" i="1"/>
  <c r="BQ3933" i="1" s="1"/>
  <c r="BP3932" i="1"/>
  <c r="BO3932" i="1"/>
  <c r="BQ3932" i="1" s="1"/>
  <c r="BP3931" i="1"/>
  <c r="BO3931" i="1"/>
  <c r="BQ3931" i="1" s="1"/>
  <c r="BP3930" i="1"/>
  <c r="BO3930" i="1"/>
  <c r="BQ3930" i="1" s="1"/>
  <c r="BP3929" i="1"/>
  <c r="BO3929" i="1"/>
  <c r="BQ3929" i="1" s="1"/>
  <c r="BP3928" i="1"/>
  <c r="BO3928" i="1"/>
  <c r="BQ3928" i="1" s="1"/>
  <c r="BP3927" i="1"/>
  <c r="BO3927" i="1"/>
  <c r="BQ3927" i="1" s="1"/>
  <c r="BP3926" i="1"/>
  <c r="BO3926" i="1"/>
  <c r="BQ3926" i="1" s="1"/>
  <c r="BP3925" i="1"/>
  <c r="BO3925" i="1"/>
  <c r="BQ3925" i="1" s="1"/>
  <c r="BP3924" i="1"/>
  <c r="BO3924" i="1"/>
  <c r="BQ3924" i="1" s="1"/>
  <c r="BP3923" i="1"/>
  <c r="BO3923" i="1"/>
  <c r="BQ3923" i="1" s="1"/>
  <c r="BP3922" i="1"/>
  <c r="BO3922" i="1"/>
  <c r="BQ3922" i="1" s="1"/>
  <c r="G3922" i="1"/>
  <c r="BP3921" i="1"/>
  <c r="BO3921" i="1"/>
  <c r="BQ3921" i="1" s="1"/>
  <c r="G3921" i="1"/>
  <c r="BP3920" i="1"/>
  <c r="BO3920" i="1"/>
  <c r="BQ3920" i="1" s="1"/>
  <c r="BP3919" i="1"/>
  <c r="BO3919" i="1"/>
  <c r="BQ3919" i="1" s="1"/>
  <c r="BP3918" i="1"/>
  <c r="BO3918" i="1"/>
  <c r="BQ3918" i="1" s="1"/>
  <c r="BP3917" i="1"/>
  <c r="BO3917" i="1"/>
  <c r="BQ3917" i="1" s="1"/>
  <c r="BP3916" i="1"/>
  <c r="BO3916" i="1"/>
  <c r="BQ3916" i="1" s="1"/>
  <c r="BP3915" i="1"/>
  <c r="BO3915" i="1"/>
  <c r="BQ3915" i="1" s="1"/>
  <c r="BP3914" i="1"/>
  <c r="BO3914" i="1"/>
  <c r="BQ3914" i="1" s="1"/>
  <c r="G3914" i="1"/>
  <c r="BP3913" i="1"/>
  <c r="BO3913" i="1"/>
  <c r="BQ3913" i="1" s="1"/>
  <c r="BP3912" i="1"/>
  <c r="BO3912" i="1"/>
  <c r="BQ3912" i="1" s="1"/>
  <c r="G3912" i="1"/>
  <c r="BP3911" i="1"/>
  <c r="BO3911" i="1"/>
  <c r="BQ3911" i="1" s="1"/>
  <c r="G3910" i="1"/>
  <c r="N3910" i="1"/>
  <c r="BO3910" i="1" s="1"/>
  <c r="BQ3910" i="1" s="1"/>
  <c r="D3910" i="1"/>
  <c r="N3909" i="1"/>
  <c r="BP3909" i="1" s="1"/>
  <c r="G3909" i="1"/>
  <c r="D3909" i="1"/>
  <c r="G3908" i="1"/>
  <c r="D3908" i="1"/>
  <c r="BP3907" i="1"/>
  <c r="BO3907" i="1"/>
  <c r="BQ3907" i="1" s="1"/>
  <c r="BP3906" i="1"/>
  <c r="BO3906" i="1"/>
  <c r="BQ3906" i="1" s="1"/>
  <c r="G3905" i="1"/>
  <c r="D3905" i="1"/>
  <c r="M3904" i="1" a="1"/>
  <c r="M3904" i="1" s="1"/>
  <c r="L3904" i="1" a="1"/>
  <c r="L3904" i="1" s="1"/>
  <c r="G3904" i="1"/>
  <c r="D3904" i="1"/>
  <c r="G3903" i="1"/>
  <c r="D3903" i="1"/>
  <c r="BP3902" i="1"/>
  <c r="BO3902" i="1"/>
  <c r="BQ3902" i="1" s="1"/>
  <c r="N3901" i="1"/>
  <c r="BP3901" i="1" s="1"/>
  <c r="G3901" i="1"/>
  <c r="D3901" i="1"/>
  <c r="BP3900" i="1"/>
  <c r="BO3900" i="1"/>
  <c r="BQ3900" i="1" s="1"/>
  <c r="BP3899" i="1"/>
  <c r="BO3899" i="1"/>
  <c r="BQ3899" i="1" s="1"/>
  <c r="N3898" i="1"/>
  <c r="BO3898" i="1" s="1"/>
  <c r="BQ3898" i="1" s="1"/>
  <c r="G3898" i="1"/>
  <c r="D3898" i="1"/>
  <c r="G3897" i="1"/>
  <c r="D3897" i="1"/>
  <c r="G3896" i="1"/>
  <c r="D3896" i="1"/>
  <c r="G3895" i="1"/>
  <c r="D3895" i="1"/>
  <c r="G3894" i="1"/>
  <c r="D3894" i="1"/>
  <c r="BP3893" i="1"/>
  <c r="BO3893" i="1"/>
  <c r="BQ3893" i="1" s="1"/>
  <c r="G3893" i="1"/>
  <c r="G3892" i="1"/>
  <c r="D3892" i="1"/>
  <c r="G3891" i="1"/>
  <c r="D3891" i="1"/>
  <c r="BP3890" i="1"/>
  <c r="BO3890" i="1"/>
  <c r="BQ3890" i="1" s="1"/>
  <c r="BP3889" i="1"/>
  <c r="BO3889" i="1"/>
  <c r="BQ3889" i="1" s="1"/>
  <c r="BP3888" i="1"/>
  <c r="BO3888" i="1"/>
  <c r="BQ3888" i="1" s="1"/>
  <c r="G3887" i="1"/>
  <c r="D3887" i="1"/>
  <c r="G3886" i="1"/>
  <c r="D3886" i="1"/>
  <c r="N3885" i="1"/>
  <c r="BO3885" i="1" s="1"/>
  <c r="BQ3885" i="1" s="1"/>
  <c r="G3885" i="1"/>
  <c r="D3885" i="1"/>
  <c r="M3884" i="1" a="1"/>
  <c r="M3884" i="1" s="1"/>
  <c r="L3884" i="1" a="1"/>
  <c r="L3884" i="1" s="1"/>
  <c r="G3884" i="1"/>
  <c r="D3884" i="1"/>
  <c r="M3883" i="1" a="1"/>
  <c r="M3883" i="1" s="1"/>
  <c r="L3883" i="1" a="1"/>
  <c r="L3883" i="1" s="1"/>
  <c r="G3883" i="1"/>
  <c r="D3883" i="1"/>
  <c r="M3882" i="1" a="1"/>
  <c r="M3882" i="1" s="1"/>
  <c r="L3882" i="1" a="1"/>
  <c r="L3882" i="1" s="1"/>
  <c r="G3882" i="1"/>
  <c r="D3882" i="1"/>
  <c r="N3881" i="1"/>
  <c r="BO3881" i="1" s="1"/>
  <c r="BQ3881" i="1" s="1"/>
  <c r="G3881" i="1"/>
  <c r="D3881" i="1"/>
  <c r="N3880" i="1"/>
  <c r="BP3880" i="1" s="1"/>
  <c r="G3880" i="1"/>
  <c r="D3880" i="1"/>
  <c r="N3879" i="1"/>
  <c r="BP3879" i="1" s="1"/>
  <c r="G3879" i="1"/>
  <c r="D3879" i="1"/>
  <c r="N3878" i="1"/>
  <c r="BP3878" i="1" s="1"/>
  <c r="G3878" i="1"/>
  <c r="D3878" i="1"/>
  <c r="N3877" i="1"/>
  <c r="BO3877" i="1" s="1"/>
  <c r="BQ3877" i="1" s="1"/>
  <c r="G3877" i="1"/>
  <c r="D3877" i="1"/>
  <c r="BP3876" i="1"/>
  <c r="BO3876" i="1"/>
  <c r="BQ3876" i="1" s="1"/>
  <c r="G3876" i="1"/>
  <c r="G3875" i="1"/>
  <c r="D3875" i="1"/>
  <c r="M3874" i="1" a="1"/>
  <c r="M3874" i="1" s="1"/>
  <c r="L3874" i="1" a="1"/>
  <c r="L3874" i="1" s="1"/>
  <c r="G3874" i="1"/>
  <c r="D3874" i="1"/>
  <c r="G3873" i="1"/>
  <c r="D3873" i="1"/>
  <c r="M3872" i="1" a="1"/>
  <c r="M3872" i="1" s="1"/>
  <c r="L3872" i="1" a="1"/>
  <c r="L3872" i="1" s="1"/>
  <c r="G3872" i="1"/>
  <c r="D3872" i="1"/>
  <c r="G3871" i="1"/>
  <c r="D3871" i="1"/>
  <c r="BP3870" i="1"/>
  <c r="BO3870" i="1"/>
  <c r="BQ3870" i="1" s="1"/>
  <c r="BP3869" i="1"/>
  <c r="BO3869" i="1"/>
  <c r="BQ3869" i="1" s="1"/>
  <c r="N3868" i="1"/>
  <c r="BO3868" i="1" s="1"/>
  <c r="BQ3868" i="1" s="1"/>
  <c r="G3868" i="1"/>
  <c r="D3868" i="1"/>
  <c r="D3866" i="1"/>
  <c r="D3867" i="1"/>
  <c r="G3867" i="1"/>
  <c r="G3866" i="1"/>
  <c r="BP3865" i="1"/>
  <c r="BO3865" i="1"/>
  <c r="BQ3865" i="1" s="1"/>
  <c r="G3865" i="1"/>
  <c r="G3864" i="1"/>
  <c r="D3864" i="1"/>
  <c r="G3863" i="1"/>
  <c r="D3863" i="1"/>
  <c r="G3862" i="1"/>
  <c r="D3862" i="1"/>
  <c r="D3861" i="1"/>
  <c r="BP3860" i="1"/>
  <c r="BO3860" i="1"/>
  <c r="BQ3860" i="1" s="1"/>
  <c r="BP3859" i="1"/>
  <c r="BO3859" i="1"/>
  <c r="BQ3859" i="1" s="1"/>
  <c r="BP3858" i="1"/>
  <c r="BO3858" i="1"/>
  <c r="BQ3858" i="1" s="1"/>
  <c r="M3857" i="1" a="1"/>
  <c r="M3857" i="1" s="1"/>
  <c r="L3857" i="1" a="1"/>
  <c r="L3857" i="1" s="1"/>
  <c r="G3857" i="1"/>
  <c r="D3857" i="1"/>
  <c r="BP3856" i="1"/>
  <c r="BO3856" i="1"/>
  <c r="BQ3856" i="1" s="1"/>
  <c r="G3855" i="1"/>
  <c r="D3855" i="1"/>
  <c r="BP3854" i="1"/>
  <c r="BO3854" i="1"/>
  <c r="BQ3854" i="1" s="1"/>
  <c r="BP3853" i="1"/>
  <c r="BO3853" i="1"/>
  <c r="BQ3853" i="1" s="1"/>
  <c r="BP3910" i="1" l="1"/>
  <c r="BO3909" i="1"/>
  <c r="BQ3909" i="1" s="1"/>
  <c r="N3908" i="1"/>
  <c r="BO3908" i="1" s="1"/>
  <c r="BQ3908" i="1" s="1"/>
  <c r="N3905" i="1"/>
  <c r="BO3905" i="1" s="1"/>
  <c r="BQ3905" i="1" s="1"/>
  <c r="N3904" i="1"/>
  <c r="BO3904" i="1" s="1"/>
  <c r="BQ3904" i="1" s="1"/>
  <c r="N3903" i="1"/>
  <c r="BO3903" i="1" s="1"/>
  <c r="BQ3903" i="1" s="1"/>
  <c r="BO3901" i="1"/>
  <c r="BQ3901" i="1" s="1"/>
  <c r="BP3898" i="1"/>
  <c r="N3897" i="1"/>
  <c r="BO3897" i="1" s="1"/>
  <c r="BQ3897" i="1" s="1"/>
  <c r="N3896" i="1"/>
  <c r="BO3896" i="1" s="1"/>
  <c r="BQ3896" i="1" s="1"/>
  <c r="N3895" i="1"/>
  <c r="BO3895" i="1" s="1"/>
  <c r="BQ3895" i="1" s="1"/>
  <c r="N3894" i="1"/>
  <c r="BO3894" i="1" s="1"/>
  <c r="BQ3894" i="1" s="1"/>
  <c r="N3892" i="1"/>
  <c r="BO3892" i="1" s="1"/>
  <c r="BQ3892" i="1" s="1"/>
  <c r="N3891" i="1"/>
  <c r="BO3891" i="1" s="1"/>
  <c r="BQ3891" i="1" s="1"/>
  <c r="BP3885" i="1"/>
  <c r="N3887" i="1"/>
  <c r="BO3887" i="1" s="1"/>
  <c r="BQ3887" i="1" s="1"/>
  <c r="N3886" i="1"/>
  <c r="BO3886" i="1" s="1"/>
  <c r="BQ3886" i="1" s="1"/>
  <c r="N3884" i="1"/>
  <c r="BO3884" i="1" s="1"/>
  <c r="BQ3884" i="1" s="1"/>
  <c r="BP3881" i="1"/>
  <c r="N3883" i="1"/>
  <c r="BO3883" i="1" s="1"/>
  <c r="BQ3883" i="1" s="1"/>
  <c r="BP3877" i="1"/>
  <c r="N3882" i="1"/>
  <c r="BO3882" i="1" s="1"/>
  <c r="BQ3882" i="1" s="1"/>
  <c r="BO3878" i="1"/>
  <c r="BQ3878" i="1" s="1"/>
  <c r="BO3879" i="1"/>
  <c r="BQ3879" i="1" s="1"/>
  <c r="BO3880" i="1"/>
  <c r="BQ3880" i="1" s="1"/>
  <c r="N3875" i="1"/>
  <c r="BO3875" i="1" s="1"/>
  <c r="BQ3875" i="1" s="1"/>
  <c r="N3874" i="1"/>
  <c r="BO3874" i="1" s="1"/>
  <c r="BQ3874" i="1" s="1"/>
  <c r="N3873" i="1"/>
  <c r="BO3873" i="1" s="1"/>
  <c r="BQ3873" i="1" s="1"/>
  <c r="N3872" i="1"/>
  <c r="BO3872" i="1" s="1"/>
  <c r="BQ3872" i="1" s="1"/>
  <c r="N3871" i="1"/>
  <c r="BO3871" i="1" s="1"/>
  <c r="BQ3871" i="1" s="1"/>
  <c r="BP3868" i="1"/>
  <c r="N3867" i="1"/>
  <c r="BO3867" i="1" s="1"/>
  <c r="BQ3867" i="1" s="1"/>
  <c r="N3866" i="1"/>
  <c r="BO3866" i="1" s="1"/>
  <c r="BQ3866" i="1" s="1"/>
  <c r="N3864" i="1"/>
  <c r="BO3864" i="1" s="1"/>
  <c r="BQ3864" i="1" s="1"/>
  <c r="N3863" i="1"/>
  <c r="BO3863" i="1" s="1"/>
  <c r="BQ3863" i="1" s="1"/>
  <c r="N3862" i="1"/>
  <c r="BO3862" i="1" s="1"/>
  <c r="BQ3862" i="1" s="1"/>
  <c r="BP3861" i="1"/>
  <c r="BO3861" i="1"/>
  <c r="BQ3861" i="1" s="1"/>
  <c r="N3857" i="1"/>
  <c r="BO3857" i="1" s="1"/>
  <c r="BQ3857" i="1" s="1"/>
  <c r="N3855" i="1"/>
  <c r="BO3855" i="1" s="1"/>
  <c r="BQ3855" i="1" s="1"/>
  <c r="G351" i="1"/>
  <c r="G339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744" i="1"/>
  <c r="BP745" i="1"/>
  <c r="BP746" i="1"/>
  <c r="BP747" i="1"/>
  <c r="BP748" i="1"/>
  <c r="BP749" i="1"/>
  <c r="BP750" i="1"/>
  <c r="BP751" i="1"/>
  <c r="BP752" i="1"/>
  <c r="BP753" i="1"/>
  <c r="BP754" i="1"/>
  <c r="BP755" i="1"/>
  <c r="BP756" i="1"/>
  <c r="BP757" i="1"/>
  <c r="BP758" i="1"/>
  <c r="BP759" i="1"/>
  <c r="BP760" i="1"/>
  <c r="BP761" i="1"/>
  <c r="BP762" i="1"/>
  <c r="BP763" i="1"/>
  <c r="BP764" i="1"/>
  <c r="BP765" i="1"/>
  <c r="BP766" i="1"/>
  <c r="BP767" i="1"/>
  <c r="BP768" i="1"/>
  <c r="BP769" i="1"/>
  <c r="BP770" i="1"/>
  <c r="BP771" i="1"/>
  <c r="BP772" i="1"/>
  <c r="BP773" i="1"/>
  <c r="BP774" i="1"/>
  <c r="BP775" i="1"/>
  <c r="BP776" i="1"/>
  <c r="BP777" i="1"/>
  <c r="BP778" i="1"/>
  <c r="BP779" i="1"/>
  <c r="BP780" i="1"/>
  <c r="BP781" i="1"/>
  <c r="BP782" i="1"/>
  <c r="BP783" i="1"/>
  <c r="BP784" i="1"/>
  <c r="BP785" i="1"/>
  <c r="BP786" i="1"/>
  <c r="BP787" i="1"/>
  <c r="BP788" i="1"/>
  <c r="BP789" i="1"/>
  <c r="BP790" i="1"/>
  <c r="BP791" i="1"/>
  <c r="BP792" i="1"/>
  <c r="BP793" i="1"/>
  <c r="BP794" i="1"/>
  <c r="BP795" i="1"/>
  <c r="BP796" i="1"/>
  <c r="BP797" i="1"/>
  <c r="BP798" i="1"/>
  <c r="BP799" i="1"/>
  <c r="BP800" i="1"/>
  <c r="BP801" i="1"/>
  <c r="BP802" i="1"/>
  <c r="BP803" i="1"/>
  <c r="BP804" i="1"/>
  <c r="BP805" i="1"/>
  <c r="BP806" i="1"/>
  <c r="BP807" i="1"/>
  <c r="BP808" i="1"/>
  <c r="BP809" i="1"/>
  <c r="BP810" i="1"/>
  <c r="BP811" i="1"/>
  <c r="BP812" i="1"/>
  <c r="BP813" i="1"/>
  <c r="BP814" i="1"/>
  <c r="BP815" i="1"/>
  <c r="BP816" i="1"/>
  <c r="BP817" i="1"/>
  <c r="BP818" i="1"/>
  <c r="BP819" i="1"/>
  <c r="BP820" i="1"/>
  <c r="BP821" i="1"/>
  <c r="BP822" i="1"/>
  <c r="BP823" i="1"/>
  <c r="BP824" i="1"/>
  <c r="BP825" i="1"/>
  <c r="BP826" i="1"/>
  <c r="BP827" i="1"/>
  <c r="BP828" i="1"/>
  <c r="BP829" i="1"/>
  <c r="BP830" i="1"/>
  <c r="BP831" i="1"/>
  <c r="BP832" i="1"/>
  <c r="BP833" i="1"/>
  <c r="BP834" i="1"/>
  <c r="BP835" i="1"/>
  <c r="BP836" i="1"/>
  <c r="BP837" i="1"/>
  <c r="BP838" i="1"/>
  <c r="BP839" i="1"/>
  <c r="BP840" i="1"/>
  <c r="BP841" i="1"/>
  <c r="BP842" i="1"/>
  <c r="BP843" i="1"/>
  <c r="BP844" i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BP934" i="1"/>
  <c r="BP935" i="1"/>
  <c r="BP936" i="1"/>
  <c r="BP937" i="1"/>
  <c r="BP938" i="1"/>
  <c r="BP939" i="1"/>
  <c r="BP940" i="1"/>
  <c r="BP941" i="1"/>
  <c r="BP942" i="1"/>
  <c r="BP943" i="1"/>
  <c r="BP944" i="1"/>
  <c r="BP945" i="1"/>
  <c r="BP946" i="1"/>
  <c r="BP947" i="1"/>
  <c r="BP948" i="1"/>
  <c r="BP949" i="1"/>
  <c r="BP950" i="1"/>
  <c r="BP951" i="1"/>
  <c r="BP952" i="1"/>
  <c r="BP953" i="1"/>
  <c r="BP954" i="1"/>
  <c r="BP955" i="1"/>
  <c r="BP956" i="1"/>
  <c r="BP957" i="1"/>
  <c r="BP958" i="1"/>
  <c r="BP959" i="1"/>
  <c r="BP960" i="1"/>
  <c r="BP961" i="1"/>
  <c r="BP962" i="1"/>
  <c r="BP963" i="1"/>
  <c r="BP964" i="1"/>
  <c r="BP965" i="1"/>
  <c r="BP966" i="1"/>
  <c r="BP967" i="1"/>
  <c r="BP968" i="1"/>
  <c r="BP969" i="1"/>
  <c r="BP970" i="1"/>
  <c r="BP971" i="1"/>
  <c r="BP972" i="1"/>
  <c r="BP973" i="1"/>
  <c r="BP974" i="1"/>
  <c r="BP975" i="1"/>
  <c r="BP976" i="1"/>
  <c r="BP977" i="1"/>
  <c r="BP978" i="1"/>
  <c r="BP979" i="1"/>
  <c r="BP980" i="1"/>
  <c r="BP981" i="1"/>
  <c r="BP982" i="1"/>
  <c r="BP983" i="1"/>
  <c r="BP984" i="1"/>
  <c r="BP985" i="1"/>
  <c r="BP986" i="1"/>
  <c r="BP987" i="1"/>
  <c r="BP988" i="1"/>
  <c r="BP989" i="1"/>
  <c r="BP990" i="1"/>
  <c r="BP991" i="1"/>
  <c r="BP992" i="1"/>
  <c r="BP993" i="1"/>
  <c r="BP994" i="1"/>
  <c r="BP995" i="1"/>
  <c r="BP996" i="1"/>
  <c r="BP997" i="1"/>
  <c r="BP998" i="1"/>
  <c r="BP999" i="1"/>
  <c r="BP1000" i="1"/>
  <c r="BP1001" i="1"/>
  <c r="BP1002" i="1"/>
  <c r="BP1003" i="1"/>
  <c r="BP1004" i="1"/>
  <c r="BP1005" i="1"/>
  <c r="BP1006" i="1"/>
  <c r="BP1007" i="1"/>
  <c r="BP1008" i="1"/>
  <c r="BP1009" i="1"/>
  <c r="BP1010" i="1"/>
  <c r="BP1011" i="1"/>
  <c r="BP1012" i="1"/>
  <c r="BP1013" i="1"/>
  <c r="BP1014" i="1"/>
  <c r="BP1015" i="1"/>
  <c r="BP1016" i="1"/>
  <c r="BP1017" i="1"/>
  <c r="BP1018" i="1"/>
  <c r="BP1019" i="1"/>
  <c r="BP1020" i="1"/>
  <c r="BP1021" i="1"/>
  <c r="BP1022" i="1"/>
  <c r="BP1023" i="1"/>
  <c r="BP1024" i="1"/>
  <c r="BP1025" i="1"/>
  <c r="BP1026" i="1"/>
  <c r="BP1027" i="1"/>
  <c r="BP1028" i="1"/>
  <c r="BP1029" i="1"/>
  <c r="BP1030" i="1"/>
  <c r="BP1031" i="1"/>
  <c r="BP1032" i="1"/>
  <c r="BP1033" i="1"/>
  <c r="BP1034" i="1"/>
  <c r="BP1035" i="1"/>
  <c r="BP1036" i="1"/>
  <c r="BP1037" i="1"/>
  <c r="BP1038" i="1"/>
  <c r="BP1039" i="1"/>
  <c r="BP1040" i="1"/>
  <c r="BP1041" i="1"/>
  <c r="BP1042" i="1"/>
  <c r="BP1043" i="1"/>
  <c r="BP1044" i="1"/>
  <c r="BP1045" i="1"/>
  <c r="BP1046" i="1"/>
  <c r="BP1047" i="1"/>
  <c r="BP1048" i="1"/>
  <c r="BP1049" i="1"/>
  <c r="BP1050" i="1"/>
  <c r="BP1051" i="1"/>
  <c r="BP1052" i="1"/>
  <c r="BP1053" i="1"/>
  <c r="BP1054" i="1"/>
  <c r="BP1055" i="1"/>
  <c r="BP1056" i="1"/>
  <c r="BP1057" i="1"/>
  <c r="BP1058" i="1"/>
  <c r="BP1059" i="1"/>
  <c r="BP1060" i="1"/>
  <c r="BP1061" i="1"/>
  <c r="BP1062" i="1"/>
  <c r="BP1063" i="1"/>
  <c r="BP1064" i="1"/>
  <c r="BP1065" i="1"/>
  <c r="BP1066" i="1"/>
  <c r="BP1067" i="1"/>
  <c r="BP1068" i="1"/>
  <c r="BP1069" i="1"/>
  <c r="BP1070" i="1"/>
  <c r="BP1071" i="1"/>
  <c r="BP1072" i="1"/>
  <c r="BP1073" i="1"/>
  <c r="BP1074" i="1"/>
  <c r="BP1075" i="1"/>
  <c r="BP1076" i="1"/>
  <c r="BP1077" i="1"/>
  <c r="BP1078" i="1"/>
  <c r="BP1079" i="1"/>
  <c r="BP1080" i="1"/>
  <c r="BP1081" i="1"/>
  <c r="BP1082" i="1"/>
  <c r="BP1083" i="1"/>
  <c r="BP1084" i="1"/>
  <c r="BP1085" i="1"/>
  <c r="BP1086" i="1"/>
  <c r="BP1087" i="1"/>
  <c r="BP1088" i="1"/>
  <c r="BP1089" i="1"/>
  <c r="BP1090" i="1"/>
  <c r="BP1091" i="1"/>
  <c r="BP1092" i="1"/>
  <c r="BP1093" i="1"/>
  <c r="BP1094" i="1"/>
  <c r="BP1095" i="1"/>
  <c r="BP1096" i="1"/>
  <c r="BP1097" i="1"/>
  <c r="BP1098" i="1"/>
  <c r="BP1099" i="1"/>
  <c r="BP1100" i="1"/>
  <c r="BP1101" i="1"/>
  <c r="BP1102" i="1"/>
  <c r="BP1103" i="1"/>
  <c r="BP1104" i="1"/>
  <c r="BP1105" i="1"/>
  <c r="BP1106" i="1"/>
  <c r="BP1107" i="1"/>
  <c r="BP1108" i="1"/>
  <c r="BP1109" i="1"/>
  <c r="BP1110" i="1"/>
  <c r="BP1111" i="1"/>
  <c r="BP1112" i="1"/>
  <c r="BP1113" i="1"/>
  <c r="BP1114" i="1"/>
  <c r="BP1115" i="1"/>
  <c r="BP1116" i="1"/>
  <c r="BP1117" i="1"/>
  <c r="BP1118" i="1"/>
  <c r="BP1119" i="1"/>
  <c r="BP1120" i="1"/>
  <c r="BP1121" i="1"/>
  <c r="BP1122" i="1"/>
  <c r="BP1123" i="1"/>
  <c r="BP1124" i="1"/>
  <c r="BP1125" i="1"/>
  <c r="BP1126" i="1"/>
  <c r="BP1127" i="1"/>
  <c r="BP1128" i="1"/>
  <c r="BP1129" i="1"/>
  <c r="BP1130" i="1"/>
  <c r="BP1131" i="1"/>
  <c r="BP1132" i="1"/>
  <c r="BP1133" i="1"/>
  <c r="BP1134" i="1"/>
  <c r="BP1135" i="1"/>
  <c r="BP1136" i="1"/>
  <c r="BP1137" i="1"/>
  <c r="BP1138" i="1"/>
  <c r="BP1139" i="1"/>
  <c r="BP1140" i="1"/>
  <c r="BP1141" i="1"/>
  <c r="BP1142" i="1"/>
  <c r="BP1143" i="1"/>
  <c r="BP1144" i="1"/>
  <c r="BP1145" i="1"/>
  <c r="BP1146" i="1"/>
  <c r="BP1147" i="1"/>
  <c r="BP1148" i="1"/>
  <c r="BP1149" i="1"/>
  <c r="BP1150" i="1"/>
  <c r="BP1151" i="1"/>
  <c r="BP1152" i="1"/>
  <c r="BP1153" i="1"/>
  <c r="BP1154" i="1"/>
  <c r="BP1155" i="1"/>
  <c r="BP1156" i="1"/>
  <c r="BP1157" i="1"/>
  <c r="BP1158" i="1"/>
  <c r="BP1159" i="1"/>
  <c r="BP1160" i="1"/>
  <c r="BP1161" i="1"/>
  <c r="BP1162" i="1"/>
  <c r="BP1163" i="1"/>
  <c r="BP1164" i="1"/>
  <c r="BP1165" i="1"/>
  <c r="BP1166" i="1"/>
  <c r="BP1167" i="1"/>
  <c r="BP1168" i="1"/>
  <c r="BP1169" i="1"/>
  <c r="BP1170" i="1"/>
  <c r="BP1171" i="1"/>
  <c r="BP1172" i="1"/>
  <c r="BP1173" i="1"/>
  <c r="BP1174" i="1"/>
  <c r="BP1175" i="1"/>
  <c r="BP1176" i="1"/>
  <c r="BP1177" i="1"/>
  <c r="BP1178" i="1"/>
  <c r="BP1179" i="1"/>
  <c r="BP1180" i="1"/>
  <c r="BP1181" i="1"/>
  <c r="BP1182" i="1"/>
  <c r="BP1183" i="1"/>
  <c r="BP1184" i="1"/>
  <c r="BP1185" i="1"/>
  <c r="BP1186" i="1"/>
  <c r="BP1187" i="1"/>
  <c r="BP1188" i="1"/>
  <c r="BP1189" i="1"/>
  <c r="BP1190" i="1"/>
  <c r="BP1191" i="1"/>
  <c r="BP1192" i="1"/>
  <c r="BP1193" i="1"/>
  <c r="BP1194" i="1"/>
  <c r="BP1195" i="1"/>
  <c r="BP1196" i="1"/>
  <c r="BP1197" i="1"/>
  <c r="BP1198" i="1"/>
  <c r="BP1199" i="1"/>
  <c r="BP1200" i="1"/>
  <c r="BP1201" i="1"/>
  <c r="BP1202" i="1"/>
  <c r="BP1203" i="1"/>
  <c r="BP1204" i="1"/>
  <c r="BP1205" i="1"/>
  <c r="BP1206" i="1"/>
  <c r="BP1207" i="1"/>
  <c r="BP1208" i="1"/>
  <c r="BP1209" i="1"/>
  <c r="BP1210" i="1"/>
  <c r="BP1211" i="1"/>
  <c r="BP1212" i="1"/>
  <c r="BP1213" i="1"/>
  <c r="BP1214" i="1"/>
  <c r="BP1215" i="1"/>
  <c r="BP1216" i="1"/>
  <c r="BP1217" i="1"/>
  <c r="BP1218" i="1"/>
  <c r="BP1219" i="1"/>
  <c r="BP1220" i="1"/>
  <c r="BP1221" i="1"/>
  <c r="BP1222" i="1"/>
  <c r="BP1223" i="1"/>
  <c r="BP1224" i="1"/>
  <c r="BP1225" i="1"/>
  <c r="BP1226" i="1"/>
  <c r="BP1227" i="1"/>
  <c r="BP1228" i="1"/>
  <c r="BP1229" i="1"/>
  <c r="BP1230" i="1"/>
  <c r="BP1231" i="1"/>
  <c r="BP1232" i="1"/>
  <c r="BP1233" i="1"/>
  <c r="BP1234" i="1"/>
  <c r="BP1235" i="1"/>
  <c r="BP1236" i="1"/>
  <c r="BP1237" i="1"/>
  <c r="BP1238" i="1"/>
  <c r="BP1239" i="1"/>
  <c r="BP1240" i="1"/>
  <c r="BP1241" i="1"/>
  <c r="BP1242" i="1"/>
  <c r="BP1243" i="1"/>
  <c r="BP1244" i="1"/>
  <c r="BP1245" i="1"/>
  <c r="BP1246" i="1"/>
  <c r="BP1247" i="1"/>
  <c r="BP1248" i="1"/>
  <c r="BP1249" i="1"/>
  <c r="BP1250" i="1"/>
  <c r="BP1251" i="1"/>
  <c r="BP1252" i="1"/>
  <c r="BP1253" i="1"/>
  <c r="BP1254" i="1"/>
  <c r="BP1255" i="1"/>
  <c r="BP1256" i="1"/>
  <c r="BP1257" i="1"/>
  <c r="BP1258" i="1"/>
  <c r="BP1259" i="1"/>
  <c r="BP1260" i="1"/>
  <c r="BP1261" i="1"/>
  <c r="BP1262" i="1"/>
  <c r="BP1263" i="1"/>
  <c r="BP1264" i="1"/>
  <c r="BP1265" i="1"/>
  <c r="BP1266" i="1"/>
  <c r="BP1267" i="1"/>
  <c r="BP1268" i="1"/>
  <c r="BP1269" i="1"/>
  <c r="BP1270" i="1"/>
  <c r="BP1271" i="1"/>
  <c r="BP1272" i="1"/>
  <c r="BP1273" i="1"/>
  <c r="BP1274" i="1"/>
  <c r="BP1275" i="1"/>
  <c r="BP1276" i="1"/>
  <c r="BP1277" i="1"/>
  <c r="BP1278" i="1"/>
  <c r="BP1279" i="1"/>
  <c r="BP1280" i="1"/>
  <c r="BP1281" i="1"/>
  <c r="BP1282" i="1"/>
  <c r="BP1283" i="1"/>
  <c r="BP1284" i="1"/>
  <c r="BP1285" i="1"/>
  <c r="BP1286" i="1"/>
  <c r="BP1287" i="1"/>
  <c r="BP1288" i="1"/>
  <c r="BP1289" i="1"/>
  <c r="BP1290" i="1"/>
  <c r="BP1291" i="1"/>
  <c r="BP1292" i="1"/>
  <c r="BP1293" i="1"/>
  <c r="BP1294" i="1"/>
  <c r="BP1295" i="1"/>
  <c r="BP1296" i="1"/>
  <c r="BP1297" i="1"/>
  <c r="BP1298" i="1"/>
  <c r="BP1299" i="1"/>
  <c r="BP1300" i="1"/>
  <c r="BP1301" i="1"/>
  <c r="BP1302" i="1"/>
  <c r="BP1303" i="1"/>
  <c r="BP1304" i="1"/>
  <c r="BP1305" i="1"/>
  <c r="BP1306" i="1"/>
  <c r="BP1307" i="1"/>
  <c r="BP1308" i="1"/>
  <c r="BP1309" i="1"/>
  <c r="BP1310" i="1"/>
  <c r="BP1311" i="1"/>
  <c r="BP1312" i="1"/>
  <c r="BP1313" i="1"/>
  <c r="BP1314" i="1"/>
  <c r="BP1315" i="1"/>
  <c r="BP1316" i="1"/>
  <c r="BP1317" i="1"/>
  <c r="BP1318" i="1"/>
  <c r="BP1319" i="1"/>
  <c r="BP1320" i="1"/>
  <c r="BP1321" i="1"/>
  <c r="BP1322" i="1"/>
  <c r="BP1323" i="1"/>
  <c r="BP1324" i="1"/>
  <c r="BP1325" i="1"/>
  <c r="BP1326" i="1"/>
  <c r="BP1327" i="1"/>
  <c r="BP1328" i="1"/>
  <c r="BP1329" i="1"/>
  <c r="BP1330" i="1"/>
  <c r="BP1331" i="1"/>
  <c r="BP1332" i="1"/>
  <c r="BP1333" i="1"/>
  <c r="BP1334" i="1"/>
  <c r="BP1335" i="1"/>
  <c r="BP1336" i="1"/>
  <c r="BP1337" i="1"/>
  <c r="BP1338" i="1"/>
  <c r="BP1339" i="1"/>
  <c r="BP1340" i="1"/>
  <c r="BP1341" i="1"/>
  <c r="BP1342" i="1"/>
  <c r="BP1343" i="1"/>
  <c r="BP1344" i="1"/>
  <c r="BP1345" i="1"/>
  <c r="BP1346" i="1"/>
  <c r="BP1347" i="1"/>
  <c r="BP1348" i="1"/>
  <c r="BP1349" i="1"/>
  <c r="BP1350" i="1"/>
  <c r="BP1351" i="1"/>
  <c r="BP1352" i="1"/>
  <c r="BP1353" i="1"/>
  <c r="BP1354" i="1"/>
  <c r="BP1355" i="1"/>
  <c r="BP1356" i="1"/>
  <c r="BP1357" i="1"/>
  <c r="BP1358" i="1"/>
  <c r="BP1359" i="1"/>
  <c r="BP1360" i="1"/>
  <c r="BP1361" i="1"/>
  <c r="BP1362" i="1"/>
  <c r="BP1363" i="1"/>
  <c r="BP1364" i="1"/>
  <c r="BP1365" i="1"/>
  <c r="BP1366" i="1"/>
  <c r="BP1367" i="1"/>
  <c r="BP1368" i="1"/>
  <c r="BP1369" i="1"/>
  <c r="BP1370" i="1"/>
  <c r="BP1371" i="1"/>
  <c r="BP1372" i="1"/>
  <c r="BP1373" i="1"/>
  <c r="BP1374" i="1"/>
  <c r="BP1375" i="1"/>
  <c r="BP1376" i="1"/>
  <c r="BP1377" i="1"/>
  <c r="BP1378" i="1"/>
  <c r="BP1379" i="1"/>
  <c r="BP1380" i="1"/>
  <c r="BP1381" i="1"/>
  <c r="BP1382" i="1"/>
  <c r="BP1383" i="1"/>
  <c r="BP1384" i="1"/>
  <c r="BP1385" i="1"/>
  <c r="BP1386" i="1"/>
  <c r="BP1387" i="1"/>
  <c r="BP1388" i="1"/>
  <c r="BP1389" i="1"/>
  <c r="BP1390" i="1"/>
  <c r="BP1391" i="1"/>
  <c r="BP1392" i="1"/>
  <c r="BP1393" i="1"/>
  <c r="BP1394" i="1"/>
  <c r="BP1395" i="1"/>
  <c r="BP1396" i="1"/>
  <c r="BP1397" i="1"/>
  <c r="BP1398" i="1"/>
  <c r="BP1399" i="1"/>
  <c r="BP1400" i="1"/>
  <c r="BP1401" i="1"/>
  <c r="BP1402" i="1"/>
  <c r="BP1403" i="1"/>
  <c r="BP1404" i="1"/>
  <c r="BP1405" i="1"/>
  <c r="BP1406" i="1"/>
  <c r="BP1407" i="1"/>
  <c r="BP1408" i="1"/>
  <c r="BP1409" i="1"/>
  <c r="BP1410" i="1"/>
  <c r="BP1411" i="1"/>
  <c r="BP1412" i="1"/>
  <c r="BP1413" i="1"/>
  <c r="BP1414" i="1"/>
  <c r="BP1415" i="1"/>
  <c r="BP1416" i="1"/>
  <c r="BP1417" i="1"/>
  <c r="BP1418" i="1"/>
  <c r="BP1419" i="1"/>
  <c r="BP1420" i="1"/>
  <c r="BP1421" i="1"/>
  <c r="BP1422" i="1"/>
  <c r="BP1423" i="1"/>
  <c r="BP1424" i="1"/>
  <c r="BP1425" i="1"/>
  <c r="BP1426" i="1"/>
  <c r="BP1427" i="1"/>
  <c r="BP1428" i="1"/>
  <c r="BP1429" i="1"/>
  <c r="BP1430" i="1"/>
  <c r="BP1431" i="1"/>
  <c r="BP1432" i="1"/>
  <c r="BP1433" i="1"/>
  <c r="BP1434" i="1"/>
  <c r="BP1435" i="1"/>
  <c r="BP1436" i="1"/>
  <c r="BP1437" i="1"/>
  <c r="BP1438" i="1"/>
  <c r="BP1439" i="1"/>
  <c r="BP1440" i="1"/>
  <c r="BP1441" i="1"/>
  <c r="BP1442" i="1"/>
  <c r="BP1443" i="1"/>
  <c r="BP1444" i="1"/>
  <c r="BP1445" i="1"/>
  <c r="BP1446" i="1"/>
  <c r="BP1447" i="1"/>
  <c r="BP1448" i="1"/>
  <c r="BP1449" i="1"/>
  <c r="BP1450" i="1"/>
  <c r="BP1451" i="1"/>
  <c r="BP1452" i="1"/>
  <c r="BP1453" i="1"/>
  <c r="BP1454" i="1"/>
  <c r="BP1455" i="1"/>
  <c r="BP1456" i="1"/>
  <c r="BP1457" i="1"/>
  <c r="BP1458" i="1"/>
  <c r="BP1459" i="1"/>
  <c r="BP1460" i="1"/>
  <c r="BP1461" i="1"/>
  <c r="BP1462" i="1"/>
  <c r="BP1463" i="1"/>
  <c r="BP1464" i="1"/>
  <c r="BP1465" i="1"/>
  <c r="BP1466" i="1"/>
  <c r="BP1467" i="1"/>
  <c r="BP1468" i="1"/>
  <c r="BP1469" i="1"/>
  <c r="BP1470" i="1"/>
  <c r="BP1471" i="1"/>
  <c r="BP1472" i="1"/>
  <c r="BP1473" i="1"/>
  <c r="BP1474" i="1"/>
  <c r="BP1475" i="1"/>
  <c r="BP1476" i="1"/>
  <c r="BP1477" i="1"/>
  <c r="BP1478" i="1"/>
  <c r="BP1479" i="1"/>
  <c r="BP1480" i="1"/>
  <c r="BP1481" i="1"/>
  <c r="BP1482" i="1"/>
  <c r="BP1483" i="1"/>
  <c r="BP1484" i="1"/>
  <c r="BP1485" i="1"/>
  <c r="BP1486" i="1"/>
  <c r="BP1487" i="1"/>
  <c r="BP1488" i="1"/>
  <c r="BP1489" i="1"/>
  <c r="BP1490" i="1"/>
  <c r="BP1491" i="1"/>
  <c r="BP1492" i="1"/>
  <c r="BP1493" i="1"/>
  <c r="BP1494" i="1"/>
  <c r="BP1495" i="1"/>
  <c r="BP1496" i="1"/>
  <c r="BP1497" i="1"/>
  <c r="BP1498" i="1"/>
  <c r="BP1499" i="1"/>
  <c r="BP1500" i="1"/>
  <c r="BP1501" i="1"/>
  <c r="BP1502" i="1"/>
  <c r="BP1503" i="1"/>
  <c r="BP1504" i="1"/>
  <c r="BP1505" i="1"/>
  <c r="BP1506" i="1"/>
  <c r="BP1507" i="1"/>
  <c r="BP1508" i="1"/>
  <c r="BP1509" i="1"/>
  <c r="BP1510" i="1"/>
  <c r="BP1511" i="1"/>
  <c r="BP1512" i="1"/>
  <c r="BP1513" i="1"/>
  <c r="BP1514" i="1"/>
  <c r="BP1515" i="1"/>
  <c r="BP1516" i="1"/>
  <c r="BP1517" i="1"/>
  <c r="BP1518" i="1"/>
  <c r="BP1519" i="1"/>
  <c r="BP1520" i="1"/>
  <c r="BP1521" i="1"/>
  <c r="BP1522" i="1"/>
  <c r="BP1523" i="1"/>
  <c r="BP1524" i="1"/>
  <c r="BP1525" i="1"/>
  <c r="BP1526" i="1"/>
  <c r="BP1527" i="1"/>
  <c r="BP1528" i="1"/>
  <c r="BP1529" i="1"/>
  <c r="BP1530" i="1"/>
  <c r="BP1531" i="1"/>
  <c r="BP1532" i="1"/>
  <c r="BP1533" i="1"/>
  <c r="BP1534" i="1"/>
  <c r="BP1535" i="1"/>
  <c r="BP1536" i="1"/>
  <c r="BP1537" i="1"/>
  <c r="BP1538" i="1"/>
  <c r="BP1539" i="1"/>
  <c r="BP1540" i="1"/>
  <c r="BP1541" i="1"/>
  <c r="BP1542" i="1"/>
  <c r="BP1543" i="1"/>
  <c r="BP1544" i="1"/>
  <c r="BP1545" i="1"/>
  <c r="BP1546" i="1"/>
  <c r="BP1547" i="1"/>
  <c r="BP1548" i="1"/>
  <c r="BP1549" i="1"/>
  <c r="BP1550" i="1"/>
  <c r="BP1551" i="1"/>
  <c r="BP1552" i="1"/>
  <c r="BP1553" i="1"/>
  <c r="BP1554" i="1"/>
  <c r="BP1555" i="1"/>
  <c r="BP1556" i="1"/>
  <c r="BP1557" i="1"/>
  <c r="BP1558" i="1"/>
  <c r="BP1559" i="1"/>
  <c r="BP1560" i="1"/>
  <c r="BP1561" i="1"/>
  <c r="BP1562" i="1"/>
  <c r="BP1563" i="1"/>
  <c r="BP1564" i="1"/>
  <c r="BP1565" i="1"/>
  <c r="BP1566" i="1"/>
  <c r="BP1567" i="1"/>
  <c r="BP1568" i="1"/>
  <c r="BP1569" i="1"/>
  <c r="BP1570" i="1"/>
  <c r="BP1571" i="1"/>
  <c r="BP1572" i="1"/>
  <c r="BP1573" i="1"/>
  <c r="BP1574" i="1"/>
  <c r="BP1575" i="1"/>
  <c r="BP1576" i="1"/>
  <c r="BP1577" i="1"/>
  <c r="BP1578" i="1"/>
  <c r="BP1579" i="1"/>
  <c r="BP1580" i="1"/>
  <c r="BP1581" i="1"/>
  <c r="BP1582" i="1"/>
  <c r="BP1583" i="1"/>
  <c r="BP1584" i="1"/>
  <c r="BP1585" i="1"/>
  <c r="BP1586" i="1"/>
  <c r="BP1587" i="1"/>
  <c r="BP1588" i="1"/>
  <c r="BP1589" i="1"/>
  <c r="BP1590" i="1"/>
  <c r="BP1591" i="1"/>
  <c r="BP1592" i="1"/>
  <c r="BP1593" i="1"/>
  <c r="BP1594" i="1"/>
  <c r="BP1595" i="1"/>
  <c r="BP1596" i="1"/>
  <c r="BP1597" i="1"/>
  <c r="BP1598" i="1"/>
  <c r="BP1599" i="1"/>
  <c r="BP1600" i="1"/>
  <c r="BP1601" i="1"/>
  <c r="BP1602" i="1"/>
  <c r="BP1603" i="1"/>
  <c r="BP1604" i="1"/>
  <c r="BP1605" i="1"/>
  <c r="BP1606" i="1"/>
  <c r="BP1607" i="1"/>
  <c r="BP1608" i="1"/>
  <c r="BP1609" i="1"/>
  <c r="BP1610" i="1"/>
  <c r="BP1611" i="1"/>
  <c r="BP1612" i="1"/>
  <c r="BP1613" i="1"/>
  <c r="BP1614" i="1"/>
  <c r="BP1615" i="1"/>
  <c r="BP1616" i="1"/>
  <c r="BP1617" i="1"/>
  <c r="BP1618" i="1"/>
  <c r="BP1619" i="1"/>
  <c r="BP1620" i="1"/>
  <c r="BP1621" i="1"/>
  <c r="BP1622" i="1"/>
  <c r="BP1623" i="1"/>
  <c r="BP1624" i="1"/>
  <c r="BP1625" i="1"/>
  <c r="BP1626" i="1"/>
  <c r="BP1627" i="1"/>
  <c r="BP1628" i="1"/>
  <c r="BP1629" i="1"/>
  <c r="BP1630" i="1"/>
  <c r="BP1631" i="1"/>
  <c r="BP1632" i="1"/>
  <c r="BP1633" i="1"/>
  <c r="BP1634" i="1"/>
  <c r="BP1635" i="1"/>
  <c r="BP1636" i="1"/>
  <c r="BP1637" i="1"/>
  <c r="BP1638" i="1"/>
  <c r="BP1639" i="1"/>
  <c r="BP1640" i="1"/>
  <c r="BP1641" i="1"/>
  <c r="BP1642" i="1"/>
  <c r="BP1643" i="1"/>
  <c r="BP1644" i="1"/>
  <c r="BP1645" i="1"/>
  <c r="BP1646" i="1"/>
  <c r="BP1647" i="1"/>
  <c r="BP1648" i="1"/>
  <c r="BP1649" i="1"/>
  <c r="BP1650" i="1"/>
  <c r="BP1651" i="1"/>
  <c r="BP1652" i="1"/>
  <c r="BP1653" i="1"/>
  <c r="BP1654" i="1"/>
  <c r="BP1655" i="1"/>
  <c r="BP1656" i="1"/>
  <c r="BP1657" i="1"/>
  <c r="BP1658" i="1"/>
  <c r="BP1659" i="1"/>
  <c r="BP1660" i="1"/>
  <c r="BP1661" i="1"/>
  <c r="BP1662" i="1"/>
  <c r="BP1663" i="1"/>
  <c r="BP1664" i="1"/>
  <c r="BP1665" i="1"/>
  <c r="BP1666" i="1"/>
  <c r="BP1667" i="1"/>
  <c r="BP1668" i="1"/>
  <c r="BP1669" i="1"/>
  <c r="BP1670" i="1"/>
  <c r="BP1671" i="1"/>
  <c r="BP1672" i="1"/>
  <c r="BP1673" i="1"/>
  <c r="BP1674" i="1"/>
  <c r="BP1675" i="1"/>
  <c r="BP1676" i="1"/>
  <c r="BP1677" i="1"/>
  <c r="BP1678" i="1"/>
  <c r="BP1679" i="1"/>
  <c r="BP1680" i="1"/>
  <c r="BP1681" i="1"/>
  <c r="BP1682" i="1"/>
  <c r="BP1683" i="1"/>
  <c r="BP1684" i="1"/>
  <c r="BP1685" i="1"/>
  <c r="BP1686" i="1"/>
  <c r="BP1687" i="1"/>
  <c r="BP1688" i="1"/>
  <c r="BP1689" i="1"/>
  <c r="BP1690" i="1"/>
  <c r="BP1691" i="1"/>
  <c r="BP1692" i="1"/>
  <c r="BP1693" i="1"/>
  <c r="BP1694" i="1"/>
  <c r="BP1695" i="1"/>
  <c r="BP1696" i="1"/>
  <c r="BP1697" i="1"/>
  <c r="BP1698" i="1"/>
  <c r="BP1699" i="1"/>
  <c r="BP1700" i="1"/>
  <c r="BP1701" i="1"/>
  <c r="BP1702" i="1"/>
  <c r="BP1703" i="1"/>
  <c r="BP1704" i="1"/>
  <c r="BP1705" i="1"/>
  <c r="BP1706" i="1"/>
  <c r="BP1707" i="1"/>
  <c r="BP1708" i="1"/>
  <c r="BP1709" i="1"/>
  <c r="BP1710" i="1"/>
  <c r="BP1711" i="1"/>
  <c r="BP1712" i="1"/>
  <c r="BP1713" i="1"/>
  <c r="BP1714" i="1"/>
  <c r="BP1715" i="1"/>
  <c r="BP1716" i="1"/>
  <c r="BP1717" i="1"/>
  <c r="BP1718" i="1"/>
  <c r="BP1719" i="1"/>
  <c r="BP1720" i="1"/>
  <c r="BP1721" i="1"/>
  <c r="BP1722" i="1"/>
  <c r="BP1723" i="1"/>
  <c r="BP1724" i="1"/>
  <c r="BP1725" i="1"/>
  <c r="BP1726" i="1"/>
  <c r="BP1727" i="1"/>
  <c r="BP1728" i="1"/>
  <c r="BP1729" i="1"/>
  <c r="BP1730" i="1"/>
  <c r="BP1731" i="1"/>
  <c r="BP1732" i="1"/>
  <c r="BP1733" i="1"/>
  <c r="BP1734" i="1"/>
  <c r="BP1735" i="1"/>
  <c r="BP1736" i="1"/>
  <c r="BP1737" i="1"/>
  <c r="BP1738" i="1"/>
  <c r="BP1739" i="1"/>
  <c r="BP1740" i="1"/>
  <c r="BP1741" i="1"/>
  <c r="BP1742" i="1"/>
  <c r="BP1743" i="1"/>
  <c r="BP1744" i="1"/>
  <c r="BP1745" i="1"/>
  <c r="BP1746" i="1"/>
  <c r="BP1747" i="1"/>
  <c r="BP1748" i="1"/>
  <c r="BP1749" i="1"/>
  <c r="BP1750" i="1"/>
  <c r="BP1751" i="1"/>
  <c r="BP1752" i="1"/>
  <c r="BP1753" i="1"/>
  <c r="BP1754" i="1"/>
  <c r="BP1755" i="1"/>
  <c r="BP1756" i="1"/>
  <c r="BP1757" i="1"/>
  <c r="BP1758" i="1"/>
  <c r="BP1759" i="1"/>
  <c r="BP1760" i="1"/>
  <c r="BP1761" i="1"/>
  <c r="BP1762" i="1"/>
  <c r="BP1763" i="1"/>
  <c r="BP1764" i="1"/>
  <c r="BP1765" i="1"/>
  <c r="BP1766" i="1"/>
  <c r="BP1767" i="1"/>
  <c r="BP1768" i="1"/>
  <c r="BP1769" i="1"/>
  <c r="BP1770" i="1"/>
  <c r="BP1771" i="1"/>
  <c r="BP1772" i="1"/>
  <c r="BP1773" i="1"/>
  <c r="BP1774" i="1"/>
  <c r="BP1775" i="1"/>
  <c r="BP1776" i="1"/>
  <c r="BP1777" i="1"/>
  <c r="BP1778" i="1"/>
  <c r="BP1779" i="1"/>
  <c r="BP1780" i="1"/>
  <c r="BP1781" i="1"/>
  <c r="BP1782" i="1"/>
  <c r="BP1783" i="1"/>
  <c r="BP1784" i="1"/>
  <c r="BP1785" i="1"/>
  <c r="BP1786" i="1"/>
  <c r="BP1787" i="1"/>
  <c r="BP1788" i="1"/>
  <c r="BP1789" i="1"/>
  <c r="BP1790" i="1"/>
  <c r="BP1791" i="1"/>
  <c r="BP1792" i="1"/>
  <c r="BP1793" i="1"/>
  <c r="BP1794" i="1"/>
  <c r="BP1795" i="1"/>
  <c r="BP1796" i="1"/>
  <c r="BP1797" i="1"/>
  <c r="BP1798" i="1"/>
  <c r="BP1799" i="1"/>
  <c r="BP1800" i="1"/>
  <c r="BP1801" i="1"/>
  <c r="BP1802" i="1"/>
  <c r="BP1803" i="1"/>
  <c r="BP1804" i="1"/>
  <c r="BP1805" i="1"/>
  <c r="BP1806" i="1"/>
  <c r="BP1807" i="1"/>
  <c r="BP1808" i="1"/>
  <c r="BP1809" i="1"/>
  <c r="BP1810" i="1"/>
  <c r="BP1811" i="1"/>
  <c r="BP1812" i="1"/>
  <c r="BP1813" i="1"/>
  <c r="BP1814" i="1"/>
  <c r="BP1815" i="1"/>
  <c r="BP1816" i="1"/>
  <c r="BP1817" i="1"/>
  <c r="BP1818" i="1"/>
  <c r="BP1819" i="1"/>
  <c r="BP1820" i="1"/>
  <c r="BP1821" i="1"/>
  <c r="BP1822" i="1"/>
  <c r="BP1823" i="1"/>
  <c r="BP1824" i="1"/>
  <c r="BP1825" i="1"/>
  <c r="BP1826" i="1"/>
  <c r="BP1827" i="1"/>
  <c r="BP1828" i="1"/>
  <c r="BP1829" i="1"/>
  <c r="BP1830" i="1"/>
  <c r="BP1831" i="1"/>
  <c r="BP1832" i="1"/>
  <c r="BP1833" i="1"/>
  <c r="BP1834" i="1"/>
  <c r="BP1835" i="1"/>
  <c r="BP1836" i="1"/>
  <c r="BP1837" i="1"/>
  <c r="BP1838" i="1"/>
  <c r="BP1839" i="1"/>
  <c r="BP1840" i="1"/>
  <c r="BP1841" i="1"/>
  <c r="BP1842" i="1"/>
  <c r="BP1843" i="1"/>
  <c r="BP1844" i="1"/>
  <c r="BP1845" i="1"/>
  <c r="BP1846" i="1"/>
  <c r="BP1847" i="1"/>
  <c r="BP1848" i="1"/>
  <c r="BP1849" i="1"/>
  <c r="BP1850" i="1"/>
  <c r="BP1851" i="1"/>
  <c r="BP1852" i="1"/>
  <c r="BP1853" i="1"/>
  <c r="BP1854" i="1"/>
  <c r="BP1855" i="1"/>
  <c r="BP1856" i="1"/>
  <c r="BP1857" i="1"/>
  <c r="BP1858" i="1"/>
  <c r="BP1859" i="1"/>
  <c r="BP1860" i="1"/>
  <c r="BP1861" i="1"/>
  <c r="BP1862" i="1"/>
  <c r="BP1863" i="1"/>
  <c r="BP1864" i="1"/>
  <c r="BP1865" i="1"/>
  <c r="BP1866" i="1"/>
  <c r="BP1867" i="1"/>
  <c r="BP1868" i="1"/>
  <c r="BP1869" i="1"/>
  <c r="BP1870" i="1"/>
  <c r="BP1871" i="1"/>
  <c r="BP1872" i="1"/>
  <c r="BP1873" i="1"/>
  <c r="BP1874" i="1"/>
  <c r="BP1875" i="1"/>
  <c r="BP1876" i="1"/>
  <c r="BP1877" i="1"/>
  <c r="BP1878" i="1"/>
  <c r="BP1879" i="1"/>
  <c r="BP1880" i="1"/>
  <c r="BP1881" i="1"/>
  <c r="BP1882" i="1"/>
  <c r="BP1883" i="1"/>
  <c r="BP1884" i="1"/>
  <c r="BP1885" i="1"/>
  <c r="BP1886" i="1"/>
  <c r="BP1887" i="1"/>
  <c r="BP1888" i="1"/>
  <c r="BP1889" i="1"/>
  <c r="BP1890" i="1"/>
  <c r="BP1891" i="1"/>
  <c r="BP1892" i="1"/>
  <c r="BP1893" i="1"/>
  <c r="BP1894" i="1"/>
  <c r="BP1895" i="1"/>
  <c r="BP1896" i="1"/>
  <c r="BP1897" i="1"/>
  <c r="BP1898" i="1"/>
  <c r="BP1899" i="1"/>
  <c r="BP1900" i="1"/>
  <c r="BP1901" i="1"/>
  <c r="BP1902" i="1"/>
  <c r="BP1903" i="1"/>
  <c r="BP1904" i="1"/>
  <c r="BP1905" i="1"/>
  <c r="BP1906" i="1"/>
  <c r="BP1907" i="1"/>
  <c r="BP1908" i="1"/>
  <c r="BP1909" i="1"/>
  <c r="BP1910" i="1"/>
  <c r="BP1911" i="1"/>
  <c r="BP1912" i="1"/>
  <c r="BP1913" i="1"/>
  <c r="BP1914" i="1"/>
  <c r="BP1915" i="1"/>
  <c r="BP1916" i="1"/>
  <c r="BP1917" i="1"/>
  <c r="BP1918" i="1"/>
  <c r="BP1919" i="1"/>
  <c r="BP1920" i="1"/>
  <c r="BP1921" i="1"/>
  <c r="BP1922" i="1"/>
  <c r="BP1923" i="1"/>
  <c r="BP1924" i="1"/>
  <c r="BP1925" i="1"/>
  <c r="BP1926" i="1"/>
  <c r="BP1927" i="1"/>
  <c r="BP1928" i="1"/>
  <c r="BP1929" i="1"/>
  <c r="BP1930" i="1"/>
  <c r="BP1931" i="1"/>
  <c r="BP1932" i="1"/>
  <c r="BP1933" i="1"/>
  <c r="BP1934" i="1"/>
  <c r="BP1935" i="1"/>
  <c r="BP1936" i="1"/>
  <c r="BP1937" i="1"/>
  <c r="BP1938" i="1"/>
  <c r="BP1939" i="1"/>
  <c r="BP1940" i="1"/>
  <c r="BP1941" i="1"/>
  <c r="BP1942" i="1"/>
  <c r="BP1943" i="1"/>
  <c r="BP1944" i="1"/>
  <c r="BP1945" i="1"/>
  <c r="BP1946" i="1"/>
  <c r="BP1947" i="1"/>
  <c r="BP1948" i="1"/>
  <c r="BP1949" i="1"/>
  <c r="BP1950" i="1"/>
  <c r="BP1951" i="1"/>
  <c r="BP1952" i="1"/>
  <c r="BP1953" i="1"/>
  <c r="BP1954" i="1"/>
  <c r="BP1955" i="1"/>
  <c r="BP1956" i="1"/>
  <c r="BP1957" i="1"/>
  <c r="BP1958" i="1"/>
  <c r="BP1959" i="1"/>
  <c r="BP1960" i="1"/>
  <c r="BP1961" i="1"/>
  <c r="BP1962" i="1"/>
  <c r="BP1963" i="1"/>
  <c r="BP1964" i="1"/>
  <c r="BP1965" i="1"/>
  <c r="BP1966" i="1"/>
  <c r="BP1967" i="1"/>
  <c r="BP1968" i="1"/>
  <c r="BP1969" i="1"/>
  <c r="BP1970" i="1"/>
  <c r="BP1971" i="1"/>
  <c r="BP1972" i="1"/>
  <c r="BP1973" i="1"/>
  <c r="BP1974" i="1"/>
  <c r="BP1975" i="1"/>
  <c r="BP1976" i="1"/>
  <c r="BP1977" i="1"/>
  <c r="BP1978" i="1"/>
  <c r="BP1979" i="1"/>
  <c r="BP1980" i="1"/>
  <c r="BP1981" i="1"/>
  <c r="BP1982" i="1"/>
  <c r="BP1983" i="1"/>
  <c r="BP1984" i="1"/>
  <c r="BP1985" i="1"/>
  <c r="BP1986" i="1"/>
  <c r="BP1987" i="1"/>
  <c r="BP1988" i="1"/>
  <c r="BP1989" i="1"/>
  <c r="BP1990" i="1"/>
  <c r="BP1991" i="1"/>
  <c r="BP1992" i="1"/>
  <c r="BP1993" i="1"/>
  <c r="BP1994" i="1"/>
  <c r="BP1995" i="1"/>
  <c r="BP1996" i="1"/>
  <c r="BP1997" i="1"/>
  <c r="BP1998" i="1"/>
  <c r="BP1999" i="1"/>
  <c r="BP2000" i="1"/>
  <c r="BP2001" i="1"/>
  <c r="BP2002" i="1"/>
  <c r="BP2003" i="1"/>
  <c r="BP2004" i="1"/>
  <c r="BP2005" i="1"/>
  <c r="BP2006" i="1"/>
  <c r="BP2007" i="1"/>
  <c r="BP2008" i="1"/>
  <c r="BP2009" i="1"/>
  <c r="BP2010" i="1"/>
  <c r="BP2011" i="1"/>
  <c r="BP2012" i="1"/>
  <c r="BP2013" i="1"/>
  <c r="BP2014" i="1"/>
  <c r="BP2015" i="1"/>
  <c r="BP2016" i="1"/>
  <c r="BP2017" i="1"/>
  <c r="BP2018" i="1"/>
  <c r="BP2019" i="1"/>
  <c r="BP2020" i="1"/>
  <c r="BP2021" i="1"/>
  <c r="BP2022" i="1"/>
  <c r="BP2023" i="1"/>
  <c r="BP2024" i="1"/>
  <c r="BP2025" i="1"/>
  <c r="BP2026" i="1"/>
  <c r="BP2027" i="1"/>
  <c r="BP2028" i="1"/>
  <c r="BP2029" i="1"/>
  <c r="BP2030" i="1"/>
  <c r="BP2031" i="1"/>
  <c r="BP2032" i="1"/>
  <c r="BP2033" i="1"/>
  <c r="BP2034" i="1"/>
  <c r="BP2035" i="1"/>
  <c r="BP2036" i="1"/>
  <c r="BP2037" i="1"/>
  <c r="BP2038" i="1"/>
  <c r="BP2039" i="1"/>
  <c r="BP2040" i="1"/>
  <c r="BP2041" i="1"/>
  <c r="BP2042" i="1"/>
  <c r="BP2043" i="1"/>
  <c r="BP2044" i="1"/>
  <c r="BP2045" i="1"/>
  <c r="BP2046" i="1"/>
  <c r="BP2047" i="1"/>
  <c r="BP2048" i="1"/>
  <c r="BP2049" i="1"/>
  <c r="BP2050" i="1"/>
  <c r="BP2051" i="1"/>
  <c r="BP2052" i="1"/>
  <c r="BP2053" i="1"/>
  <c r="BP2054" i="1"/>
  <c r="BP2055" i="1"/>
  <c r="BP2056" i="1"/>
  <c r="BP2057" i="1"/>
  <c r="BP2058" i="1"/>
  <c r="BP2059" i="1"/>
  <c r="BP2060" i="1"/>
  <c r="BP2061" i="1"/>
  <c r="BP2062" i="1"/>
  <c r="BP2063" i="1"/>
  <c r="BP2064" i="1"/>
  <c r="BP2065" i="1"/>
  <c r="BP2066" i="1"/>
  <c r="BP2067" i="1"/>
  <c r="BP2068" i="1"/>
  <c r="BP2069" i="1"/>
  <c r="BP2070" i="1"/>
  <c r="BP2071" i="1"/>
  <c r="BP2072" i="1"/>
  <c r="BP2073" i="1"/>
  <c r="BP2074" i="1"/>
  <c r="BP2075" i="1"/>
  <c r="BP2076" i="1"/>
  <c r="BP2077" i="1"/>
  <c r="BP2078" i="1"/>
  <c r="BP2079" i="1"/>
  <c r="BP2080" i="1"/>
  <c r="BP2081" i="1"/>
  <c r="BP2082" i="1"/>
  <c r="BP2083" i="1"/>
  <c r="BP2084" i="1"/>
  <c r="BP2085" i="1"/>
  <c r="BP2086" i="1"/>
  <c r="BP2087" i="1"/>
  <c r="BP2088" i="1"/>
  <c r="BP2089" i="1"/>
  <c r="BP2090" i="1"/>
  <c r="BP2091" i="1"/>
  <c r="BP2092" i="1"/>
  <c r="BP2093" i="1"/>
  <c r="BP2094" i="1"/>
  <c r="BP2095" i="1"/>
  <c r="BP2096" i="1"/>
  <c r="BP2097" i="1"/>
  <c r="BP2098" i="1"/>
  <c r="BP2099" i="1"/>
  <c r="BP2100" i="1"/>
  <c r="BP2101" i="1"/>
  <c r="BP2102" i="1"/>
  <c r="BP2103" i="1"/>
  <c r="BP2104" i="1"/>
  <c r="BP2105" i="1"/>
  <c r="BP2106" i="1"/>
  <c r="BP2107" i="1"/>
  <c r="BP2108" i="1"/>
  <c r="BP2109" i="1"/>
  <c r="BP2110" i="1"/>
  <c r="BP2111" i="1"/>
  <c r="BP2112" i="1"/>
  <c r="BP2113" i="1"/>
  <c r="BP2114" i="1"/>
  <c r="BP2115" i="1"/>
  <c r="BP2116" i="1"/>
  <c r="BP2117" i="1"/>
  <c r="BP2118" i="1"/>
  <c r="BP2119" i="1"/>
  <c r="BP2120" i="1"/>
  <c r="BP2121" i="1"/>
  <c r="BP2122" i="1"/>
  <c r="BP2123" i="1"/>
  <c r="BP2124" i="1"/>
  <c r="BP2125" i="1"/>
  <c r="BP2126" i="1"/>
  <c r="BP2127" i="1"/>
  <c r="BP2128" i="1"/>
  <c r="BP2129" i="1"/>
  <c r="BP2130" i="1"/>
  <c r="BP2131" i="1"/>
  <c r="BP2132" i="1"/>
  <c r="BP2133" i="1"/>
  <c r="BP2134" i="1"/>
  <c r="BP2135" i="1"/>
  <c r="BP2136" i="1"/>
  <c r="BP2137" i="1"/>
  <c r="BP2138" i="1"/>
  <c r="BP2139" i="1"/>
  <c r="BP2140" i="1"/>
  <c r="BP2141" i="1"/>
  <c r="BP2142" i="1"/>
  <c r="BP2143" i="1"/>
  <c r="BP2144" i="1"/>
  <c r="BP2145" i="1"/>
  <c r="BP2146" i="1"/>
  <c r="BP2147" i="1"/>
  <c r="BP2148" i="1"/>
  <c r="BP2149" i="1"/>
  <c r="BP2150" i="1"/>
  <c r="BP2151" i="1"/>
  <c r="BP2152" i="1"/>
  <c r="BP2153" i="1"/>
  <c r="BP2154" i="1"/>
  <c r="BP2155" i="1"/>
  <c r="BP2156" i="1"/>
  <c r="BP2157" i="1"/>
  <c r="BP2158" i="1"/>
  <c r="BP2159" i="1"/>
  <c r="BP2160" i="1"/>
  <c r="BP2161" i="1"/>
  <c r="BP2162" i="1"/>
  <c r="BP2163" i="1"/>
  <c r="BP2164" i="1"/>
  <c r="BP2165" i="1"/>
  <c r="BP2166" i="1"/>
  <c r="BP2167" i="1"/>
  <c r="BP2168" i="1"/>
  <c r="BP2169" i="1"/>
  <c r="BP2170" i="1"/>
  <c r="BP2171" i="1"/>
  <c r="BP2172" i="1"/>
  <c r="BP2173" i="1"/>
  <c r="BP2174" i="1"/>
  <c r="BP2175" i="1"/>
  <c r="BP2176" i="1"/>
  <c r="BP2177" i="1"/>
  <c r="BP2178" i="1"/>
  <c r="BP2179" i="1"/>
  <c r="BP2180" i="1"/>
  <c r="BP2181" i="1"/>
  <c r="BP2182" i="1"/>
  <c r="BP2183" i="1"/>
  <c r="BP2184" i="1"/>
  <c r="BP2185" i="1"/>
  <c r="BP2186" i="1"/>
  <c r="BP2187" i="1"/>
  <c r="BP2188" i="1"/>
  <c r="BP2189" i="1"/>
  <c r="BP2190" i="1"/>
  <c r="BP2191" i="1"/>
  <c r="BP2192" i="1"/>
  <c r="BP2193" i="1"/>
  <c r="BP2194" i="1"/>
  <c r="BP2195" i="1"/>
  <c r="BP2196" i="1"/>
  <c r="BP2197" i="1"/>
  <c r="BP2198" i="1"/>
  <c r="BP2199" i="1"/>
  <c r="BP2200" i="1"/>
  <c r="BP2201" i="1"/>
  <c r="BP2202" i="1"/>
  <c r="BP2203" i="1"/>
  <c r="BP2204" i="1"/>
  <c r="BP2205" i="1"/>
  <c r="BP2206" i="1"/>
  <c r="BP2207" i="1"/>
  <c r="BP2208" i="1"/>
  <c r="BP2209" i="1"/>
  <c r="BP2210" i="1"/>
  <c r="BP2211" i="1"/>
  <c r="BP2212" i="1"/>
  <c r="BP2213" i="1"/>
  <c r="BP2214" i="1"/>
  <c r="BP2215" i="1"/>
  <c r="BP2216" i="1"/>
  <c r="BP2217" i="1"/>
  <c r="BP2218" i="1"/>
  <c r="BP2219" i="1"/>
  <c r="BP2220" i="1"/>
  <c r="BP2221" i="1"/>
  <c r="BP2222" i="1"/>
  <c r="BP2223" i="1"/>
  <c r="BP2224" i="1"/>
  <c r="BP2225" i="1"/>
  <c r="BP2226" i="1"/>
  <c r="BP2227" i="1"/>
  <c r="BP2228" i="1"/>
  <c r="BP2229" i="1"/>
  <c r="BP2230" i="1"/>
  <c r="BP2231" i="1"/>
  <c r="BP2232" i="1"/>
  <c r="BP2233" i="1"/>
  <c r="BP2234" i="1"/>
  <c r="BP2235" i="1"/>
  <c r="BP2236" i="1"/>
  <c r="BP2237" i="1"/>
  <c r="BP2238" i="1"/>
  <c r="BP2239" i="1"/>
  <c r="BP2240" i="1"/>
  <c r="BP2241" i="1"/>
  <c r="BP2242" i="1"/>
  <c r="BP2243" i="1"/>
  <c r="BP2244" i="1"/>
  <c r="BP2245" i="1"/>
  <c r="BP2246" i="1"/>
  <c r="BP2247" i="1"/>
  <c r="BP2248" i="1"/>
  <c r="BP2249" i="1"/>
  <c r="BP2250" i="1"/>
  <c r="BP2251" i="1"/>
  <c r="BP2252" i="1"/>
  <c r="BP2253" i="1"/>
  <c r="BP2254" i="1"/>
  <c r="BP2255" i="1"/>
  <c r="BP2256" i="1"/>
  <c r="BP2257" i="1"/>
  <c r="BP2258" i="1"/>
  <c r="BP2259" i="1"/>
  <c r="BP2260" i="1"/>
  <c r="BP2261" i="1"/>
  <c r="BP2262" i="1"/>
  <c r="BP2263" i="1"/>
  <c r="BP2264" i="1"/>
  <c r="BP2265" i="1"/>
  <c r="BP2266" i="1"/>
  <c r="BP2267" i="1"/>
  <c r="BP2268" i="1"/>
  <c r="BP2269" i="1"/>
  <c r="BP2270" i="1"/>
  <c r="BP2271" i="1"/>
  <c r="BP2272" i="1"/>
  <c r="BP2273" i="1"/>
  <c r="BP2274" i="1"/>
  <c r="BP2275" i="1"/>
  <c r="BP2276" i="1"/>
  <c r="BP2277" i="1"/>
  <c r="BP2278" i="1"/>
  <c r="BP2279" i="1"/>
  <c r="BP2280" i="1"/>
  <c r="BP2281" i="1"/>
  <c r="BP2282" i="1"/>
  <c r="BP2283" i="1"/>
  <c r="BP2284" i="1"/>
  <c r="BP2285" i="1"/>
  <c r="BP2286" i="1"/>
  <c r="BP2287" i="1"/>
  <c r="BP2288" i="1"/>
  <c r="BP2289" i="1"/>
  <c r="BP2290" i="1"/>
  <c r="BP2291" i="1"/>
  <c r="BP2292" i="1"/>
  <c r="BP2293" i="1"/>
  <c r="BP2294" i="1"/>
  <c r="BP2295" i="1"/>
  <c r="BP2296" i="1"/>
  <c r="BP2297" i="1"/>
  <c r="BP2298" i="1"/>
  <c r="BP2299" i="1"/>
  <c r="BP2300" i="1"/>
  <c r="BP2301" i="1"/>
  <c r="BP2302" i="1"/>
  <c r="BP2303" i="1"/>
  <c r="BP2304" i="1"/>
  <c r="BP2305" i="1"/>
  <c r="BP2306" i="1"/>
  <c r="BP2307" i="1"/>
  <c r="BP2308" i="1"/>
  <c r="BP2309" i="1"/>
  <c r="BP2310" i="1"/>
  <c r="BP2311" i="1"/>
  <c r="BP2312" i="1"/>
  <c r="BP2313" i="1"/>
  <c r="BP2314" i="1"/>
  <c r="BP2315" i="1"/>
  <c r="BP2316" i="1"/>
  <c r="BP2317" i="1"/>
  <c r="BP2318" i="1"/>
  <c r="BP2319" i="1"/>
  <c r="BP2320" i="1"/>
  <c r="BP2321" i="1"/>
  <c r="BP2322" i="1"/>
  <c r="BP2323" i="1"/>
  <c r="BP2324" i="1"/>
  <c r="BP2325" i="1"/>
  <c r="BP2326" i="1"/>
  <c r="BP2327" i="1"/>
  <c r="BP2328" i="1"/>
  <c r="BP2329" i="1"/>
  <c r="BP2330" i="1"/>
  <c r="BP2331" i="1"/>
  <c r="BP2332" i="1"/>
  <c r="BP2333" i="1"/>
  <c r="BP2334" i="1"/>
  <c r="BP2335" i="1"/>
  <c r="BP2336" i="1"/>
  <c r="BP2337" i="1"/>
  <c r="BP2338" i="1"/>
  <c r="BP2339" i="1"/>
  <c r="BP2340" i="1"/>
  <c r="BP2341" i="1"/>
  <c r="BP2342" i="1"/>
  <c r="BP2343" i="1"/>
  <c r="BP2344" i="1"/>
  <c r="BP2345" i="1"/>
  <c r="BP2346" i="1"/>
  <c r="BP2347" i="1"/>
  <c r="BP2348" i="1"/>
  <c r="BP2349" i="1"/>
  <c r="BP2350" i="1"/>
  <c r="BP2351" i="1"/>
  <c r="BP2352" i="1"/>
  <c r="BP2353" i="1"/>
  <c r="BP2354" i="1"/>
  <c r="BP2355" i="1"/>
  <c r="BP2356" i="1"/>
  <c r="BP2357" i="1"/>
  <c r="BP2358" i="1"/>
  <c r="BP2359" i="1"/>
  <c r="BP2360" i="1"/>
  <c r="BP2361" i="1"/>
  <c r="BP2362" i="1"/>
  <c r="BP2363" i="1"/>
  <c r="BP2364" i="1"/>
  <c r="BP2365" i="1"/>
  <c r="BP2366" i="1"/>
  <c r="BP2367" i="1"/>
  <c r="BP2368" i="1"/>
  <c r="BP2369" i="1"/>
  <c r="BP2370" i="1"/>
  <c r="BP2371" i="1"/>
  <c r="BP2372" i="1"/>
  <c r="BP2373" i="1"/>
  <c r="BP2374" i="1"/>
  <c r="BP2375" i="1"/>
  <c r="BP2376" i="1"/>
  <c r="BP2377" i="1"/>
  <c r="BP2378" i="1"/>
  <c r="BP2379" i="1"/>
  <c r="BP2380" i="1"/>
  <c r="BP2381" i="1"/>
  <c r="BP2382" i="1"/>
  <c r="BP2383" i="1"/>
  <c r="BP2384" i="1"/>
  <c r="BP2385" i="1"/>
  <c r="BP2386" i="1"/>
  <c r="BP2387" i="1"/>
  <c r="BP2388" i="1"/>
  <c r="BP2389" i="1"/>
  <c r="BP2390" i="1"/>
  <c r="BP2391" i="1"/>
  <c r="BP2392" i="1"/>
  <c r="BP2393" i="1"/>
  <c r="BP2394" i="1"/>
  <c r="BP2395" i="1"/>
  <c r="BP2396" i="1"/>
  <c r="BP2397" i="1"/>
  <c r="BP2398" i="1"/>
  <c r="BP2399" i="1"/>
  <c r="BP2400" i="1"/>
  <c r="BP2401" i="1"/>
  <c r="BP2402" i="1"/>
  <c r="BP2403" i="1"/>
  <c r="BP2404" i="1"/>
  <c r="BP2405" i="1"/>
  <c r="BP2406" i="1"/>
  <c r="BP2407" i="1"/>
  <c r="BP2408" i="1"/>
  <c r="BP2409" i="1"/>
  <c r="BP2410" i="1"/>
  <c r="BP2411" i="1"/>
  <c r="BP2412" i="1"/>
  <c r="BP2413" i="1"/>
  <c r="BP2414" i="1"/>
  <c r="BP2415" i="1"/>
  <c r="BP2416" i="1"/>
  <c r="BP2417" i="1"/>
  <c r="BP2418" i="1"/>
  <c r="BP2419" i="1"/>
  <c r="BP2420" i="1"/>
  <c r="BP2421" i="1"/>
  <c r="BP2422" i="1"/>
  <c r="BP2423" i="1"/>
  <c r="BP2424" i="1"/>
  <c r="BP2425" i="1"/>
  <c r="BP2426" i="1"/>
  <c r="BP2427" i="1"/>
  <c r="BP2428" i="1"/>
  <c r="BP2429" i="1"/>
  <c r="BP2430" i="1"/>
  <c r="BP2431" i="1"/>
  <c r="BP2432" i="1"/>
  <c r="BP2433" i="1"/>
  <c r="BP2434" i="1"/>
  <c r="BP2435" i="1"/>
  <c r="BP2436" i="1"/>
  <c r="BP2437" i="1"/>
  <c r="BP2438" i="1"/>
  <c r="BP2439" i="1"/>
  <c r="BP2440" i="1"/>
  <c r="BP2441" i="1"/>
  <c r="BP2442" i="1"/>
  <c r="BP2443" i="1"/>
  <c r="BP2444" i="1"/>
  <c r="BP2445" i="1"/>
  <c r="BP2446" i="1"/>
  <c r="BP2447" i="1"/>
  <c r="BP2448" i="1"/>
  <c r="BP2449" i="1"/>
  <c r="BP2450" i="1"/>
  <c r="BP2451" i="1"/>
  <c r="BP2452" i="1"/>
  <c r="BP2453" i="1"/>
  <c r="BP2454" i="1"/>
  <c r="BP2455" i="1"/>
  <c r="BP2456" i="1"/>
  <c r="BP2457" i="1"/>
  <c r="BP2458" i="1"/>
  <c r="BP2459" i="1"/>
  <c r="BP2460" i="1"/>
  <c r="BP2461" i="1"/>
  <c r="BP2462" i="1"/>
  <c r="BP2463" i="1"/>
  <c r="BP2464" i="1"/>
  <c r="BP2465" i="1"/>
  <c r="BP2466" i="1"/>
  <c r="BP2467" i="1"/>
  <c r="BP2468" i="1"/>
  <c r="BP2469" i="1"/>
  <c r="BP2470" i="1"/>
  <c r="BP2471" i="1"/>
  <c r="BP2472" i="1"/>
  <c r="BP2473" i="1"/>
  <c r="BP2474" i="1"/>
  <c r="BP2475" i="1"/>
  <c r="BP2476" i="1"/>
  <c r="BP2477" i="1"/>
  <c r="BP2478" i="1"/>
  <c r="BP2479" i="1"/>
  <c r="BP2480" i="1"/>
  <c r="BP2481" i="1"/>
  <c r="BP2482" i="1"/>
  <c r="BP2483" i="1"/>
  <c r="BP2484" i="1"/>
  <c r="BP2485" i="1"/>
  <c r="BP2486" i="1"/>
  <c r="BP2487" i="1"/>
  <c r="BP2488" i="1"/>
  <c r="BP2489" i="1"/>
  <c r="BP2490" i="1"/>
  <c r="BP2491" i="1"/>
  <c r="BP2492" i="1"/>
  <c r="BP2493" i="1"/>
  <c r="BP2494" i="1"/>
  <c r="BP2495" i="1"/>
  <c r="BP2496" i="1"/>
  <c r="BP2497" i="1"/>
  <c r="BP2498" i="1"/>
  <c r="BP2499" i="1"/>
  <c r="BP2500" i="1"/>
  <c r="BP2501" i="1"/>
  <c r="BP2502" i="1"/>
  <c r="BP2503" i="1"/>
  <c r="BP2504" i="1"/>
  <c r="BP2505" i="1"/>
  <c r="BP2506" i="1"/>
  <c r="BP2507" i="1"/>
  <c r="BP2508" i="1"/>
  <c r="BP2509" i="1"/>
  <c r="BP2510" i="1"/>
  <c r="BP2511" i="1"/>
  <c r="BP2512" i="1"/>
  <c r="BP2513" i="1"/>
  <c r="BP2514" i="1"/>
  <c r="BP2515" i="1"/>
  <c r="BP2516" i="1"/>
  <c r="BP2517" i="1"/>
  <c r="BP2518" i="1"/>
  <c r="BP2519" i="1"/>
  <c r="BP2520" i="1"/>
  <c r="BP2521" i="1"/>
  <c r="BP2522" i="1"/>
  <c r="BP2523" i="1"/>
  <c r="BP2524" i="1"/>
  <c r="BP2525" i="1"/>
  <c r="BP2526" i="1"/>
  <c r="BP2527" i="1"/>
  <c r="BP2528" i="1"/>
  <c r="BP2529" i="1"/>
  <c r="BP2530" i="1"/>
  <c r="BP2531" i="1"/>
  <c r="BP2532" i="1"/>
  <c r="BP2533" i="1"/>
  <c r="BP2534" i="1"/>
  <c r="BP2535" i="1"/>
  <c r="BP2536" i="1"/>
  <c r="BP2537" i="1"/>
  <c r="BP2538" i="1"/>
  <c r="BP2539" i="1"/>
  <c r="BP2540" i="1"/>
  <c r="BP2541" i="1"/>
  <c r="BP2542" i="1"/>
  <c r="BP2543" i="1"/>
  <c r="BP2544" i="1"/>
  <c r="BP2545" i="1"/>
  <c r="BP2546" i="1"/>
  <c r="BP2547" i="1"/>
  <c r="BP2548" i="1"/>
  <c r="BP2549" i="1"/>
  <c r="BP2550" i="1"/>
  <c r="BP2551" i="1"/>
  <c r="BP2552" i="1"/>
  <c r="BP2553" i="1"/>
  <c r="BP2554" i="1"/>
  <c r="BP2555" i="1"/>
  <c r="BP2556" i="1"/>
  <c r="BP2557" i="1"/>
  <c r="BP2558" i="1"/>
  <c r="BP2559" i="1"/>
  <c r="BP2560" i="1"/>
  <c r="BP2561" i="1"/>
  <c r="BP2562" i="1"/>
  <c r="BP2563" i="1"/>
  <c r="BP2564" i="1"/>
  <c r="BP2565" i="1"/>
  <c r="BP2566" i="1"/>
  <c r="BP2567" i="1"/>
  <c r="BP2568" i="1"/>
  <c r="BP2569" i="1"/>
  <c r="BP2570" i="1"/>
  <c r="BP2571" i="1"/>
  <c r="BP2572" i="1"/>
  <c r="BP2573" i="1"/>
  <c r="BP2574" i="1"/>
  <c r="BP2575" i="1"/>
  <c r="BP2576" i="1"/>
  <c r="BP2577" i="1"/>
  <c r="BP2578" i="1"/>
  <c r="BP2579" i="1"/>
  <c r="BP2580" i="1"/>
  <c r="BP2581" i="1"/>
  <c r="BP2582" i="1"/>
  <c r="BP2583" i="1"/>
  <c r="BP2584" i="1"/>
  <c r="BP2585" i="1"/>
  <c r="BP2586" i="1"/>
  <c r="BP2587" i="1"/>
  <c r="BP2588" i="1"/>
  <c r="BP2589" i="1"/>
  <c r="BP2590" i="1"/>
  <c r="BP2591" i="1"/>
  <c r="BP2592" i="1"/>
  <c r="BP2593" i="1"/>
  <c r="BP2594" i="1"/>
  <c r="BP2595" i="1"/>
  <c r="BP2596" i="1"/>
  <c r="BP2597" i="1"/>
  <c r="BP2598" i="1"/>
  <c r="BP2599" i="1"/>
  <c r="BP2600" i="1"/>
  <c r="BP2601" i="1"/>
  <c r="BP2602" i="1"/>
  <c r="BP2603" i="1"/>
  <c r="BP2604" i="1"/>
  <c r="BP2605" i="1"/>
  <c r="BP2606" i="1"/>
  <c r="BP2607" i="1"/>
  <c r="BP2608" i="1"/>
  <c r="BP2609" i="1"/>
  <c r="BP2610" i="1"/>
  <c r="BP2611" i="1"/>
  <c r="BP2612" i="1"/>
  <c r="BP2613" i="1"/>
  <c r="BP2614" i="1"/>
  <c r="BP2615" i="1"/>
  <c r="BP2616" i="1"/>
  <c r="BP2617" i="1"/>
  <c r="BP2618" i="1"/>
  <c r="BP2619" i="1"/>
  <c r="BP2620" i="1"/>
  <c r="BP2621" i="1"/>
  <c r="BP2622" i="1"/>
  <c r="BP2623" i="1"/>
  <c r="BP2624" i="1"/>
  <c r="BP2625" i="1"/>
  <c r="BP2626" i="1"/>
  <c r="BP2627" i="1"/>
  <c r="BP2628" i="1"/>
  <c r="BP2629" i="1"/>
  <c r="BP2630" i="1"/>
  <c r="BP2631" i="1"/>
  <c r="BP2632" i="1"/>
  <c r="BP2633" i="1"/>
  <c r="BP2634" i="1"/>
  <c r="BP2635" i="1"/>
  <c r="BP2636" i="1"/>
  <c r="BP2637" i="1"/>
  <c r="BP2638" i="1"/>
  <c r="BP2639" i="1"/>
  <c r="BP2640" i="1"/>
  <c r="BP2641" i="1"/>
  <c r="BP2642" i="1"/>
  <c r="BP2643" i="1"/>
  <c r="BP2644" i="1"/>
  <c r="BP2645" i="1"/>
  <c r="BP2646" i="1"/>
  <c r="BP2647" i="1"/>
  <c r="BP2648" i="1"/>
  <c r="BP2649" i="1"/>
  <c r="BP2650" i="1"/>
  <c r="BP2651" i="1"/>
  <c r="BP2652" i="1"/>
  <c r="BP2653" i="1"/>
  <c r="BP2654" i="1"/>
  <c r="BP2655" i="1"/>
  <c r="BP2656" i="1"/>
  <c r="BP2657" i="1"/>
  <c r="BP2658" i="1"/>
  <c r="BP2659" i="1"/>
  <c r="BP2660" i="1"/>
  <c r="BP2661" i="1"/>
  <c r="BP2662" i="1"/>
  <c r="BP2663" i="1"/>
  <c r="BP2664" i="1"/>
  <c r="BP2665" i="1"/>
  <c r="BP2666" i="1"/>
  <c r="BP2667" i="1"/>
  <c r="BP2668" i="1"/>
  <c r="BP2669" i="1"/>
  <c r="BP2670" i="1"/>
  <c r="BP2671" i="1"/>
  <c r="BP2672" i="1"/>
  <c r="BP2673" i="1"/>
  <c r="BP2674" i="1"/>
  <c r="BP2675" i="1"/>
  <c r="BP2676" i="1"/>
  <c r="BP2677" i="1"/>
  <c r="BP2678" i="1"/>
  <c r="BP2679" i="1"/>
  <c r="BP2680" i="1"/>
  <c r="BP2681" i="1"/>
  <c r="BP2682" i="1"/>
  <c r="BP2683" i="1"/>
  <c r="BP2684" i="1"/>
  <c r="BP2685" i="1"/>
  <c r="BP2686" i="1"/>
  <c r="BP2687" i="1"/>
  <c r="BP2688" i="1"/>
  <c r="BP2689" i="1"/>
  <c r="BP2690" i="1"/>
  <c r="BP2691" i="1"/>
  <c r="BP2692" i="1"/>
  <c r="BP2693" i="1"/>
  <c r="BP2694" i="1"/>
  <c r="BP2695" i="1"/>
  <c r="BP2696" i="1"/>
  <c r="BP2697" i="1"/>
  <c r="BP2698" i="1"/>
  <c r="BP2699" i="1"/>
  <c r="BP2700" i="1"/>
  <c r="BP2701" i="1"/>
  <c r="BP2702" i="1"/>
  <c r="BP2703" i="1"/>
  <c r="BP2704" i="1"/>
  <c r="BP2705" i="1"/>
  <c r="BP2706" i="1"/>
  <c r="BP2707" i="1"/>
  <c r="BP2708" i="1"/>
  <c r="BP2709" i="1"/>
  <c r="BP2710" i="1"/>
  <c r="BP2711" i="1"/>
  <c r="BP2712" i="1"/>
  <c r="BP2713" i="1"/>
  <c r="BP2714" i="1"/>
  <c r="BP2715" i="1"/>
  <c r="BP2716" i="1"/>
  <c r="BP2717" i="1"/>
  <c r="BP2718" i="1"/>
  <c r="BP2719" i="1"/>
  <c r="BP2720" i="1"/>
  <c r="BP2721" i="1"/>
  <c r="BP2722" i="1"/>
  <c r="BP2723" i="1"/>
  <c r="BP2724" i="1"/>
  <c r="BP2725" i="1"/>
  <c r="BP2726" i="1"/>
  <c r="BP2727" i="1"/>
  <c r="BP2728" i="1"/>
  <c r="BP2729" i="1"/>
  <c r="BP2730" i="1"/>
  <c r="BP2731" i="1"/>
  <c r="BP2732" i="1"/>
  <c r="BP2733" i="1"/>
  <c r="BP2734" i="1"/>
  <c r="BP2735" i="1"/>
  <c r="BP2736" i="1"/>
  <c r="BP2737" i="1"/>
  <c r="BP2738" i="1"/>
  <c r="BP2739" i="1"/>
  <c r="BP2740" i="1"/>
  <c r="BP2741" i="1"/>
  <c r="BP2742" i="1"/>
  <c r="BP2743" i="1"/>
  <c r="BP2744" i="1"/>
  <c r="BP2745" i="1"/>
  <c r="BP2746" i="1"/>
  <c r="BP2747" i="1"/>
  <c r="BP2748" i="1"/>
  <c r="BP2749" i="1"/>
  <c r="BP2750" i="1"/>
  <c r="BP2751" i="1"/>
  <c r="BP2752" i="1"/>
  <c r="BP2753" i="1"/>
  <c r="BP2754" i="1"/>
  <c r="BP2755" i="1"/>
  <c r="BP2756" i="1"/>
  <c r="BP2757" i="1"/>
  <c r="BP2758" i="1"/>
  <c r="BP2759" i="1"/>
  <c r="BP2760" i="1"/>
  <c r="BP2761" i="1"/>
  <c r="BP2762" i="1"/>
  <c r="BP2763" i="1"/>
  <c r="BP2764" i="1"/>
  <c r="BP2765" i="1"/>
  <c r="BP2766" i="1"/>
  <c r="BP2767" i="1"/>
  <c r="BP2768" i="1"/>
  <c r="BP2769" i="1"/>
  <c r="BP2770" i="1"/>
  <c r="BP2771" i="1"/>
  <c r="BP2772" i="1"/>
  <c r="BP2773" i="1"/>
  <c r="BP2774" i="1"/>
  <c r="BP2775" i="1"/>
  <c r="BP2776" i="1"/>
  <c r="BP2777" i="1"/>
  <c r="BP2778" i="1"/>
  <c r="BP2779" i="1"/>
  <c r="BP2780" i="1"/>
  <c r="BP2781" i="1"/>
  <c r="BP2782" i="1"/>
  <c r="BP2783" i="1"/>
  <c r="BP2784" i="1"/>
  <c r="BP2785" i="1"/>
  <c r="BP2786" i="1"/>
  <c r="BP2787" i="1"/>
  <c r="BP2788" i="1"/>
  <c r="BP2789" i="1"/>
  <c r="BP2790" i="1"/>
  <c r="BP2791" i="1"/>
  <c r="BP2792" i="1"/>
  <c r="BP2793" i="1"/>
  <c r="BP2794" i="1"/>
  <c r="BP2795" i="1"/>
  <c r="BP2796" i="1"/>
  <c r="BP2797" i="1"/>
  <c r="BP2798" i="1"/>
  <c r="BP2799" i="1"/>
  <c r="BP2800" i="1"/>
  <c r="BP2801" i="1"/>
  <c r="BP2802" i="1"/>
  <c r="BP2803" i="1"/>
  <c r="BP2804" i="1"/>
  <c r="BP2805" i="1"/>
  <c r="BP2806" i="1"/>
  <c r="BP2807" i="1"/>
  <c r="BP2808" i="1"/>
  <c r="BP2809" i="1"/>
  <c r="BP2810" i="1"/>
  <c r="BP2811" i="1"/>
  <c r="BP2812" i="1"/>
  <c r="BP2813" i="1"/>
  <c r="BP2814" i="1"/>
  <c r="BP2815" i="1"/>
  <c r="BP2816" i="1"/>
  <c r="BP2817" i="1"/>
  <c r="BP2818" i="1"/>
  <c r="BP2819" i="1"/>
  <c r="BP2820" i="1"/>
  <c r="BP2821" i="1"/>
  <c r="BP2822" i="1"/>
  <c r="BP2823" i="1"/>
  <c r="BP2824" i="1"/>
  <c r="BP2825" i="1"/>
  <c r="BP2826" i="1"/>
  <c r="BP2827" i="1"/>
  <c r="BP2828" i="1"/>
  <c r="BP2829" i="1"/>
  <c r="BP2830" i="1"/>
  <c r="BP2831" i="1"/>
  <c r="BP2832" i="1"/>
  <c r="BP2833" i="1"/>
  <c r="BP2834" i="1"/>
  <c r="BP2835" i="1"/>
  <c r="BP2836" i="1"/>
  <c r="BP2837" i="1"/>
  <c r="BP2838" i="1"/>
  <c r="BP2839" i="1"/>
  <c r="BP2840" i="1"/>
  <c r="BP2841" i="1"/>
  <c r="BP2842" i="1"/>
  <c r="BP2843" i="1"/>
  <c r="BP2844" i="1"/>
  <c r="BP2845" i="1"/>
  <c r="BP2846" i="1"/>
  <c r="BP2847" i="1"/>
  <c r="BP2848" i="1"/>
  <c r="BP2849" i="1"/>
  <c r="BP2850" i="1"/>
  <c r="BP2851" i="1"/>
  <c r="BP2852" i="1"/>
  <c r="BP2853" i="1"/>
  <c r="BP2854" i="1"/>
  <c r="BP2855" i="1"/>
  <c r="BP2856" i="1"/>
  <c r="BP2857" i="1"/>
  <c r="BP2858" i="1"/>
  <c r="BP2859" i="1"/>
  <c r="BP2860" i="1"/>
  <c r="BP2861" i="1"/>
  <c r="BP2862" i="1"/>
  <c r="BP2863" i="1"/>
  <c r="BP2864" i="1"/>
  <c r="BP2865" i="1"/>
  <c r="BP2866" i="1"/>
  <c r="BP2867" i="1"/>
  <c r="BP2868" i="1"/>
  <c r="BP2869" i="1"/>
  <c r="BP2870" i="1"/>
  <c r="BP2871" i="1"/>
  <c r="BP2872" i="1"/>
  <c r="BP2873" i="1"/>
  <c r="BP2874" i="1"/>
  <c r="BP2875" i="1"/>
  <c r="BP2876" i="1"/>
  <c r="BP2877" i="1"/>
  <c r="BP2878" i="1"/>
  <c r="BP2879" i="1"/>
  <c r="BP2880" i="1"/>
  <c r="BP2881" i="1"/>
  <c r="BP2882" i="1"/>
  <c r="BP2883" i="1"/>
  <c r="BP2884" i="1"/>
  <c r="BP2885" i="1"/>
  <c r="BP2886" i="1"/>
  <c r="BP2887" i="1"/>
  <c r="BP2888" i="1"/>
  <c r="BP2889" i="1"/>
  <c r="BP2890" i="1"/>
  <c r="BP2891" i="1"/>
  <c r="BP2892" i="1"/>
  <c r="BP2893" i="1"/>
  <c r="BP2894" i="1"/>
  <c r="BP2895" i="1"/>
  <c r="BP2896" i="1"/>
  <c r="BP2897" i="1"/>
  <c r="BP2898" i="1"/>
  <c r="BP2899" i="1"/>
  <c r="BP2900" i="1"/>
  <c r="BP2901" i="1"/>
  <c r="BP2902" i="1"/>
  <c r="BP2903" i="1"/>
  <c r="BP2904" i="1"/>
  <c r="BP2905" i="1"/>
  <c r="BP2906" i="1"/>
  <c r="BP2907" i="1"/>
  <c r="BP2908" i="1"/>
  <c r="BP2909" i="1"/>
  <c r="BP2910" i="1"/>
  <c r="BP2911" i="1"/>
  <c r="BP2912" i="1"/>
  <c r="BP2913" i="1"/>
  <c r="BP2914" i="1"/>
  <c r="BP2915" i="1"/>
  <c r="BP2916" i="1"/>
  <c r="BP2917" i="1"/>
  <c r="BP2918" i="1"/>
  <c r="BP2919" i="1"/>
  <c r="BP2920" i="1"/>
  <c r="BP2921" i="1"/>
  <c r="BP2922" i="1"/>
  <c r="BP2923" i="1"/>
  <c r="BP2924" i="1"/>
  <c r="BP2925" i="1"/>
  <c r="BP2926" i="1"/>
  <c r="BP2927" i="1"/>
  <c r="BP2928" i="1"/>
  <c r="BP2929" i="1"/>
  <c r="BP2930" i="1"/>
  <c r="BP2931" i="1"/>
  <c r="BP2932" i="1"/>
  <c r="BP2933" i="1"/>
  <c r="BP2934" i="1"/>
  <c r="BP2935" i="1"/>
  <c r="BP2936" i="1"/>
  <c r="BP2937" i="1"/>
  <c r="BP2938" i="1"/>
  <c r="BP2939" i="1"/>
  <c r="BP2940" i="1"/>
  <c r="BP2941" i="1"/>
  <c r="BP2942" i="1"/>
  <c r="BP2943" i="1"/>
  <c r="BP2944" i="1"/>
  <c r="BP2945" i="1"/>
  <c r="BP2946" i="1"/>
  <c r="BP2947" i="1"/>
  <c r="BP2948" i="1"/>
  <c r="BP2949" i="1"/>
  <c r="BP2950" i="1"/>
  <c r="BP2951" i="1"/>
  <c r="BP2952" i="1"/>
  <c r="BP2953" i="1"/>
  <c r="BP2954" i="1"/>
  <c r="BP2955" i="1"/>
  <c r="BP2956" i="1"/>
  <c r="BP2957" i="1"/>
  <c r="BP2958" i="1"/>
  <c r="BP2959" i="1"/>
  <c r="BP2960" i="1"/>
  <c r="BP2961" i="1"/>
  <c r="BP2962" i="1"/>
  <c r="BP2963" i="1"/>
  <c r="BP2964" i="1"/>
  <c r="BP2965" i="1"/>
  <c r="BP2966" i="1"/>
  <c r="BP2967" i="1"/>
  <c r="BP2968" i="1"/>
  <c r="BP2969" i="1"/>
  <c r="BP2970" i="1"/>
  <c r="BP2971" i="1"/>
  <c r="BP2972" i="1"/>
  <c r="BP2973" i="1"/>
  <c r="BP2974" i="1"/>
  <c r="BP2975" i="1"/>
  <c r="BP2976" i="1"/>
  <c r="BP2977" i="1"/>
  <c r="BP2978" i="1"/>
  <c r="BP2979" i="1"/>
  <c r="BP2980" i="1"/>
  <c r="BP2981" i="1"/>
  <c r="BP2982" i="1"/>
  <c r="BP2983" i="1"/>
  <c r="BP2984" i="1"/>
  <c r="BP2985" i="1"/>
  <c r="BP2986" i="1"/>
  <c r="BP2987" i="1"/>
  <c r="BP2988" i="1"/>
  <c r="BP2989" i="1"/>
  <c r="BP2990" i="1"/>
  <c r="BP2991" i="1"/>
  <c r="BP2992" i="1"/>
  <c r="BP2993" i="1"/>
  <c r="BP2994" i="1"/>
  <c r="BP2995" i="1"/>
  <c r="BP2996" i="1"/>
  <c r="BP2997" i="1"/>
  <c r="BP2998" i="1"/>
  <c r="BP2999" i="1"/>
  <c r="BP3000" i="1"/>
  <c r="BP3001" i="1"/>
  <c r="BP3002" i="1"/>
  <c r="BP3003" i="1"/>
  <c r="BP3004" i="1"/>
  <c r="BP3005" i="1"/>
  <c r="BP3006" i="1"/>
  <c r="BP3007" i="1"/>
  <c r="BP3008" i="1"/>
  <c r="BP3009" i="1"/>
  <c r="BP3010" i="1"/>
  <c r="BP3011" i="1"/>
  <c r="BP3012" i="1"/>
  <c r="BP3013" i="1"/>
  <c r="BP3014" i="1"/>
  <c r="BP3015" i="1"/>
  <c r="BP3016" i="1"/>
  <c r="BP3017" i="1"/>
  <c r="BP3018" i="1"/>
  <c r="BP3019" i="1"/>
  <c r="BP3020" i="1"/>
  <c r="BP3021" i="1"/>
  <c r="BP3022" i="1"/>
  <c r="BP3023" i="1"/>
  <c r="BP3024" i="1"/>
  <c r="BP3025" i="1"/>
  <c r="BP3026" i="1"/>
  <c r="BP3027" i="1"/>
  <c r="BP3028" i="1"/>
  <c r="BP3029" i="1"/>
  <c r="BP3030" i="1"/>
  <c r="BP3031" i="1"/>
  <c r="BP3032" i="1"/>
  <c r="BP3033" i="1"/>
  <c r="BP3034" i="1"/>
  <c r="BP3035" i="1"/>
  <c r="BP3036" i="1"/>
  <c r="BP3037" i="1"/>
  <c r="BP3038" i="1"/>
  <c r="BP3039" i="1"/>
  <c r="BP3040" i="1"/>
  <c r="BP3041" i="1"/>
  <c r="BP3042" i="1"/>
  <c r="BP3043" i="1"/>
  <c r="BP3044" i="1"/>
  <c r="BP3045" i="1"/>
  <c r="BP3046" i="1"/>
  <c r="BP3047" i="1"/>
  <c r="BP3048" i="1"/>
  <c r="BP3049" i="1"/>
  <c r="BP3050" i="1"/>
  <c r="BP3051" i="1"/>
  <c r="BP3052" i="1"/>
  <c r="BP3053" i="1"/>
  <c r="BP3054" i="1"/>
  <c r="BP3055" i="1"/>
  <c r="BP3056" i="1"/>
  <c r="BP3057" i="1"/>
  <c r="BP3058" i="1"/>
  <c r="BP3059" i="1"/>
  <c r="BP3060" i="1"/>
  <c r="BP3061" i="1"/>
  <c r="BP3062" i="1"/>
  <c r="BP3063" i="1"/>
  <c r="BP3064" i="1"/>
  <c r="BP3065" i="1"/>
  <c r="BP3066" i="1"/>
  <c r="BP3067" i="1"/>
  <c r="BP3068" i="1"/>
  <c r="BP3069" i="1"/>
  <c r="BP3070" i="1"/>
  <c r="BP3071" i="1"/>
  <c r="BP3072" i="1"/>
  <c r="BP3073" i="1"/>
  <c r="BP3074" i="1"/>
  <c r="BP3075" i="1"/>
  <c r="BP3076" i="1"/>
  <c r="BP3077" i="1"/>
  <c r="BP3078" i="1"/>
  <c r="BP3079" i="1"/>
  <c r="BP3080" i="1"/>
  <c r="BP3081" i="1"/>
  <c r="BP3082" i="1"/>
  <c r="BP3083" i="1"/>
  <c r="BP3084" i="1"/>
  <c r="BP3085" i="1"/>
  <c r="BP3086" i="1"/>
  <c r="BP3087" i="1"/>
  <c r="BP3088" i="1"/>
  <c r="BP3089" i="1"/>
  <c r="BP3090" i="1"/>
  <c r="BP3091" i="1"/>
  <c r="BP3092" i="1"/>
  <c r="BP3093" i="1"/>
  <c r="BP3094" i="1"/>
  <c r="BP3095" i="1"/>
  <c r="BP3096" i="1"/>
  <c r="BP3097" i="1"/>
  <c r="BP3098" i="1"/>
  <c r="BP3099" i="1"/>
  <c r="BP3100" i="1"/>
  <c r="BP3101" i="1"/>
  <c r="BP3102" i="1"/>
  <c r="BP3103" i="1"/>
  <c r="BP3104" i="1"/>
  <c r="BP3105" i="1"/>
  <c r="BP3106" i="1"/>
  <c r="BP3107" i="1"/>
  <c r="BP3108" i="1"/>
  <c r="BP3109" i="1"/>
  <c r="BP3110" i="1"/>
  <c r="BP3111" i="1"/>
  <c r="BP3112" i="1"/>
  <c r="BP3113" i="1"/>
  <c r="BP3114" i="1"/>
  <c r="BP3115" i="1"/>
  <c r="BP3116" i="1"/>
  <c r="BP3117" i="1"/>
  <c r="BP3118" i="1"/>
  <c r="BP3119" i="1"/>
  <c r="BP3120" i="1"/>
  <c r="BP3121" i="1"/>
  <c r="BP3122" i="1"/>
  <c r="BP3123" i="1"/>
  <c r="BP3124" i="1"/>
  <c r="BP3125" i="1"/>
  <c r="BP3126" i="1"/>
  <c r="BP3127" i="1"/>
  <c r="BP3128" i="1"/>
  <c r="BP3129" i="1"/>
  <c r="BP3130" i="1"/>
  <c r="BP3131" i="1"/>
  <c r="BP3132" i="1"/>
  <c r="BP3133" i="1"/>
  <c r="BP3134" i="1"/>
  <c r="BP3135" i="1"/>
  <c r="BP3136" i="1"/>
  <c r="BP3137" i="1"/>
  <c r="BP3138" i="1"/>
  <c r="BP3139" i="1"/>
  <c r="BP3140" i="1"/>
  <c r="BP3141" i="1"/>
  <c r="BP3142" i="1"/>
  <c r="BP3143" i="1"/>
  <c r="BP3144" i="1"/>
  <c r="BP3145" i="1"/>
  <c r="BP3146" i="1"/>
  <c r="BP3147" i="1"/>
  <c r="BP3148" i="1"/>
  <c r="BP3149" i="1"/>
  <c r="BP3150" i="1"/>
  <c r="BP3151" i="1"/>
  <c r="BP3152" i="1"/>
  <c r="BP3153" i="1"/>
  <c r="BP3154" i="1"/>
  <c r="BP3155" i="1"/>
  <c r="BP3156" i="1"/>
  <c r="BP3157" i="1"/>
  <c r="BP3158" i="1"/>
  <c r="BP3159" i="1"/>
  <c r="BP3160" i="1"/>
  <c r="BP3161" i="1"/>
  <c r="BP3162" i="1"/>
  <c r="BP3163" i="1"/>
  <c r="BP3164" i="1"/>
  <c r="BP3165" i="1"/>
  <c r="BP3166" i="1"/>
  <c r="BP3167" i="1"/>
  <c r="BP3168" i="1"/>
  <c r="BP3169" i="1"/>
  <c r="BP3170" i="1"/>
  <c r="BP3171" i="1"/>
  <c r="BP3172" i="1"/>
  <c r="BP3173" i="1"/>
  <c r="BP3174" i="1"/>
  <c r="BP3175" i="1"/>
  <c r="BP3176" i="1"/>
  <c r="BP3177" i="1"/>
  <c r="BP3178" i="1"/>
  <c r="BP3179" i="1"/>
  <c r="BP3180" i="1"/>
  <c r="BP3181" i="1"/>
  <c r="BP3182" i="1"/>
  <c r="BP3183" i="1"/>
  <c r="BP3184" i="1"/>
  <c r="BP3185" i="1"/>
  <c r="BP3186" i="1"/>
  <c r="BP3187" i="1"/>
  <c r="BP3188" i="1"/>
  <c r="BP3189" i="1"/>
  <c r="BP3190" i="1"/>
  <c r="BP3191" i="1"/>
  <c r="BP3192" i="1"/>
  <c r="BP3193" i="1"/>
  <c r="BP3194" i="1"/>
  <c r="BP3195" i="1"/>
  <c r="BP3196" i="1"/>
  <c r="BP3197" i="1"/>
  <c r="BP3198" i="1"/>
  <c r="BP3199" i="1"/>
  <c r="BP3200" i="1"/>
  <c r="BP3201" i="1"/>
  <c r="BP3202" i="1"/>
  <c r="BP3203" i="1"/>
  <c r="BP3204" i="1"/>
  <c r="BP3205" i="1"/>
  <c r="BP3206" i="1"/>
  <c r="BP3207" i="1"/>
  <c r="BP3208" i="1"/>
  <c r="BP3209" i="1"/>
  <c r="BP3210" i="1"/>
  <c r="BP3211" i="1"/>
  <c r="BP3212" i="1"/>
  <c r="BP3213" i="1"/>
  <c r="BP3214" i="1"/>
  <c r="BP3215" i="1"/>
  <c r="BP3216" i="1"/>
  <c r="BP3217" i="1"/>
  <c r="BP3218" i="1"/>
  <c r="BP3219" i="1"/>
  <c r="BP3220" i="1"/>
  <c r="BP3221" i="1"/>
  <c r="BP3222" i="1"/>
  <c r="BP3223" i="1"/>
  <c r="BP3224" i="1"/>
  <c r="BP3225" i="1"/>
  <c r="BP3226" i="1"/>
  <c r="BP3227" i="1"/>
  <c r="BP3228" i="1"/>
  <c r="BP3229" i="1"/>
  <c r="BP3230" i="1"/>
  <c r="BP3231" i="1"/>
  <c r="BP3232" i="1"/>
  <c r="BP3233" i="1"/>
  <c r="BP3234" i="1"/>
  <c r="BP3235" i="1"/>
  <c r="BP3236" i="1"/>
  <c r="BP3237" i="1"/>
  <c r="BP3238" i="1"/>
  <c r="BP3239" i="1"/>
  <c r="BP3240" i="1"/>
  <c r="BP3241" i="1"/>
  <c r="BP3242" i="1"/>
  <c r="BP3243" i="1"/>
  <c r="BP3244" i="1"/>
  <c r="BP3245" i="1"/>
  <c r="BP3246" i="1"/>
  <c r="BP3247" i="1"/>
  <c r="BP3248" i="1"/>
  <c r="BP3249" i="1"/>
  <c r="BP3250" i="1"/>
  <c r="BP3251" i="1"/>
  <c r="BP3252" i="1"/>
  <c r="BP3253" i="1"/>
  <c r="BP3254" i="1"/>
  <c r="BP3255" i="1"/>
  <c r="BP3256" i="1"/>
  <c r="BP3257" i="1"/>
  <c r="BP3258" i="1"/>
  <c r="BP3259" i="1"/>
  <c r="BP3260" i="1"/>
  <c r="BP3261" i="1"/>
  <c r="BP3262" i="1"/>
  <c r="BP3263" i="1"/>
  <c r="BP3264" i="1"/>
  <c r="BP3265" i="1"/>
  <c r="BP3266" i="1"/>
  <c r="BP3267" i="1"/>
  <c r="BP3268" i="1"/>
  <c r="BP3269" i="1"/>
  <c r="BP3270" i="1"/>
  <c r="BP3271" i="1"/>
  <c r="BP3272" i="1"/>
  <c r="BP3273" i="1"/>
  <c r="BP3274" i="1"/>
  <c r="BP3275" i="1"/>
  <c r="BP3276" i="1"/>
  <c r="BP3277" i="1"/>
  <c r="BP3278" i="1"/>
  <c r="BP3279" i="1"/>
  <c r="BP3280" i="1"/>
  <c r="BP3281" i="1"/>
  <c r="BP3282" i="1"/>
  <c r="BP3283" i="1"/>
  <c r="BP3284" i="1"/>
  <c r="BP3285" i="1"/>
  <c r="BP3286" i="1"/>
  <c r="BP3287" i="1"/>
  <c r="BP3288" i="1"/>
  <c r="BP3289" i="1"/>
  <c r="BP3290" i="1"/>
  <c r="BP3291" i="1"/>
  <c r="BP3292" i="1"/>
  <c r="BP3293" i="1"/>
  <c r="BP3294" i="1"/>
  <c r="BP3295" i="1"/>
  <c r="BP3296" i="1"/>
  <c r="BP3297" i="1"/>
  <c r="BP3298" i="1"/>
  <c r="BP3299" i="1"/>
  <c r="BP3300" i="1"/>
  <c r="BP3301" i="1"/>
  <c r="BP3302" i="1"/>
  <c r="BP3303" i="1"/>
  <c r="BP3304" i="1"/>
  <c r="BP3305" i="1"/>
  <c r="BP3306" i="1"/>
  <c r="BP3307" i="1"/>
  <c r="BP3308" i="1"/>
  <c r="BP3309" i="1"/>
  <c r="BP3310" i="1"/>
  <c r="BP3311" i="1"/>
  <c r="BP3312" i="1"/>
  <c r="BP3313" i="1"/>
  <c r="BP3314" i="1"/>
  <c r="BP3315" i="1"/>
  <c r="BP3316" i="1"/>
  <c r="BP3317" i="1"/>
  <c r="BP3318" i="1"/>
  <c r="BP3319" i="1"/>
  <c r="BP3320" i="1"/>
  <c r="BP3321" i="1"/>
  <c r="BP3322" i="1"/>
  <c r="BP3323" i="1"/>
  <c r="BP3324" i="1"/>
  <c r="BP3325" i="1"/>
  <c r="BP3326" i="1"/>
  <c r="BP3327" i="1"/>
  <c r="BP3328" i="1"/>
  <c r="BP3329" i="1"/>
  <c r="BP3330" i="1"/>
  <c r="BP3331" i="1"/>
  <c r="BP3332" i="1"/>
  <c r="BP3333" i="1"/>
  <c r="BP3334" i="1"/>
  <c r="BP3335" i="1"/>
  <c r="BP3336" i="1"/>
  <c r="BP3337" i="1"/>
  <c r="BP3338" i="1"/>
  <c r="BP3339" i="1"/>
  <c r="BP3340" i="1"/>
  <c r="BP3341" i="1"/>
  <c r="BP3342" i="1"/>
  <c r="BP3343" i="1"/>
  <c r="BP3344" i="1"/>
  <c r="BP3345" i="1"/>
  <c r="BP3346" i="1"/>
  <c r="BP3347" i="1"/>
  <c r="BP3348" i="1"/>
  <c r="BP3349" i="1"/>
  <c r="BP3350" i="1"/>
  <c r="BP3351" i="1"/>
  <c r="BP3352" i="1"/>
  <c r="BP3353" i="1"/>
  <c r="BP3354" i="1"/>
  <c r="BP3355" i="1"/>
  <c r="BP3356" i="1"/>
  <c r="BP3357" i="1"/>
  <c r="BP3358" i="1"/>
  <c r="BP3359" i="1"/>
  <c r="BP3360" i="1"/>
  <c r="BP3361" i="1"/>
  <c r="BP3362" i="1"/>
  <c r="BP3363" i="1"/>
  <c r="BP3364" i="1"/>
  <c r="BP3365" i="1"/>
  <c r="BP3366" i="1"/>
  <c r="BP3367" i="1"/>
  <c r="BP3368" i="1"/>
  <c r="BP3369" i="1"/>
  <c r="BP3370" i="1"/>
  <c r="BP3371" i="1"/>
  <c r="BP3372" i="1"/>
  <c r="BP3373" i="1"/>
  <c r="BP3374" i="1"/>
  <c r="BP3375" i="1"/>
  <c r="BP3376" i="1"/>
  <c r="BP3377" i="1"/>
  <c r="BP3378" i="1"/>
  <c r="BP3379" i="1"/>
  <c r="BP3380" i="1"/>
  <c r="BP3381" i="1"/>
  <c r="BP3382" i="1"/>
  <c r="BP3383" i="1"/>
  <c r="BP3384" i="1"/>
  <c r="BP3385" i="1"/>
  <c r="BP3386" i="1"/>
  <c r="BP3387" i="1"/>
  <c r="BP3388" i="1"/>
  <c r="BP3389" i="1"/>
  <c r="BP3390" i="1"/>
  <c r="BP3391" i="1"/>
  <c r="BP3392" i="1"/>
  <c r="BP3393" i="1"/>
  <c r="BP3394" i="1"/>
  <c r="BP3395" i="1"/>
  <c r="BP3396" i="1"/>
  <c r="BP3397" i="1"/>
  <c r="BP3398" i="1"/>
  <c r="BP3399" i="1"/>
  <c r="BP3400" i="1"/>
  <c r="BP3401" i="1"/>
  <c r="BP3402" i="1"/>
  <c r="BP3403" i="1"/>
  <c r="BP3404" i="1"/>
  <c r="BP3405" i="1"/>
  <c r="BP3406" i="1"/>
  <c r="BP3407" i="1"/>
  <c r="BP3408" i="1"/>
  <c r="BP3409" i="1"/>
  <c r="BP3410" i="1"/>
  <c r="BP3411" i="1"/>
  <c r="BP3412" i="1"/>
  <c r="BP3413" i="1"/>
  <c r="BP3414" i="1"/>
  <c r="BP3415" i="1"/>
  <c r="BP3416" i="1"/>
  <c r="BP3417" i="1"/>
  <c r="BP3418" i="1"/>
  <c r="BP3419" i="1"/>
  <c r="BP3420" i="1"/>
  <c r="BP3421" i="1"/>
  <c r="BP3422" i="1"/>
  <c r="BP3423" i="1"/>
  <c r="BP3424" i="1"/>
  <c r="BP3425" i="1"/>
  <c r="BP3426" i="1"/>
  <c r="BP3427" i="1"/>
  <c r="BP3428" i="1"/>
  <c r="BP3429" i="1"/>
  <c r="BP3430" i="1"/>
  <c r="BP3431" i="1"/>
  <c r="BP3432" i="1"/>
  <c r="BP3433" i="1"/>
  <c r="BP3434" i="1"/>
  <c r="BP3435" i="1"/>
  <c r="BP3436" i="1"/>
  <c r="BP3437" i="1"/>
  <c r="BP3438" i="1"/>
  <c r="BP3439" i="1"/>
  <c r="BP3440" i="1"/>
  <c r="BP3441" i="1"/>
  <c r="BP3442" i="1"/>
  <c r="BP3443" i="1"/>
  <c r="BP3444" i="1"/>
  <c r="BP3445" i="1"/>
  <c r="BP3446" i="1"/>
  <c r="BP3447" i="1"/>
  <c r="BP3448" i="1"/>
  <c r="BP3449" i="1"/>
  <c r="BP3450" i="1"/>
  <c r="BP3451" i="1"/>
  <c r="BP3452" i="1"/>
  <c r="BP3453" i="1"/>
  <c r="BP3454" i="1"/>
  <c r="BP3455" i="1"/>
  <c r="BP3456" i="1"/>
  <c r="BP3457" i="1"/>
  <c r="BP3458" i="1"/>
  <c r="BP3459" i="1"/>
  <c r="BP3460" i="1"/>
  <c r="BP3461" i="1"/>
  <c r="BP3462" i="1"/>
  <c r="BP3463" i="1"/>
  <c r="BP3464" i="1"/>
  <c r="BP3465" i="1"/>
  <c r="BP3466" i="1"/>
  <c r="BP3467" i="1"/>
  <c r="BP3468" i="1"/>
  <c r="BP3469" i="1"/>
  <c r="BP3470" i="1"/>
  <c r="BP3471" i="1"/>
  <c r="BP3472" i="1"/>
  <c r="BP3473" i="1"/>
  <c r="BP3474" i="1"/>
  <c r="BP3475" i="1"/>
  <c r="BP3476" i="1"/>
  <c r="BP3477" i="1"/>
  <c r="BP3478" i="1"/>
  <c r="BP3479" i="1"/>
  <c r="BP3480" i="1"/>
  <c r="BP3481" i="1"/>
  <c r="BP3482" i="1"/>
  <c r="BP3483" i="1"/>
  <c r="BP3484" i="1"/>
  <c r="BP3485" i="1"/>
  <c r="BP3486" i="1"/>
  <c r="BP3487" i="1"/>
  <c r="BP3488" i="1"/>
  <c r="BP3489" i="1"/>
  <c r="BP3490" i="1"/>
  <c r="BP3491" i="1"/>
  <c r="BP3492" i="1"/>
  <c r="BP3493" i="1"/>
  <c r="BP3494" i="1"/>
  <c r="BP3495" i="1"/>
  <c r="BP3496" i="1"/>
  <c r="BP3497" i="1"/>
  <c r="BP3498" i="1"/>
  <c r="BP3499" i="1"/>
  <c r="BP3500" i="1"/>
  <c r="BP3501" i="1"/>
  <c r="BP3502" i="1"/>
  <c r="BP3503" i="1"/>
  <c r="BP3504" i="1"/>
  <c r="BP3505" i="1"/>
  <c r="BP3506" i="1"/>
  <c r="BP3507" i="1"/>
  <c r="BP3508" i="1"/>
  <c r="BP3509" i="1"/>
  <c r="BP3510" i="1"/>
  <c r="BP3511" i="1"/>
  <c r="BP3512" i="1"/>
  <c r="BP3513" i="1"/>
  <c r="BP3514" i="1"/>
  <c r="BP3515" i="1"/>
  <c r="BP3516" i="1"/>
  <c r="BP3517" i="1"/>
  <c r="BP3518" i="1"/>
  <c r="BP3519" i="1"/>
  <c r="BP3520" i="1"/>
  <c r="BP3521" i="1"/>
  <c r="BP3522" i="1"/>
  <c r="BP3523" i="1"/>
  <c r="BP3524" i="1"/>
  <c r="BP3525" i="1"/>
  <c r="BP3526" i="1"/>
  <c r="BP3527" i="1"/>
  <c r="BP3528" i="1"/>
  <c r="BP3529" i="1"/>
  <c r="BP3530" i="1"/>
  <c r="BP3531" i="1"/>
  <c r="BP3532" i="1"/>
  <c r="BP3533" i="1"/>
  <c r="BP3534" i="1"/>
  <c r="BP3535" i="1"/>
  <c r="BP3536" i="1"/>
  <c r="BP3537" i="1"/>
  <c r="BP3538" i="1"/>
  <c r="BP3539" i="1"/>
  <c r="BP3540" i="1"/>
  <c r="BP3541" i="1"/>
  <c r="BP3542" i="1"/>
  <c r="BP3543" i="1"/>
  <c r="BP3544" i="1"/>
  <c r="BP3545" i="1"/>
  <c r="BP3546" i="1"/>
  <c r="BP3547" i="1"/>
  <c r="BP3548" i="1"/>
  <c r="BP3549" i="1"/>
  <c r="BP3550" i="1"/>
  <c r="BP3551" i="1"/>
  <c r="BP3552" i="1"/>
  <c r="BP3553" i="1"/>
  <c r="BP3554" i="1"/>
  <c r="BP3555" i="1"/>
  <c r="BP3556" i="1"/>
  <c r="BP3557" i="1"/>
  <c r="BP3558" i="1"/>
  <c r="BP3559" i="1"/>
  <c r="BP3560" i="1"/>
  <c r="BP3561" i="1"/>
  <c r="BP3562" i="1"/>
  <c r="BP3563" i="1"/>
  <c r="BP3564" i="1"/>
  <c r="BP3565" i="1"/>
  <c r="BP3566" i="1"/>
  <c r="BP3567" i="1"/>
  <c r="BP3568" i="1"/>
  <c r="BP3569" i="1"/>
  <c r="BP3570" i="1"/>
  <c r="BP3571" i="1"/>
  <c r="BP3572" i="1"/>
  <c r="BP3573" i="1"/>
  <c r="BP3574" i="1"/>
  <c r="BP3575" i="1"/>
  <c r="BP3576" i="1"/>
  <c r="BP3577" i="1"/>
  <c r="BP3578" i="1"/>
  <c r="BP3579" i="1"/>
  <c r="BP3580" i="1"/>
  <c r="BP3581" i="1"/>
  <c r="BP3582" i="1"/>
  <c r="BP3583" i="1"/>
  <c r="BP3584" i="1"/>
  <c r="BP3585" i="1"/>
  <c r="BP3586" i="1"/>
  <c r="BP3587" i="1"/>
  <c r="BP3588" i="1"/>
  <c r="BP3589" i="1"/>
  <c r="BP3590" i="1"/>
  <c r="BP3591" i="1"/>
  <c r="BP3592" i="1"/>
  <c r="BP3593" i="1"/>
  <c r="BP3594" i="1"/>
  <c r="BP3595" i="1"/>
  <c r="BP3596" i="1"/>
  <c r="BP3597" i="1"/>
  <c r="BP3598" i="1"/>
  <c r="BP3599" i="1"/>
  <c r="BP3600" i="1"/>
  <c r="BP3601" i="1"/>
  <c r="BP3602" i="1"/>
  <c r="BP3603" i="1"/>
  <c r="BP3604" i="1"/>
  <c r="BP3605" i="1"/>
  <c r="BP3606" i="1"/>
  <c r="BP3607" i="1"/>
  <c r="BP3608" i="1"/>
  <c r="BP3609" i="1"/>
  <c r="BP3610" i="1"/>
  <c r="BP3611" i="1"/>
  <c r="BP3612" i="1"/>
  <c r="BP3613" i="1"/>
  <c r="BP3614" i="1"/>
  <c r="BP3615" i="1"/>
  <c r="BP3616" i="1"/>
  <c r="BP3617" i="1"/>
  <c r="BP3618" i="1"/>
  <c r="BP3619" i="1"/>
  <c r="BP3620" i="1"/>
  <c r="BP3621" i="1"/>
  <c r="BP3622" i="1"/>
  <c r="BP3623" i="1"/>
  <c r="BP3624" i="1"/>
  <c r="BP3625" i="1"/>
  <c r="BP3626" i="1"/>
  <c r="BP3627" i="1"/>
  <c r="BP3628" i="1"/>
  <c r="BP3629" i="1"/>
  <c r="BP3630" i="1"/>
  <c r="BP3631" i="1"/>
  <c r="BP3632" i="1"/>
  <c r="BP3633" i="1"/>
  <c r="BP3634" i="1"/>
  <c r="BP3635" i="1"/>
  <c r="BP3636" i="1"/>
  <c r="BP3637" i="1"/>
  <c r="BP3638" i="1"/>
  <c r="BP3639" i="1"/>
  <c r="BP3640" i="1"/>
  <c r="BP3641" i="1"/>
  <c r="BP3642" i="1"/>
  <c r="BP3643" i="1"/>
  <c r="BP3644" i="1"/>
  <c r="BP3645" i="1"/>
  <c r="BP3646" i="1"/>
  <c r="BP3647" i="1"/>
  <c r="BP3648" i="1"/>
  <c r="BP3649" i="1"/>
  <c r="BP3650" i="1"/>
  <c r="BP3651" i="1"/>
  <c r="BP3652" i="1"/>
  <c r="BP3653" i="1"/>
  <c r="BP3654" i="1"/>
  <c r="BP3655" i="1"/>
  <c r="BP3656" i="1"/>
  <c r="BP3657" i="1"/>
  <c r="BP3658" i="1"/>
  <c r="BP3659" i="1"/>
  <c r="BP3660" i="1"/>
  <c r="BP3661" i="1"/>
  <c r="BP3662" i="1"/>
  <c r="BP3663" i="1"/>
  <c r="BP3664" i="1"/>
  <c r="BP3665" i="1"/>
  <c r="BP3666" i="1"/>
  <c r="BP3667" i="1"/>
  <c r="BP3668" i="1"/>
  <c r="BP3669" i="1"/>
  <c r="BP3670" i="1"/>
  <c r="BP3671" i="1"/>
  <c r="BP3672" i="1"/>
  <c r="BP3673" i="1"/>
  <c r="BP3674" i="1"/>
  <c r="BP3675" i="1"/>
  <c r="BP3676" i="1"/>
  <c r="BP3677" i="1"/>
  <c r="BP3678" i="1"/>
  <c r="BP3679" i="1"/>
  <c r="BP3680" i="1"/>
  <c r="BP3681" i="1"/>
  <c r="BP3682" i="1"/>
  <c r="BP3683" i="1"/>
  <c r="BP3684" i="1"/>
  <c r="BP3685" i="1"/>
  <c r="BP3686" i="1"/>
  <c r="BP3687" i="1"/>
  <c r="BP3688" i="1"/>
  <c r="BP3689" i="1"/>
  <c r="BP3690" i="1"/>
  <c r="BP3691" i="1"/>
  <c r="BP3692" i="1"/>
  <c r="BP3693" i="1"/>
  <c r="BP3694" i="1"/>
  <c r="BP3695" i="1"/>
  <c r="BP3696" i="1"/>
  <c r="BP3697" i="1"/>
  <c r="BP3698" i="1"/>
  <c r="BP3699" i="1"/>
  <c r="BP3700" i="1"/>
  <c r="BP3701" i="1"/>
  <c r="BP3702" i="1"/>
  <c r="BP3703" i="1"/>
  <c r="BP3704" i="1"/>
  <c r="BP3705" i="1"/>
  <c r="BP3706" i="1"/>
  <c r="BP3707" i="1"/>
  <c r="BP3708" i="1"/>
  <c r="BP3709" i="1"/>
  <c r="BP3710" i="1"/>
  <c r="BP3711" i="1"/>
  <c r="BP3712" i="1"/>
  <c r="BP3713" i="1"/>
  <c r="BP3714" i="1"/>
  <c r="BP3715" i="1"/>
  <c r="BP3716" i="1"/>
  <c r="BP3717" i="1"/>
  <c r="BP3718" i="1"/>
  <c r="BP3719" i="1"/>
  <c r="BP3720" i="1"/>
  <c r="BP3721" i="1"/>
  <c r="BP3722" i="1"/>
  <c r="BP3723" i="1"/>
  <c r="BP3724" i="1"/>
  <c r="BP3725" i="1"/>
  <c r="BP3726" i="1"/>
  <c r="BP3727" i="1"/>
  <c r="BP3728" i="1"/>
  <c r="BP3729" i="1"/>
  <c r="BP3730" i="1"/>
  <c r="BP3731" i="1"/>
  <c r="BP3732" i="1"/>
  <c r="BP3733" i="1"/>
  <c r="BP3734" i="1"/>
  <c r="BP3735" i="1"/>
  <c r="BP3736" i="1"/>
  <c r="BP3737" i="1"/>
  <c r="BP3738" i="1"/>
  <c r="BP3739" i="1"/>
  <c r="BP3740" i="1"/>
  <c r="BP3741" i="1"/>
  <c r="BP3742" i="1"/>
  <c r="BP3743" i="1"/>
  <c r="BP3744" i="1"/>
  <c r="BP3745" i="1"/>
  <c r="BP3746" i="1"/>
  <c r="BP3747" i="1"/>
  <c r="BP3748" i="1"/>
  <c r="BP3749" i="1"/>
  <c r="BP3750" i="1"/>
  <c r="BP3751" i="1"/>
  <c r="BP3752" i="1"/>
  <c r="BP3753" i="1"/>
  <c r="BP3754" i="1"/>
  <c r="BP3755" i="1"/>
  <c r="BP3756" i="1"/>
  <c r="BP3757" i="1"/>
  <c r="BP3758" i="1"/>
  <c r="BP3759" i="1"/>
  <c r="BP3760" i="1"/>
  <c r="BP3761" i="1"/>
  <c r="BP3762" i="1"/>
  <c r="BP3763" i="1"/>
  <c r="BP3764" i="1"/>
  <c r="BP3765" i="1"/>
  <c r="BP3766" i="1"/>
  <c r="BP3767" i="1"/>
  <c r="BP3768" i="1"/>
  <c r="BP3769" i="1"/>
  <c r="BP3770" i="1"/>
  <c r="BP3771" i="1"/>
  <c r="BP3772" i="1"/>
  <c r="BP3773" i="1"/>
  <c r="BP3774" i="1"/>
  <c r="BP3775" i="1"/>
  <c r="BP3777" i="1"/>
  <c r="BP3778" i="1"/>
  <c r="BP3779" i="1"/>
  <c r="BP3780" i="1"/>
  <c r="BP3781" i="1"/>
  <c r="BP3782" i="1"/>
  <c r="BP3783" i="1"/>
  <c r="BP3784" i="1"/>
  <c r="BP3785" i="1"/>
  <c r="BP3786" i="1"/>
  <c r="BP3787" i="1"/>
  <c r="BP3788" i="1"/>
  <c r="BP3789" i="1"/>
  <c r="BP3790" i="1"/>
  <c r="BP3791" i="1"/>
  <c r="BP3792" i="1"/>
  <c r="BP3793" i="1"/>
  <c r="BP3794" i="1"/>
  <c r="BP3795" i="1"/>
  <c r="BP3796" i="1"/>
  <c r="BP3797" i="1"/>
  <c r="BP3798" i="1"/>
  <c r="BP3799" i="1"/>
  <c r="BP3800" i="1"/>
  <c r="BP3801" i="1"/>
  <c r="BP3802" i="1"/>
  <c r="BP3803" i="1"/>
  <c r="BP3804" i="1"/>
  <c r="BP3805" i="1"/>
  <c r="BP3806" i="1"/>
  <c r="BP3807" i="1"/>
  <c r="BP3808" i="1"/>
  <c r="BP3809" i="1"/>
  <c r="BP3810" i="1"/>
  <c r="BP3811" i="1"/>
  <c r="BP3812" i="1"/>
  <c r="BP3813" i="1"/>
  <c r="BP3814" i="1"/>
  <c r="BP3815" i="1"/>
  <c r="BP3816" i="1"/>
  <c r="BP3817" i="1"/>
  <c r="BP3818" i="1"/>
  <c r="BP3819" i="1"/>
  <c r="BP3820" i="1"/>
  <c r="BP3821" i="1"/>
  <c r="BP3822" i="1"/>
  <c r="BP3823" i="1"/>
  <c r="BP3824" i="1"/>
  <c r="BP3825" i="1"/>
  <c r="BP3826" i="1"/>
  <c r="BP3827" i="1"/>
  <c r="BP3828" i="1"/>
  <c r="BP3829" i="1"/>
  <c r="BP3830" i="1"/>
  <c r="BP3831" i="1"/>
  <c r="BP3832" i="1"/>
  <c r="BP3833" i="1"/>
  <c r="BP3834" i="1"/>
  <c r="BP3835" i="1"/>
  <c r="BP3836" i="1"/>
  <c r="BP3837" i="1"/>
  <c r="BP3838" i="1"/>
  <c r="BP3839" i="1"/>
  <c r="BP3840" i="1"/>
  <c r="BP3841" i="1"/>
  <c r="BP3842" i="1"/>
  <c r="BP3843" i="1"/>
  <c r="BP3844" i="1"/>
  <c r="BP3845" i="1"/>
  <c r="BP3846" i="1"/>
  <c r="BP3847" i="1"/>
  <c r="BP3848" i="1"/>
  <c r="BP3849" i="1"/>
  <c r="BP3850" i="1"/>
  <c r="BP3851" i="1"/>
  <c r="BP3852" i="1"/>
  <c r="BP3908" i="1" l="1"/>
  <c r="BP3905" i="1"/>
  <c r="BP3904" i="1"/>
  <c r="BP3903" i="1"/>
  <c r="BP3896" i="1"/>
  <c r="BP3897" i="1"/>
  <c r="BP3895" i="1"/>
  <c r="BP3894" i="1"/>
  <c r="BP3891" i="1"/>
  <c r="BP3892" i="1"/>
  <c r="BP3882" i="1"/>
  <c r="BP3887" i="1"/>
  <c r="BP3886" i="1"/>
  <c r="BP3883" i="1"/>
  <c r="BP3884" i="1"/>
  <c r="BP3875" i="1"/>
  <c r="BP3874" i="1"/>
  <c r="BP3872" i="1"/>
  <c r="BP3873" i="1"/>
  <c r="BP3871" i="1"/>
  <c r="BP3866" i="1"/>
  <c r="BP3867" i="1"/>
  <c r="BP3857" i="1"/>
  <c r="BP3863" i="1"/>
  <c r="BP3864" i="1"/>
  <c r="BP3862" i="1"/>
  <c r="BP3855" i="1"/>
  <c r="BO355" i="1"/>
  <c r="BO354" i="1"/>
  <c r="BO156" i="1" l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239" i="1"/>
  <c r="BO240" i="1"/>
  <c r="BO241" i="1"/>
  <c r="BO242" i="1"/>
  <c r="BO243" i="1"/>
  <c r="BO244" i="1"/>
  <c r="BO245" i="1"/>
  <c r="BO246" i="1"/>
  <c r="BO247" i="1"/>
  <c r="BO248" i="1"/>
  <c r="BO249" i="1"/>
  <c r="BO250" i="1"/>
  <c r="BO251" i="1"/>
  <c r="BO252" i="1"/>
  <c r="BO253" i="1"/>
  <c r="BO254" i="1"/>
  <c r="BO255" i="1"/>
  <c r="BO256" i="1"/>
  <c r="BO257" i="1"/>
  <c r="BO258" i="1"/>
  <c r="BO259" i="1"/>
  <c r="BO260" i="1"/>
  <c r="BO261" i="1"/>
  <c r="BO262" i="1"/>
  <c r="BO263" i="1"/>
  <c r="BO264" i="1"/>
  <c r="BO265" i="1"/>
  <c r="BO266" i="1"/>
  <c r="BO267" i="1"/>
  <c r="BO268" i="1"/>
  <c r="BO269" i="1"/>
  <c r="BO270" i="1"/>
  <c r="BO271" i="1"/>
  <c r="BO272" i="1"/>
  <c r="BO273" i="1"/>
  <c r="BO274" i="1"/>
  <c r="BO275" i="1"/>
  <c r="BO276" i="1"/>
  <c r="BO277" i="1"/>
  <c r="BO278" i="1"/>
  <c r="BO279" i="1"/>
  <c r="BO280" i="1"/>
  <c r="BO281" i="1"/>
  <c r="BO282" i="1"/>
  <c r="BO283" i="1"/>
  <c r="BO284" i="1"/>
  <c r="BO285" i="1"/>
  <c r="BO286" i="1"/>
  <c r="BO287" i="1"/>
  <c r="BO288" i="1"/>
  <c r="BO289" i="1"/>
  <c r="BO290" i="1"/>
  <c r="BO291" i="1"/>
  <c r="BO292" i="1"/>
  <c r="BO293" i="1"/>
  <c r="BO294" i="1"/>
  <c r="BO295" i="1"/>
  <c r="BO296" i="1"/>
  <c r="BO297" i="1"/>
  <c r="BO298" i="1"/>
  <c r="BO299" i="1"/>
  <c r="BO300" i="1"/>
  <c r="BO301" i="1"/>
  <c r="BO302" i="1"/>
  <c r="BO303" i="1"/>
  <c r="BO304" i="1"/>
  <c r="BO305" i="1"/>
  <c r="BO306" i="1"/>
  <c r="BO307" i="1"/>
  <c r="BO308" i="1"/>
  <c r="BO309" i="1"/>
  <c r="BO310" i="1"/>
  <c r="BO311" i="1"/>
  <c r="BO312" i="1"/>
  <c r="BO313" i="1"/>
  <c r="BO314" i="1"/>
  <c r="BO315" i="1"/>
  <c r="BO316" i="1"/>
  <c r="BO317" i="1"/>
  <c r="BO318" i="1"/>
  <c r="BO319" i="1"/>
  <c r="BO320" i="1"/>
  <c r="BO321" i="1"/>
  <c r="BO322" i="1"/>
  <c r="BO323" i="1"/>
  <c r="BO324" i="1"/>
  <c r="BO325" i="1"/>
  <c r="BO326" i="1"/>
  <c r="BO327" i="1"/>
  <c r="BO328" i="1"/>
  <c r="BO329" i="1"/>
  <c r="BO330" i="1"/>
  <c r="BO331" i="1"/>
  <c r="BO332" i="1"/>
  <c r="BO333" i="1"/>
  <c r="BO334" i="1"/>
  <c r="BO335" i="1"/>
  <c r="BO336" i="1"/>
  <c r="BO337" i="1"/>
  <c r="BO338" i="1"/>
  <c r="BO339" i="1"/>
  <c r="BO340" i="1"/>
  <c r="BO341" i="1"/>
  <c r="BO342" i="1"/>
  <c r="BO343" i="1"/>
  <c r="BO344" i="1"/>
  <c r="BO345" i="1"/>
  <c r="BO346" i="1"/>
  <c r="BO347" i="1"/>
  <c r="BO348" i="1"/>
  <c r="BO349" i="1"/>
  <c r="BO350" i="1"/>
  <c r="BO351" i="1"/>
  <c r="BO352" i="1"/>
  <c r="BO353" i="1"/>
  <c r="BO356" i="1"/>
  <c r="BO357" i="1"/>
  <c r="BO358" i="1"/>
  <c r="BO359" i="1"/>
  <c r="BO360" i="1"/>
  <c r="BO361" i="1"/>
  <c r="BO362" i="1"/>
  <c r="BO363" i="1"/>
  <c r="BO364" i="1"/>
  <c r="BO365" i="1"/>
  <c r="BO366" i="1"/>
  <c r="BO367" i="1"/>
  <c r="BO368" i="1"/>
  <c r="BO369" i="1"/>
  <c r="BO370" i="1"/>
  <c r="BO371" i="1"/>
  <c r="BO372" i="1"/>
  <c r="BO373" i="1"/>
  <c r="BO374" i="1"/>
  <c r="BO375" i="1"/>
  <c r="BO376" i="1"/>
  <c r="BO377" i="1"/>
  <c r="BO378" i="1"/>
  <c r="BO379" i="1"/>
  <c r="BO380" i="1"/>
  <c r="BO381" i="1"/>
  <c r="BO382" i="1"/>
  <c r="BO383" i="1"/>
  <c r="BO384" i="1"/>
  <c r="BO385" i="1"/>
  <c r="BO386" i="1"/>
  <c r="BO387" i="1"/>
  <c r="BO388" i="1"/>
  <c r="BO389" i="1"/>
  <c r="BO390" i="1"/>
  <c r="BO391" i="1"/>
  <c r="BO392" i="1"/>
  <c r="BO393" i="1"/>
  <c r="BO394" i="1"/>
  <c r="BO395" i="1"/>
  <c r="BO396" i="1"/>
  <c r="BO397" i="1"/>
  <c r="BO398" i="1"/>
  <c r="BO399" i="1"/>
  <c r="BO400" i="1"/>
  <c r="BO401" i="1"/>
  <c r="BO402" i="1"/>
  <c r="BO403" i="1"/>
  <c r="BO404" i="1"/>
  <c r="BO405" i="1"/>
  <c r="BO406" i="1"/>
  <c r="BO407" i="1"/>
  <c r="BO408" i="1"/>
  <c r="BO409" i="1"/>
  <c r="BO410" i="1"/>
  <c r="BO411" i="1"/>
  <c r="BO412" i="1"/>
  <c r="BO413" i="1"/>
  <c r="BO414" i="1"/>
  <c r="BO415" i="1"/>
  <c r="BO416" i="1"/>
  <c r="BO417" i="1"/>
  <c r="BO418" i="1"/>
  <c r="BO419" i="1"/>
  <c r="BO420" i="1"/>
  <c r="BO421" i="1"/>
  <c r="BO422" i="1"/>
  <c r="BO423" i="1"/>
  <c r="BO424" i="1"/>
  <c r="BO425" i="1"/>
  <c r="BO426" i="1"/>
  <c r="BO427" i="1"/>
  <c r="BO428" i="1"/>
  <c r="BO429" i="1"/>
  <c r="BO430" i="1"/>
  <c r="BO431" i="1"/>
  <c r="BO432" i="1"/>
  <c r="BO433" i="1"/>
  <c r="BO434" i="1"/>
  <c r="BO435" i="1"/>
  <c r="BO436" i="1"/>
  <c r="BO437" i="1"/>
  <c r="BO438" i="1"/>
  <c r="BO439" i="1"/>
  <c r="BO440" i="1"/>
  <c r="BO441" i="1"/>
  <c r="BO442" i="1"/>
  <c r="BO443" i="1"/>
  <c r="BO444" i="1"/>
  <c r="BO445" i="1"/>
  <c r="BO446" i="1"/>
  <c r="BO447" i="1"/>
  <c r="BO448" i="1"/>
  <c r="BO449" i="1"/>
  <c r="BO450" i="1"/>
  <c r="BO451" i="1"/>
  <c r="BO452" i="1"/>
  <c r="BO453" i="1"/>
  <c r="BO454" i="1"/>
  <c r="BO455" i="1"/>
  <c r="BO456" i="1"/>
  <c r="BO457" i="1"/>
  <c r="BO458" i="1"/>
  <c r="BO459" i="1"/>
  <c r="BO460" i="1"/>
  <c r="BO461" i="1"/>
  <c r="BO462" i="1"/>
  <c r="BO463" i="1"/>
  <c r="BO464" i="1"/>
  <c r="BO465" i="1"/>
  <c r="BO466" i="1"/>
  <c r="BO467" i="1"/>
  <c r="BO468" i="1"/>
  <c r="BO469" i="1"/>
  <c r="BO470" i="1"/>
  <c r="BO471" i="1"/>
  <c r="BO472" i="1"/>
  <c r="BO473" i="1"/>
  <c r="BO474" i="1"/>
  <c r="BO475" i="1"/>
  <c r="BO476" i="1"/>
  <c r="BO477" i="1"/>
  <c r="BO478" i="1"/>
  <c r="BO479" i="1"/>
  <c r="BO480" i="1"/>
  <c r="BO481" i="1"/>
  <c r="BO482" i="1"/>
  <c r="BO483" i="1"/>
  <c r="BO484" i="1"/>
  <c r="BO485" i="1"/>
  <c r="BO486" i="1"/>
  <c r="BO487" i="1"/>
  <c r="BO488" i="1"/>
  <c r="BO489" i="1"/>
  <c r="BO490" i="1"/>
  <c r="BO491" i="1"/>
  <c r="BO492" i="1"/>
  <c r="BO493" i="1"/>
  <c r="BO494" i="1"/>
  <c r="BO495" i="1"/>
  <c r="BO496" i="1"/>
  <c r="BO497" i="1"/>
  <c r="BO498" i="1"/>
  <c r="BO499" i="1"/>
  <c r="BO500" i="1"/>
  <c r="BO501" i="1"/>
  <c r="BO502" i="1"/>
  <c r="BO503" i="1"/>
  <c r="BO504" i="1"/>
  <c r="BO505" i="1"/>
  <c r="BO506" i="1"/>
  <c r="BO507" i="1"/>
  <c r="BO508" i="1"/>
  <c r="BO509" i="1"/>
  <c r="BO510" i="1"/>
  <c r="BO511" i="1"/>
  <c r="BO512" i="1"/>
  <c r="BO513" i="1"/>
  <c r="BO514" i="1"/>
  <c r="BO515" i="1"/>
  <c r="BO516" i="1"/>
  <c r="BO517" i="1"/>
  <c r="BO518" i="1"/>
  <c r="BO519" i="1"/>
  <c r="BO520" i="1"/>
  <c r="BO521" i="1"/>
  <c r="BO522" i="1"/>
  <c r="BO523" i="1"/>
  <c r="BO524" i="1"/>
  <c r="BO525" i="1"/>
  <c r="BO526" i="1"/>
  <c r="BO527" i="1"/>
  <c r="BO528" i="1"/>
  <c r="BO529" i="1"/>
  <c r="BO530" i="1"/>
  <c r="BO531" i="1"/>
  <c r="BO532" i="1"/>
  <c r="BO533" i="1"/>
  <c r="BO534" i="1"/>
  <c r="BO535" i="1"/>
  <c r="BO536" i="1"/>
  <c r="BO537" i="1"/>
  <c r="BO538" i="1"/>
  <c r="BO539" i="1"/>
  <c r="BO540" i="1"/>
  <c r="BO541" i="1"/>
  <c r="BO542" i="1"/>
  <c r="BO543" i="1"/>
  <c r="BO544" i="1"/>
  <c r="BO545" i="1"/>
  <c r="BO546" i="1"/>
  <c r="BO547" i="1"/>
  <c r="BO548" i="1"/>
  <c r="BO549" i="1"/>
  <c r="BO550" i="1"/>
  <c r="BO551" i="1"/>
  <c r="BO552" i="1"/>
  <c r="BO553" i="1"/>
  <c r="BO554" i="1"/>
  <c r="BO555" i="1"/>
  <c r="BO556" i="1"/>
  <c r="BO557" i="1"/>
  <c r="BO558" i="1"/>
  <c r="BO559" i="1"/>
  <c r="BO560" i="1"/>
  <c r="BO561" i="1"/>
  <c r="BO562" i="1"/>
  <c r="BO563" i="1"/>
  <c r="BO564" i="1"/>
  <c r="BO565" i="1"/>
  <c r="BO566" i="1"/>
  <c r="BO567" i="1"/>
  <c r="BO568" i="1"/>
  <c r="BO569" i="1"/>
  <c r="BO570" i="1"/>
  <c r="BO571" i="1"/>
  <c r="BO572" i="1"/>
  <c r="BO573" i="1"/>
  <c r="BO574" i="1"/>
  <c r="BO575" i="1"/>
  <c r="BO576" i="1"/>
  <c r="BO577" i="1"/>
  <c r="BO578" i="1"/>
  <c r="BO579" i="1"/>
  <c r="BO580" i="1"/>
  <c r="BO581" i="1"/>
  <c r="BO582" i="1"/>
  <c r="BO583" i="1"/>
  <c r="BO584" i="1"/>
  <c r="BO585" i="1"/>
  <c r="BO586" i="1"/>
  <c r="BO587" i="1"/>
  <c r="BO588" i="1"/>
  <c r="BO589" i="1"/>
  <c r="BO590" i="1"/>
  <c r="BO591" i="1"/>
  <c r="BO592" i="1"/>
  <c r="BO593" i="1"/>
  <c r="BO594" i="1"/>
  <c r="BO595" i="1"/>
  <c r="BO596" i="1"/>
  <c r="BO597" i="1"/>
  <c r="BO598" i="1"/>
  <c r="BO599" i="1"/>
  <c r="BO600" i="1"/>
  <c r="BO601" i="1"/>
  <c r="BO602" i="1"/>
  <c r="BO603" i="1"/>
  <c r="BO604" i="1"/>
  <c r="BO605" i="1"/>
  <c r="BO606" i="1"/>
  <c r="BO607" i="1"/>
  <c r="BO608" i="1"/>
  <c r="BO609" i="1"/>
  <c r="BO610" i="1"/>
  <c r="BO611" i="1"/>
  <c r="BO612" i="1"/>
  <c r="BO613" i="1"/>
  <c r="BO614" i="1"/>
  <c r="BO615" i="1"/>
  <c r="BO616" i="1"/>
  <c r="BO617" i="1"/>
  <c r="BO618" i="1"/>
  <c r="BO619" i="1"/>
  <c r="BO620" i="1"/>
  <c r="BO621" i="1"/>
  <c r="BO622" i="1"/>
  <c r="BO623" i="1"/>
  <c r="BO624" i="1"/>
  <c r="BO625" i="1"/>
  <c r="BO626" i="1"/>
  <c r="BO627" i="1"/>
  <c r="BO628" i="1"/>
  <c r="BO629" i="1"/>
  <c r="BO630" i="1"/>
  <c r="BO631" i="1"/>
  <c r="BO632" i="1"/>
  <c r="BO633" i="1"/>
  <c r="BO634" i="1"/>
  <c r="BO635" i="1"/>
  <c r="BO636" i="1"/>
  <c r="BO637" i="1"/>
  <c r="BO638" i="1"/>
  <c r="BO639" i="1"/>
  <c r="BO640" i="1"/>
  <c r="BO641" i="1"/>
  <c r="BO642" i="1"/>
  <c r="BO643" i="1"/>
  <c r="BO644" i="1"/>
  <c r="BO645" i="1"/>
  <c r="BO646" i="1"/>
  <c r="BO647" i="1"/>
  <c r="BO648" i="1"/>
  <c r="BO649" i="1"/>
  <c r="BO650" i="1"/>
  <c r="BO651" i="1"/>
  <c r="BO652" i="1"/>
  <c r="BO653" i="1"/>
  <c r="BO654" i="1"/>
  <c r="BO655" i="1"/>
  <c r="BO656" i="1"/>
  <c r="BO657" i="1"/>
  <c r="BO658" i="1"/>
  <c r="BO659" i="1"/>
  <c r="BO660" i="1"/>
  <c r="BO661" i="1"/>
  <c r="BO662" i="1"/>
  <c r="BO663" i="1"/>
  <c r="BO664" i="1"/>
  <c r="BO665" i="1"/>
  <c r="BO666" i="1"/>
  <c r="BO667" i="1"/>
  <c r="BO668" i="1"/>
  <c r="BO669" i="1"/>
  <c r="BO670" i="1"/>
  <c r="BO671" i="1"/>
  <c r="BO672" i="1"/>
  <c r="BO673" i="1"/>
  <c r="BO674" i="1"/>
  <c r="BO675" i="1"/>
  <c r="BO676" i="1"/>
  <c r="BO677" i="1"/>
  <c r="BO678" i="1"/>
  <c r="BO679" i="1"/>
  <c r="BO680" i="1"/>
  <c r="BO681" i="1"/>
  <c r="BO682" i="1"/>
  <c r="BO683" i="1"/>
  <c r="BO684" i="1"/>
  <c r="BO685" i="1"/>
  <c r="BO686" i="1"/>
  <c r="BO687" i="1"/>
  <c r="BO688" i="1"/>
  <c r="BO689" i="1"/>
  <c r="BO690" i="1"/>
  <c r="BO691" i="1"/>
  <c r="BO692" i="1"/>
  <c r="BO693" i="1"/>
  <c r="BO694" i="1"/>
  <c r="BO695" i="1"/>
  <c r="BO696" i="1"/>
  <c r="BO697" i="1"/>
  <c r="BO698" i="1"/>
  <c r="BO699" i="1"/>
  <c r="BO700" i="1"/>
  <c r="BO701" i="1"/>
  <c r="BO702" i="1"/>
  <c r="BO703" i="1"/>
  <c r="BO704" i="1"/>
  <c r="BO705" i="1"/>
  <c r="BO706" i="1"/>
  <c r="BO707" i="1"/>
  <c r="BO708" i="1"/>
  <c r="BO709" i="1"/>
  <c r="BO710" i="1"/>
  <c r="BO711" i="1"/>
  <c r="BO712" i="1"/>
  <c r="BO713" i="1"/>
  <c r="BO714" i="1"/>
  <c r="BO715" i="1"/>
  <c r="BO716" i="1"/>
  <c r="BO717" i="1"/>
  <c r="BO718" i="1"/>
  <c r="BO719" i="1"/>
  <c r="BO720" i="1"/>
  <c r="BO721" i="1"/>
  <c r="BO722" i="1"/>
  <c r="BO723" i="1"/>
  <c r="BO724" i="1"/>
  <c r="BO725" i="1"/>
  <c r="BO726" i="1"/>
  <c r="BO727" i="1"/>
  <c r="BO728" i="1"/>
  <c r="BO729" i="1"/>
  <c r="BO730" i="1"/>
  <c r="BO731" i="1"/>
  <c r="BO732" i="1"/>
  <c r="BO733" i="1"/>
  <c r="BO734" i="1"/>
  <c r="BO735" i="1"/>
  <c r="BO736" i="1"/>
  <c r="BO737" i="1"/>
  <c r="BO738" i="1"/>
  <c r="BO739" i="1"/>
  <c r="BO740" i="1"/>
  <c r="BO741" i="1"/>
  <c r="BO742" i="1"/>
  <c r="BO743" i="1"/>
  <c r="BO744" i="1"/>
  <c r="BO745" i="1"/>
  <c r="BO746" i="1"/>
  <c r="BO747" i="1"/>
  <c r="BO748" i="1"/>
  <c r="BO749" i="1"/>
  <c r="BO750" i="1"/>
  <c r="BO751" i="1"/>
  <c r="BO752" i="1"/>
  <c r="BO753" i="1"/>
  <c r="BO754" i="1"/>
  <c r="BO755" i="1"/>
  <c r="BO756" i="1"/>
  <c r="BO757" i="1"/>
  <c r="BO758" i="1"/>
  <c r="BO759" i="1"/>
  <c r="BO760" i="1"/>
  <c r="BO761" i="1"/>
  <c r="BO762" i="1"/>
  <c r="BO763" i="1"/>
  <c r="BO764" i="1"/>
  <c r="BO765" i="1"/>
  <c r="BO766" i="1"/>
  <c r="BO767" i="1"/>
  <c r="BO768" i="1"/>
  <c r="BO769" i="1"/>
  <c r="BO770" i="1"/>
  <c r="BO771" i="1"/>
  <c r="BO772" i="1"/>
  <c r="BO773" i="1"/>
  <c r="BO774" i="1"/>
  <c r="BO775" i="1"/>
  <c r="BO776" i="1"/>
  <c r="BO777" i="1"/>
  <c r="BO778" i="1"/>
  <c r="BO779" i="1"/>
  <c r="BO780" i="1"/>
  <c r="BO781" i="1"/>
  <c r="BO782" i="1"/>
  <c r="BO783" i="1"/>
  <c r="BO784" i="1"/>
  <c r="BO785" i="1"/>
  <c r="BO786" i="1"/>
  <c r="BO787" i="1"/>
  <c r="BO788" i="1"/>
  <c r="BO789" i="1"/>
  <c r="BO790" i="1"/>
  <c r="BO791" i="1"/>
  <c r="BO792" i="1"/>
  <c r="BO793" i="1"/>
  <c r="BO794" i="1"/>
  <c r="BO795" i="1"/>
  <c r="BO796" i="1"/>
  <c r="BO797" i="1"/>
  <c r="BO798" i="1"/>
  <c r="BO799" i="1"/>
  <c r="BO800" i="1"/>
  <c r="BO801" i="1"/>
  <c r="BO802" i="1"/>
  <c r="BO803" i="1"/>
  <c r="BO804" i="1"/>
  <c r="BO805" i="1"/>
  <c r="BO806" i="1"/>
  <c r="BO807" i="1"/>
  <c r="BO808" i="1"/>
  <c r="BO809" i="1"/>
  <c r="BO810" i="1"/>
  <c r="BO811" i="1"/>
  <c r="BO812" i="1"/>
  <c r="BO813" i="1"/>
  <c r="BO814" i="1"/>
  <c r="BO815" i="1"/>
  <c r="BO816" i="1"/>
  <c r="BO817" i="1"/>
  <c r="BO818" i="1"/>
  <c r="BO819" i="1"/>
  <c r="BO820" i="1"/>
  <c r="BO821" i="1"/>
  <c r="BO822" i="1"/>
  <c r="BO823" i="1"/>
  <c r="BO824" i="1"/>
  <c r="BO825" i="1"/>
  <c r="BO826" i="1"/>
  <c r="BO827" i="1"/>
  <c r="BO828" i="1"/>
  <c r="BO829" i="1"/>
  <c r="BO830" i="1"/>
  <c r="BO831" i="1"/>
  <c r="BO832" i="1"/>
  <c r="BO833" i="1"/>
  <c r="BO834" i="1"/>
  <c r="BO835" i="1"/>
  <c r="BO836" i="1"/>
  <c r="BO837" i="1"/>
  <c r="BO838" i="1"/>
  <c r="BO839" i="1"/>
  <c r="BO840" i="1"/>
  <c r="BO841" i="1"/>
  <c r="BO842" i="1"/>
  <c r="BO843" i="1"/>
  <c r="BO844" i="1"/>
  <c r="BO845" i="1"/>
  <c r="BO846" i="1"/>
  <c r="BO847" i="1"/>
  <c r="BO848" i="1"/>
  <c r="BO849" i="1"/>
  <c r="BO850" i="1"/>
  <c r="BO851" i="1"/>
  <c r="BO852" i="1"/>
  <c r="BO853" i="1"/>
  <c r="BO854" i="1"/>
  <c r="BO855" i="1"/>
  <c r="BO856" i="1"/>
  <c r="BO857" i="1"/>
  <c r="BO858" i="1"/>
  <c r="BO859" i="1"/>
  <c r="BO860" i="1"/>
  <c r="BO861" i="1"/>
  <c r="BO862" i="1"/>
  <c r="BO863" i="1"/>
  <c r="BO864" i="1"/>
  <c r="BO865" i="1"/>
  <c r="BO866" i="1"/>
  <c r="BO867" i="1"/>
  <c r="BO868" i="1"/>
  <c r="BO869" i="1"/>
  <c r="BO870" i="1"/>
  <c r="BO871" i="1"/>
  <c r="BO872" i="1"/>
  <c r="BO873" i="1"/>
  <c r="BO874" i="1"/>
  <c r="BO875" i="1"/>
  <c r="BO876" i="1"/>
  <c r="BO877" i="1"/>
  <c r="BO878" i="1"/>
  <c r="BO879" i="1"/>
  <c r="BO880" i="1"/>
  <c r="BO881" i="1"/>
  <c r="BO882" i="1"/>
  <c r="BO883" i="1"/>
  <c r="BO884" i="1"/>
  <c r="BO885" i="1"/>
  <c r="BO886" i="1"/>
  <c r="BO887" i="1"/>
  <c r="BO888" i="1"/>
  <c r="BO889" i="1"/>
  <c r="BO890" i="1"/>
  <c r="BO891" i="1"/>
  <c r="BO892" i="1"/>
  <c r="BO893" i="1"/>
  <c r="BO894" i="1"/>
  <c r="BO895" i="1"/>
  <c r="BO896" i="1"/>
  <c r="BO897" i="1"/>
  <c r="BO898" i="1"/>
  <c r="BO899" i="1"/>
  <c r="BO900" i="1"/>
  <c r="BO901" i="1"/>
  <c r="BO902" i="1"/>
  <c r="BO903" i="1"/>
  <c r="BO904" i="1"/>
  <c r="BO905" i="1"/>
  <c r="BO906" i="1"/>
  <c r="BO907" i="1"/>
  <c r="BO908" i="1"/>
  <c r="BO909" i="1"/>
  <c r="BO910" i="1"/>
  <c r="BO911" i="1"/>
  <c r="BO912" i="1"/>
  <c r="BO913" i="1"/>
  <c r="BO914" i="1"/>
  <c r="BO915" i="1"/>
  <c r="BO916" i="1"/>
  <c r="BO917" i="1"/>
  <c r="BO918" i="1"/>
  <c r="BO919" i="1"/>
  <c r="BO920" i="1"/>
  <c r="BO921" i="1"/>
  <c r="BO922" i="1"/>
  <c r="BO923" i="1"/>
  <c r="BO924" i="1"/>
  <c r="BO925" i="1"/>
  <c r="BO926" i="1"/>
  <c r="BO927" i="1"/>
  <c r="BO928" i="1"/>
  <c r="BO929" i="1"/>
  <c r="BO930" i="1"/>
  <c r="BO931" i="1"/>
  <c r="BO932" i="1"/>
  <c r="BO933" i="1"/>
  <c r="BO934" i="1"/>
  <c r="BO935" i="1"/>
  <c r="BO936" i="1"/>
  <c r="BO937" i="1"/>
  <c r="BO938" i="1"/>
  <c r="BO939" i="1"/>
  <c r="BO940" i="1"/>
  <c r="BO941" i="1"/>
  <c r="BO942" i="1"/>
  <c r="BO943" i="1"/>
  <c r="BO944" i="1"/>
  <c r="BO945" i="1"/>
  <c r="BO946" i="1"/>
  <c r="BO947" i="1"/>
  <c r="BO948" i="1"/>
  <c r="BO949" i="1"/>
  <c r="BO950" i="1"/>
  <c r="BO951" i="1"/>
  <c r="BO952" i="1"/>
  <c r="BO953" i="1"/>
  <c r="BO954" i="1"/>
  <c r="BO955" i="1"/>
  <c r="BO956" i="1"/>
  <c r="BO957" i="1"/>
  <c r="BO958" i="1"/>
  <c r="BO959" i="1"/>
  <c r="BO960" i="1"/>
  <c r="BO961" i="1"/>
  <c r="BO962" i="1"/>
  <c r="BO963" i="1"/>
  <c r="BO964" i="1"/>
  <c r="BO965" i="1"/>
  <c r="BO966" i="1"/>
  <c r="BO967" i="1"/>
  <c r="BO968" i="1"/>
  <c r="BO969" i="1"/>
  <c r="BO970" i="1"/>
  <c r="BO971" i="1"/>
  <c r="BO972" i="1"/>
  <c r="BO973" i="1"/>
  <c r="BO974" i="1"/>
  <c r="BO975" i="1"/>
  <c r="BO976" i="1"/>
  <c r="BO977" i="1"/>
  <c r="BO978" i="1"/>
  <c r="BO979" i="1"/>
  <c r="BO980" i="1"/>
  <c r="BO981" i="1"/>
  <c r="BO982" i="1"/>
  <c r="BO983" i="1"/>
  <c r="BO984" i="1"/>
  <c r="BO985" i="1"/>
  <c r="BO986" i="1"/>
  <c r="BO987" i="1"/>
  <c r="BO988" i="1"/>
  <c r="BO989" i="1"/>
  <c r="BO990" i="1"/>
  <c r="BO991" i="1"/>
  <c r="BO992" i="1"/>
  <c r="BO993" i="1"/>
  <c r="BO994" i="1"/>
  <c r="BO995" i="1"/>
  <c r="BO996" i="1"/>
  <c r="BO997" i="1"/>
  <c r="BO998" i="1"/>
  <c r="BO999" i="1"/>
  <c r="BO1000" i="1"/>
  <c r="BO1001" i="1"/>
  <c r="BO1002" i="1"/>
  <c r="BO1003" i="1"/>
  <c r="BO1004" i="1"/>
  <c r="BO1005" i="1"/>
  <c r="BO1006" i="1"/>
  <c r="BO1007" i="1"/>
  <c r="BO1008" i="1"/>
  <c r="BO1009" i="1"/>
  <c r="BO1010" i="1"/>
  <c r="BO1011" i="1"/>
  <c r="BO1012" i="1"/>
  <c r="BO1013" i="1"/>
  <c r="BO1014" i="1"/>
  <c r="BO1015" i="1"/>
  <c r="BO1016" i="1"/>
  <c r="BO1017" i="1"/>
  <c r="BO1018" i="1"/>
  <c r="BO1019" i="1"/>
  <c r="BO1020" i="1"/>
  <c r="BO1021" i="1"/>
  <c r="BO1022" i="1"/>
  <c r="BO1023" i="1"/>
  <c r="BO1024" i="1"/>
  <c r="BO1025" i="1"/>
  <c r="BO1026" i="1"/>
  <c r="BO1027" i="1"/>
  <c r="BO1028" i="1"/>
  <c r="BO1029" i="1"/>
  <c r="BO1030" i="1"/>
  <c r="BO1031" i="1"/>
  <c r="BO1032" i="1"/>
  <c r="BO1033" i="1"/>
  <c r="BO1034" i="1"/>
  <c r="BO1035" i="1"/>
  <c r="BO1036" i="1"/>
  <c r="BO1037" i="1"/>
  <c r="BO1038" i="1"/>
  <c r="BO1039" i="1"/>
  <c r="BO1040" i="1"/>
  <c r="BO1041" i="1"/>
  <c r="BO1042" i="1"/>
  <c r="BO1043" i="1"/>
  <c r="BO1044" i="1"/>
  <c r="BO1045" i="1"/>
  <c r="BO1046" i="1"/>
  <c r="BO1047" i="1"/>
  <c r="BO1048" i="1"/>
  <c r="BO1049" i="1"/>
  <c r="BO1050" i="1"/>
  <c r="BO1051" i="1"/>
  <c r="BO1052" i="1"/>
  <c r="BO1053" i="1"/>
  <c r="BO1054" i="1"/>
  <c r="BO1055" i="1"/>
  <c r="BO1056" i="1"/>
  <c r="BO1057" i="1"/>
  <c r="BO1058" i="1"/>
  <c r="BO1059" i="1"/>
  <c r="BO1060" i="1"/>
  <c r="BO1061" i="1"/>
  <c r="BO1062" i="1"/>
  <c r="BO1063" i="1"/>
  <c r="BO1064" i="1"/>
  <c r="BO1065" i="1"/>
  <c r="BO1066" i="1"/>
  <c r="BO1067" i="1"/>
  <c r="BO1068" i="1"/>
  <c r="BO1069" i="1"/>
  <c r="BO1070" i="1"/>
  <c r="BO1071" i="1"/>
  <c r="BO1072" i="1"/>
  <c r="BO1073" i="1"/>
  <c r="BO1074" i="1"/>
  <c r="BO1075" i="1"/>
  <c r="BO1076" i="1"/>
  <c r="BO1077" i="1"/>
  <c r="BO1078" i="1"/>
  <c r="BO1079" i="1"/>
  <c r="BO1080" i="1"/>
  <c r="BO1081" i="1"/>
  <c r="BO1082" i="1"/>
  <c r="BO1083" i="1"/>
  <c r="BO1084" i="1"/>
  <c r="BO1085" i="1"/>
  <c r="BO1086" i="1"/>
  <c r="BO1087" i="1"/>
  <c r="BO1088" i="1"/>
  <c r="BO1089" i="1"/>
  <c r="BO1090" i="1"/>
  <c r="BO1091" i="1"/>
  <c r="BO1092" i="1"/>
  <c r="BO1093" i="1"/>
  <c r="BO1094" i="1"/>
  <c r="BO1095" i="1"/>
  <c r="BO1096" i="1"/>
  <c r="BO1097" i="1"/>
  <c r="BO1098" i="1"/>
  <c r="BO1099" i="1"/>
  <c r="BO1100" i="1"/>
  <c r="BO1101" i="1"/>
  <c r="BO1102" i="1"/>
  <c r="BO1103" i="1"/>
  <c r="BO1104" i="1"/>
  <c r="BO1105" i="1"/>
  <c r="BO1106" i="1"/>
  <c r="BO1107" i="1"/>
  <c r="BO1108" i="1"/>
  <c r="BO1109" i="1"/>
  <c r="BO1110" i="1"/>
  <c r="BO1111" i="1"/>
  <c r="BO1112" i="1"/>
  <c r="BO1113" i="1"/>
  <c r="BO1114" i="1"/>
  <c r="BO1115" i="1"/>
  <c r="BO1116" i="1"/>
  <c r="BO1117" i="1"/>
  <c r="BO1118" i="1"/>
  <c r="BO1119" i="1"/>
  <c r="BO1120" i="1"/>
  <c r="BO1121" i="1"/>
  <c r="BO1122" i="1"/>
  <c r="BO1123" i="1"/>
  <c r="BO1124" i="1"/>
  <c r="BO1125" i="1"/>
  <c r="BO1126" i="1"/>
  <c r="BO1127" i="1"/>
  <c r="BO1128" i="1"/>
  <c r="BO1129" i="1"/>
  <c r="BO1130" i="1"/>
  <c r="BO1131" i="1"/>
  <c r="BO1132" i="1"/>
  <c r="BO1133" i="1"/>
  <c r="BO1134" i="1"/>
  <c r="BO1135" i="1"/>
  <c r="BO1136" i="1"/>
  <c r="BO1137" i="1"/>
  <c r="BO1138" i="1"/>
  <c r="BO1139" i="1"/>
  <c r="BO1140" i="1"/>
  <c r="BO1141" i="1"/>
  <c r="BO1142" i="1"/>
  <c r="BO1143" i="1"/>
  <c r="BO1144" i="1"/>
  <c r="BO1145" i="1"/>
  <c r="BO1146" i="1"/>
  <c r="BO1147" i="1"/>
  <c r="BO1148" i="1"/>
  <c r="BO1149" i="1"/>
  <c r="BO1150" i="1"/>
  <c r="BO1151" i="1"/>
  <c r="BO1152" i="1"/>
  <c r="BO1153" i="1"/>
  <c r="BO1154" i="1"/>
  <c r="BO1155" i="1"/>
  <c r="BO1156" i="1"/>
  <c r="BO1157" i="1"/>
  <c r="BO1158" i="1"/>
  <c r="BO1159" i="1"/>
  <c r="BO1160" i="1"/>
  <c r="BO1161" i="1"/>
  <c r="BO1162" i="1"/>
  <c r="BO1163" i="1"/>
  <c r="BO1164" i="1"/>
  <c r="BO1165" i="1"/>
  <c r="BO1166" i="1"/>
  <c r="BO1167" i="1"/>
  <c r="BO1168" i="1"/>
  <c r="BO1169" i="1"/>
  <c r="BO1170" i="1"/>
  <c r="BO1171" i="1"/>
  <c r="BO1172" i="1"/>
  <c r="BO1173" i="1"/>
  <c r="BO1174" i="1"/>
  <c r="BO1175" i="1"/>
  <c r="BO1176" i="1"/>
  <c r="BO1177" i="1"/>
  <c r="BO1178" i="1"/>
  <c r="BO1179" i="1"/>
  <c r="BO1180" i="1"/>
  <c r="BO1181" i="1"/>
  <c r="BO1182" i="1"/>
  <c r="BO1183" i="1"/>
  <c r="BO1184" i="1"/>
  <c r="BO1185" i="1"/>
  <c r="BO1186" i="1"/>
  <c r="BO1187" i="1"/>
  <c r="BO1188" i="1"/>
  <c r="BO1189" i="1"/>
  <c r="BO1190" i="1"/>
  <c r="BO1191" i="1"/>
  <c r="BO1192" i="1"/>
  <c r="BO1193" i="1"/>
  <c r="BO1194" i="1"/>
  <c r="BO1195" i="1"/>
  <c r="BO1196" i="1"/>
  <c r="BO1197" i="1"/>
  <c r="BO1198" i="1"/>
  <c r="BO1199" i="1"/>
  <c r="BO1200" i="1"/>
  <c r="BO1201" i="1"/>
  <c r="BO1202" i="1"/>
  <c r="BO1203" i="1"/>
  <c r="BO1204" i="1"/>
  <c r="BO1205" i="1"/>
  <c r="BO1206" i="1"/>
  <c r="BO1207" i="1"/>
  <c r="BO1208" i="1"/>
  <c r="BO1209" i="1"/>
  <c r="BO1210" i="1"/>
  <c r="BO1211" i="1"/>
  <c r="BO1212" i="1"/>
  <c r="BO1213" i="1"/>
  <c r="BO1214" i="1"/>
  <c r="BO1215" i="1"/>
  <c r="BO1216" i="1"/>
  <c r="BO1217" i="1"/>
  <c r="BO1218" i="1"/>
  <c r="BO1219" i="1"/>
  <c r="BO1220" i="1"/>
  <c r="BO1221" i="1"/>
  <c r="BO1222" i="1"/>
  <c r="BO1223" i="1"/>
  <c r="BO1224" i="1"/>
  <c r="BO1225" i="1"/>
  <c r="BO1226" i="1"/>
  <c r="BO1227" i="1"/>
  <c r="BO1228" i="1"/>
  <c r="BO1229" i="1"/>
  <c r="BO1230" i="1"/>
  <c r="BO1231" i="1"/>
  <c r="BO1232" i="1"/>
  <c r="BO1233" i="1"/>
  <c r="BO1234" i="1"/>
  <c r="BO1235" i="1"/>
  <c r="BO1236" i="1"/>
  <c r="BO1237" i="1"/>
  <c r="BO1238" i="1"/>
  <c r="BO1239" i="1"/>
  <c r="BO1240" i="1"/>
  <c r="BO1241" i="1"/>
  <c r="BO1242" i="1"/>
  <c r="BO1243" i="1"/>
  <c r="BO1244" i="1"/>
  <c r="BO1245" i="1"/>
  <c r="BO1246" i="1"/>
  <c r="BO1247" i="1"/>
  <c r="BO1248" i="1"/>
  <c r="BO1249" i="1"/>
  <c r="BO1250" i="1"/>
  <c r="BO1251" i="1"/>
  <c r="BO1252" i="1"/>
  <c r="BO1253" i="1"/>
  <c r="BO1254" i="1"/>
  <c r="BO1255" i="1"/>
  <c r="BO1256" i="1"/>
  <c r="BO1257" i="1"/>
  <c r="BO1258" i="1"/>
  <c r="BO1259" i="1"/>
  <c r="BO1260" i="1"/>
  <c r="BO1261" i="1"/>
  <c r="BO1262" i="1"/>
  <c r="BO1263" i="1"/>
  <c r="BO1264" i="1"/>
  <c r="BO1265" i="1"/>
  <c r="BO1266" i="1"/>
  <c r="BO1267" i="1"/>
  <c r="BO1268" i="1"/>
  <c r="BO1269" i="1"/>
  <c r="BO1270" i="1"/>
  <c r="BO1271" i="1"/>
  <c r="BO1272" i="1"/>
  <c r="BO1273" i="1"/>
  <c r="BO1274" i="1"/>
  <c r="BO1275" i="1"/>
  <c r="BO1276" i="1"/>
  <c r="BO1277" i="1"/>
  <c r="BO1278" i="1"/>
  <c r="BO1279" i="1"/>
  <c r="BO1280" i="1"/>
  <c r="BO1281" i="1"/>
  <c r="BO1282" i="1"/>
  <c r="BO1283" i="1"/>
  <c r="BO1284" i="1"/>
  <c r="BO1285" i="1"/>
  <c r="BO1286" i="1"/>
  <c r="BO1287" i="1"/>
  <c r="BO1288" i="1"/>
  <c r="BO1289" i="1"/>
  <c r="BO1290" i="1"/>
  <c r="BO1291" i="1"/>
  <c r="BO1292" i="1"/>
  <c r="BO1293" i="1"/>
  <c r="BO1294" i="1"/>
  <c r="BO1295" i="1"/>
  <c r="BO1296" i="1"/>
  <c r="BO1297" i="1"/>
  <c r="BO1298" i="1"/>
  <c r="BO1299" i="1"/>
  <c r="BO1300" i="1"/>
  <c r="BO1301" i="1"/>
  <c r="BO1302" i="1"/>
  <c r="BO1303" i="1"/>
  <c r="BO1304" i="1"/>
  <c r="BO1305" i="1"/>
  <c r="BO1306" i="1"/>
  <c r="BO1307" i="1"/>
  <c r="BO1308" i="1"/>
  <c r="BO1309" i="1"/>
  <c r="BO1310" i="1"/>
  <c r="BO1311" i="1"/>
  <c r="BO1312" i="1"/>
  <c r="BO1313" i="1"/>
  <c r="BO1314" i="1"/>
  <c r="BO1315" i="1"/>
  <c r="BO1316" i="1"/>
  <c r="BO1317" i="1"/>
  <c r="BO1318" i="1"/>
  <c r="BO1319" i="1"/>
  <c r="BO1320" i="1"/>
  <c r="BO1321" i="1"/>
  <c r="BO1322" i="1"/>
  <c r="BO1323" i="1"/>
  <c r="BO1324" i="1"/>
  <c r="BO1325" i="1"/>
  <c r="BO1326" i="1"/>
  <c r="BO1327" i="1"/>
  <c r="BO1328" i="1"/>
  <c r="BO1329" i="1"/>
  <c r="BO1330" i="1"/>
  <c r="BO1331" i="1"/>
  <c r="BO1332" i="1"/>
  <c r="BO1333" i="1"/>
  <c r="BO1334" i="1"/>
  <c r="BO1335" i="1"/>
  <c r="BO1336" i="1"/>
  <c r="BO1337" i="1"/>
  <c r="BO1338" i="1"/>
  <c r="BO1339" i="1"/>
  <c r="BO1340" i="1"/>
  <c r="BO1341" i="1"/>
  <c r="BO1342" i="1"/>
  <c r="BO1343" i="1"/>
  <c r="BO1344" i="1"/>
  <c r="BO1345" i="1"/>
  <c r="BO1346" i="1"/>
  <c r="BO1347" i="1"/>
  <c r="BO1348" i="1"/>
  <c r="BO1349" i="1"/>
  <c r="BO1350" i="1"/>
  <c r="BO1351" i="1"/>
  <c r="BO1352" i="1"/>
  <c r="BO1353" i="1"/>
  <c r="BO1354" i="1"/>
  <c r="BO1355" i="1"/>
  <c r="BO1356" i="1"/>
  <c r="BO1357" i="1"/>
  <c r="BO1358" i="1"/>
  <c r="BO1359" i="1"/>
  <c r="BO1360" i="1"/>
  <c r="BO1361" i="1"/>
  <c r="BO1362" i="1"/>
  <c r="BO1363" i="1"/>
  <c r="BO1364" i="1"/>
  <c r="BO1365" i="1"/>
  <c r="BO1366" i="1"/>
  <c r="BO1367" i="1"/>
  <c r="BO1368" i="1"/>
  <c r="BO1369" i="1"/>
  <c r="BO1370" i="1"/>
  <c r="BO1371" i="1"/>
  <c r="BO1372" i="1"/>
  <c r="BO1373" i="1"/>
  <c r="BO1374" i="1"/>
  <c r="BO1375" i="1"/>
  <c r="BO1376" i="1"/>
  <c r="BO1377" i="1"/>
  <c r="BO1378" i="1"/>
  <c r="BO1379" i="1"/>
  <c r="BO1380" i="1"/>
  <c r="BO1381" i="1"/>
  <c r="BO1382" i="1"/>
  <c r="BO1383" i="1"/>
  <c r="BO1384" i="1"/>
  <c r="BO1385" i="1"/>
  <c r="BO1386" i="1"/>
  <c r="BO1387" i="1"/>
  <c r="BO1388" i="1"/>
  <c r="BO1389" i="1"/>
  <c r="BO1390" i="1"/>
  <c r="BO1391" i="1"/>
  <c r="BO1392" i="1"/>
  <c r="BO1393" i="1"/>
  <c r="BO1394" i="1"/>
  <c r="BO1395" i="1"/>
  <c r="BO1396" i="1"/>
  <c r="BO1397" i="1"/>
  <c r="BO1398" i="1"/>
  <c r="BO1399" i="1"/>
  <c r="BO1400" i="1"/>
  <c r="BO1401" i="1"/>
  <c r="BO1402" i="1"/>
  <c r="BO1403" i="1"/>
  <c r="BO1404" i="1"/>
  <c r="BO1405" i="1"/>
  <c r="BO1406" i="1"/>
  <c r="BO1407" i="1"/>
  <c r="BO1408" i="1"/>
  <c r="BO1409" i="1"/>
  <c r="BO1410" i="1"/>
  <c r="BO1411" i="1"/>
  <c r="BO1412" i="1"/>
  <c r="BO1413" i="1"/>
  <c r="BO1414" i="1"/>
  <c r="BO1415" i="1"/>
  <c r="BO1416" i="1"/>
  <c r="BO1417" i="1"/>
  <c r="BO1418" i="1"/>
  <c r="BO1419" i="1"/>
  <c r="BO1420" i="1"/>
  <c r="BO1421" i="1"/>
  <c r="BO1422" i="1"/>
  <c r="BO1423" i="1"/>
  <c r="BO1424" i="1"/>
  <c r="BO1425" i="1"/>
  <c r="BO1426" i="1"/>
  <c r="BO1427" i="1"/>
  <c r="BO1428" i="1"/>
  <c r="BO1429" i="1"/>
  <c r="BO1430" i="1"/>
  <c r="BO1431" i="1"/>
  <c r="BO1432" i="1"/>
  <c r="BO1433" i="1"/>
  <c r="BO1434" i="1"/>
  <c r="BO1435" i="1"/>
  <c r="BO1436" i="1"/>
  <c r="BO1437" i="1"/>
  <c r="BO1438" i="1"/>
  <c r="BO1439" i="1"/>
  <c r="BO1440" i="1"/>
  <c r="BO1441" i="1"/>
  <c r="BO1442" i="1"/>
  <c r="BO1443" i="1"/>
  <c r="BO1444" i="1"/>
  <c r="BO1445" i="1"/>
  <c r="BO1446" i="1"/>
  <c r="BO1447" i="1"/>
  <c r="BO1448" i="1"/>
  <c r="BO1449" i="1"/>
  <c r="BO1450" i="1"/>
  <c r="BO1451" i="1"/>
  <c r="BO1452" i="1"/>
  <c r="BO1453" i="1"/>
  <c r="BO1454" i="1"/>
  <c r="BO1455" i="1"/>
  <c r="BO1456" i="1"/>
  <c r="BO1457" i="1"/>
  <c r="BO1458" i="1"/>
  <c r="BO1459" i="1"/>
  <c r="BO1460" i="1"/>
  <c r="BO1461" i="1"/>
  <c r="BO1462" i="1"/>
  <c r="BO1463" i="1"/>
  <c r="BO1464" i="1"/>
  <c r="BO1465" i="1"/>
  <c r="BO1466" i="1"/>
  <c r="BO1467" i="1"/>
  <c r="BO1468" i="1"/>
  <c r="BO1469" i="1"/>
  <c r="BO1470" i="1"/>
  <c r="BO1471" i="1"/>
  <c r="BO1472" i="1"/>
  <c r="BO1473" i="1"/>
  <c r="BO1474" i="1"/>
  <c r="BO1475" i="1"/>
  <c r="BO1476" i="1"/>
  <c r="BO1477" i="1"/>
  <c r="BO1478" i="1"/>
  <c r="BO1479" i="1"/>
  <c r="BO1480" i="1"/>
  <c r="BO1481" i="1"/>
  <c r="BO1482" i="1"/>
  <c r="BO1483" i="1"/>
  <c r="BO1484" i="1"/>
  <c r="BO1485" i="1"/>
  <c r="BO1486" i="1"/>
  <c r="BO1487" i="1"/>
  <c r="BO1488" i="1"/>
  <c r="BO1489" i="1"/>
  <c r="BO1490" i="1"/>
  <c r="BO1491" i="1"/>
  <c r="BO1492" i="1"/>
  <c r="BO1493" i="1"/>
  <c r="BO1494" i="1"/>
  <c r="BO1495" i="1"/>
  <c r="BO1496" i="1"/>
  <c r="BO1497" i="1"/>
  <c r="BO1498" i="1"/>
  <c r="BO1499" i="1"/>
  <c r="BO1500" i="1"/>
  <c r="BO1501" i="1"/>
  <c r="BO1502" i="1"/>
  <c r="BO1503" i="1"/>
  <c r="BO1504" i="1"/>
  <c r="BO1505" i="1"/>
  <c r="BO1506" i="1"/>
  <c r="BO1507" i="1"/>
  <c r="BO1508" i="1"/>
  <c r="BO1509" i="1"/>
  <c r="BO1510" i="1"/>
  <c r="BO1511" i="1"/>
  <c r="BO1512" i="1"/>
  <c r="BO1513" i="1"/>
  <c r="BO1514" i="1"/>
  <c r="BO1515" i="1"/>
  <c r="BO1516" i="1"/>
  <c r="BO1517" i="1"/>
  <c r="BO1518" i="1"/>
  <c r="BO1519" i="1"/>
  <c r="BO1520" i="1"/>
  <c r="BO1521" i="1"/>
  <c r="BO1522" i="1"/>
  <c r="BO1523" i="1"/>
  <c r="BO1524" i="1"/>
  <c r="BO1525" i="1"/>
  <c r="BO1526" i="1"/>
  <c r="BO1527" i="1"/>
  <c r="BO1528" i="1"/>
  <c r="BO1529" i="1"/>
  <c r="BO1530" i="1"/>
  <c r="BO1531" i="1"/>
  <c r="BO1532" i="1"/>
  <c r="BO1533" i="1"/>
  <c r="BO1534" i="1"/>
  <c r="BO1535" i="1"/>
  <c r="BO1536" i="1"/>
  <c r="BO1537" i="1"/>
  <c r="BO1538" i="1"/>
  <c r="BO1539" i="1"/>
  <c r="BO1540" i="1"/>
  <c r="BO1541" i="1"/>
  <c r="BO1542" i="1"/>
  <c r="BO1543" i="1"/>
  <c r="BO1544" i="1"/>
  <c r="BO1545" i="1"/>
  <c r="BO1546" i="1"/>
  <c r="BO1547" i="1"/>
  <c r="BO1548" i="1"/>
  <c r="BO1549" i="1"/>
  <c r="BO1550" i="1"/>
  <c r="BO1551" i="1"/>
  <c r="BO1552" i="1"/>
  <c r="BO1553" i="1"/>
  <c r="BO1554" i="1"/>
  <c r="BO1555" i="1"/>
  <c r="BO1556" i="1"/>
  <c r="BO1557" i="1"/>
  <c r="BO1558" i="1"/>
  <c r="BO1559" i="1"/>
  <c r="BO1560" i="1"/>
  <c r="BO1561" i="1"/>
  <c r="BO1562" i="1"/>
  <c r="BO1563" i="1"/>
  <c r="BO1564" i="1"/>
  <c r="BO1565" i="1"/>
  <c r="BO1566" i="1"/>
  <c r="BO1567" i="1"/>
  <c r="BO1568" i="1"/>
  <c r="BO1569" i="1"/>
  <c r="BO1570" i="1"/>
  <c r="BO1571" i="1"/>
  <c r="BO1572" i="1"/>
  <c r="BO1573" i="1"/>
  <c r="BO1574" i="1"/>
  <c r="BO1575" i="1"/>
  <c r="BO1576" i="1"/>
  <c r="BO1577" i="1"/>
  <c r="BO1578" i="1"/>
  <c r="BO1579" i="1"/>
  <c r="BO1580" i="1"/>
  <c r="BO1581" i="1"/>
  <c r="BO1582" i="1"/>
  <c r="BO1583" i="1"/>
  <c r="BO1584" i="1"/>
  <c r="BO1585" i="1"/>
  <c r="BO1586" i="1"/>
  <c r="BO1587" i="1"/>
  <c r="BO1588" i="1"/>
  <c r="BO1589" i="1"/>
  <c r="BO1590" i="1"/>
  <c r="BO1591" i="1"/>
  <c r="BO1592" i="1"/>
  <c r="BO1593" i="1"/>
  <c r="BO1594" i="1"/>
  <c r="BO1595" i="1"/>
  <c r="BO1596" i="1"/>
  <c r="BO1597" i="1"/>
  <c r="BO1598" i="1"/>
  <c r="BO1599" i="1"/>
  <c r="BO1600" i="1"/>
  <c r="BO1601" i="1"/>
  <c r="BO1602" i="1"/>
  <c r="BO1603" i="1"/>
  <c r="BO1604" i="1"/>
  <c r="BO1605" i="1"/>
  <c r="BO1606" i="1"/>
  <c r="BO1607" i="1"/>
  <c r="BO1608" i="1"/>
  <c r="BO1609" i="1"/>
  <c r="BO1610" i="1"/>
  <c r="BO1611" i="1"/>
  <c r="BO1612" i="1"/>
  <c r="BO1613" i="1"/>
  <c r="BO1614" i="1"/>
  <c r="BO1615" i="1"/>
  <c r="BO1616" i="1"/>
  <c r="BO1617" i="1"/>
  <c r="BO1618" i="1"/>
  <c r="BO1619" i="1"/>
  <c r="BO1620" i="1"/>
  <c r="BO1621" i="1"/>
  <c r="BO1622" i="1"/>
  <c r="BO1623" i="1"/>
  <c r="BO1624" i="1"/>
  <c r="BO1625" i="1"/>
  <c r="BO1626" i="1"/>
  <c r="BO1627" i="1"/>
  <c r="BO1628" i="1"/>
  <c r="BO1629" i="1"/>
  <c r="BO1630" i="1"/>
  <c r="BO1631" i="1"/>
  <c r="BO1632" i="1"/>
  <c r="BO1633" i="1"/>
  <c r="BO1634" i="1"/>
  <c r="BO1635" i="1"/>
  <c r="BO1636" i="1"/>
  <c r="BO1637" i="1"/>
  <c r="BO1638" i="1"/>
  <c r="BO1639" i="1"/>
  <c r="BO1640" i="1"/>
  <c r="BO1641" i="1"/>
  <c r="BO1642" i="1"/>
  <c r="BO1643" i="1"/>
  <c r="BO1644" i="1"/>
  <c r="BO1645" i="1"/>
  <c r="BO1646" i="1"/>
  <c r="BO1647" i="1"/>
  <c r="BO1648" i="1"/>
  <c r="BO1649" i="1"/>
  <c r="BO1650" i="1"/>
  <c r="BO1651" i="1"/>
  <c r="BO1652" i="1"/>
  <c r="BO1653" i="1"/>
  <c r="BO1654" i="1"/>
  <c r="BO1655" i="1"/>
  <c r="BO1656" i="1"/>
  <c r="BO1657" i="1"/>
  <c r="BO1658" i="1"/>
  <c r="BO1659" i="1"/>
  <c r="BO1660" i="1"/>
  <c r="BO1661" i="1"/>
  <c r="BO1662" i="1"/>
  <c r="BO1663" i="1"/>
  <c r="BO1664" i="1"/>
  <c r="BO1665" i="1"/>
  <c r="BO1666" i="1"/>
  <c r="BO1667" i="1"/>
  <c r="BO1668" i="1"/>
  <c r="BO1669" i="1"/>
  <c r="BO1670" i="1"/>
  <c r="BO1671" i="1"/>
  <c r="BO1672" i="1"/>
  <c r="BO1673" i="1"/>
  <c r="BO1674" i="1"/>
  <c r="BO1675" i="1"/>
  <c r="BO1676" i="1"/>
  <c r="BO1677" i="1"/>
  <c r="BO1678" i="1"/>
  <c r="BO1679" i="1"/>
  <c r="BO1680" i="1"/>
  <c r="BO1681" i="1"/>
  <c r="BO1682" i="1"/>
  <c r="BO1683" i="1"/>
  <c r="BO1684" i="1"/>
  <c r="BO1685" i="1"/>
  <c r="BO1686" i="1"/>
  <c r="BO1687" i="1"/>
  <c r="BO1688" i="1"/>
  <c r="BO1689" i="1"/>
  <c r="BO1690" i="1"/>
  <c r="BO1691" i="1"/>
  <c r="BO1692" i="1"/>
  <c r="BO1693" i="1"/>
  <c r="BO1694" i="1"/>
  <c r="BO1695" i="1"/>
  <c r="BO1696" i="1"/>
  <c r="BO1697" i="1"/>
  <c r="BO1698" i="1"/>
  <c r="BO1699" i="1"/>
  <c r="BO1700" i="1"/>
  <c r="BO1701" i="1"/>
  <c r="BO1702" i="1"/>
  <c r="BO1703" i="1"/>
  <c r="BO1704" i="1"/>
  <c r="BO1705" i="1"/>
  <c r="BO1706" i="1"/>
  <c r="BO1707" i="1"/>
  <c r="BO1708" i="1"/>
  <c r="BO1709" i="1"/>
  <c r="BO1710" i="1"/>
  <c r="BO1711" i="1"/>
  <c r="BO1712" i="1"/>
  <c r="BO1713" i="1"/>
  <c r="BO1714" i="1"/>
  <c r="BO1715" i="1"/>
  <c r="BO1716" i="1"/>
  <c r="BO1717" i="1"/>
  <c r="BO1718" i="1"/>
  <c r="BO1719" i="1"/>
  <c r="BO1720" i="1"/>
  <c r="BO1721" i="1"/>
  <c r="BO1722" i="1"/>
  <c r="BO1723" i="1"/>
  <c r="BO1724" i="1"/>
  <c r="BO1725" i="1"/>
  <c r="BO1726" i="1"/>
  <c r="BO1727" i="1"/>
  <c r="BO1728" i="1"/>
  <c r="BO1729" i="1"/>
  <c r="BO1730" i="1"/>
  <c r="BO1731" i="1"/>
  <c r="BO1732" i="1"/>
  <c r="BO1733" i="1"/>
  <c r="BO1734" i="1"/>
  <c r="BO1735" i="1"/>
  <c r="BO1736" i="1"/>
  <c r="BO1737" i="1"/>
  <c r="BO1738" i="1"/>
  <c r="BO1739" i="1"/>
  <c r="BO1740" i="1"/>
  <c r="BO1741" i="1"/>
  <c r="BO1742" i="1"/>
  <c r="BO1743" i="1"/>
  <c r="BO1744" i="1"/>
  <c r="BO1745" i="1"/>
  <c r="BO1746" i="1"/>
  <c r="BO1747" i="1"/>
  <c r="BO1748" i="1"/>
  <c r="BO1749" i="1"/>
  <c r="BO1750" i="1"/>
  <c r="BO1751" i="1"/>
  <c r="BO1752" i="1"/>
  <c r="BO1753" i="1"/>
  <c r="BO1754" i="1"/>
  <c r="BO1755" i="1"/>
  <c r="BO1756" i="1"/>
  <c r="BO1757" i="1"/>
  <c r="BO1758" i="1"/>
  <c r="BO1759" i="1"/>
  <c r="BO1760" i="1"/>
  <c r="BO1761" i="1"/>
  <c r="BO1762" i="1"/>
  <c r="BO1763" i="1"/>
  <c r="BO1764" i="1"/>
  <c r="BO1765" i="1"/>
  <c r="BO1766" i="1"/>
  <c r="BO1767" i="1"/>
  <c r="BO1768" i="1"/>
  <c r="BO1769" i="1"/>
  <c r="BO1770" i="1"/>
  <c r="BO1771" i="1"/>
  <c r="BO1772" i="1"/>
  <c r="BO1773" i="1"/>
  <c r="BO1774" i="1"/>
  <c r="BO1775" i="1"/>
  <c r="BO1776" i="1"/>
  <c r="BO1777" i="1"/>
  <c r="BO1778" i="1"/>
  <c r="BO1779" i="1"/>
  <c r="BO1780" i="1"/>
  <c r="BO1781" i="1"/>
  <c r="BO1782" i="1"/>
  <c r="BO1783" i="1"/>
  <c r="BO1784" i="1"/>
  <c r="BO1785" i="1"/>
  <c r="BO1786" i="1"/>
  <c r="BO1787" i="1"/>
  <c r="BO1788" i="1"/>
  <c r="BO1789" i="1"/>
  <c r="BO1790" i="1"/>
  <c r="BO1791" i="1"/>
  <c r="BO1792" i="1"/>
  <c r="BO1793" i="1"/>
  <c r="BO1794" i="1"/>
  <c r="BO1795" i="1"/>
  <c r="BO1796" i="1"/>
  <c r="BO1797" i="1"/>
  <c r="BO1798" i="1"/>
  <c r="BO1799" i="1"/>
  <c r="BO1800" i="1"/>
  <c r="BO1801" i="1"/>
  <c r="BO1802" i="1"/>
  <c r="BO1803" i="1"/>
  <c r="BO1804" i="1"/>
  <c r="BO1805" i="1"/>
  <c r="BO1806" i="1"/>
  <c r="BO1807" i="1"/>
  <c r="BO1808" i="1"/>
  <c r="BO1809" i="1"/>
  <c r="BO1810" i="1"/>
  <c r="BO1811" i="1"/>
  <c r="BO1812" i="1"/>
  <c r="BO1813" i="1"/>
  <c r="BO1814" i="1"/>
  <c r="BO1815" i="1"/>
  <c r="BO1816" i="1"/>
  <c r="BO1817" i="1"/>
  <c r="BO1818" i="1"/>
  <c r="BO1819" i="1"/>
  <c r="BO1820" i="1"/>
  <c r="BO1821" i="1"/>
  <c r="BO1822" i="1"/>
  <c r="BO1823" i="1"/>
  <c r="BO1824" i="1"/>
  <c r="BO1825" i="1"/>
  <c r="BO1826" i="1"/>
  <c r="BO1827" i="1"/>
  <c r="BO1828" i="1"/>
  <c r="BO1829" i="1"/>
  <c r="BO1830" i="1"/>
  <c r="BO1831" i="1"/>
  <c r="BO1832" i="1"/>
  <c r="BO1833" i="1"/>
  <c r="BO1834" i="1"/>
  <c r="BO1835" i="1"/>
  <c r="BO1836" i="1"/>
  <c r="BO1837" i="1"/>
  <c r="BO1838" i="1"/>
  <c r="BO1839" i="1"/>
  <c r="BO1840" i="1"/>
  <c r="BO1841" i="1"/>
  <c r="BO1842" i="1"/>
  <c r="BO1843" i="1"/>
  <c r="BO1844" i="1"/>
  <c r="BO1845" i="1"/>
  <c r="BO1846" i="1"/>
  <c r="BO1847" i="1"/>
  <c r="BO1848" i="1"/>
  <c r="BO1849" i="1"/>
  <c r="BO1850" i="1"/>
  <c r="BO1851" i="1"/>
  <c r="BO1852" i="1"/>
  <c r="BO1853" i="1"/>
  <c r="BO1854" i="1"/>
  <c r="BO1855" i="1"/>
  <c r="BO1856" i="1"/>
  <c r="BO1857" i="1"/>
  <c r="BO1858" i="1"/>
  <c r="BO1859" i="1"/>
  <c r="BO1860" i="1"/>
  <c r="BO1861" i="1"/>
  <c r="BO1862" i="1"/>
  <c r="BO1863" i="1"/>
  <c r="BO1864" i="1"/>
  <c r="BO1865" i="1"/>
  <c r="BO1866" i="1"/>
  <c r="BO1867" i="1"/>
  <c r="BO1868" i="1"/>
  <c r="BO1869" i="1"/>
  <c r="BO1870" i="1"/>
  <c r="BO1871" i="1"/>
  <c r="BO1872" i="1"/>
  <c r="BO1873" i="1"/>
  <c r="BO1874" i="1"/>
  <c r="BO1875" i="1"/>
  <c r="BO1876" i="1"/>
  <c r="BO1877" i="1"/>
  <c r="BO1878" i="1"/>
  <c r="BO1879" i="1"/>
  <c r="BO1880" i="1"/>
  <c r="BO1881" i="1"/>
  <c r="BO1882" i="1"/>
  <c r="BO1883" i="1"/>
  <c r="BO1884" i="1"/>
  <c r="BO1885" i="1"/>
  <c r="BO1886" i="1"/>
  <c r="BO1887" i="1"/>
  <c r="BO1888" i="1"/>
  <c r="BO1889" i="1"/>
  <c r="BO1890" i="1"/>
  <c r="BO1891" i="1"/>
  <c r="BO1892" i="1"/>
  <c r="BO1893" i="1"/>
  <c r="BO1894" i="1"/>
  <c r="BO1895" i="1"/>
  <c r="BO1896" i="1"/>
  <c r="BO1897" i="1"/>
  <c r="BO1898" i="1"/>
  <c r="BO1899" i="1"/>
  <c r="BO1900" i="1"/>
  <c r="BO1901" i="1"/>
  <c r="BO1902" i="1"/>
  <c r="BO1903" i="1"/>
  <c r="BO1904" i="1"/>
  <c r="BO1905" i="1"/>
  <c r="BO1906" i="1"/>
  <c r="BO1907" i="1"/>
  <c r="BO1908" i="1"/>
  <c r="BO1909" i="1"/>
  <c r="BO1910" i="1"/>
  <c r="BO1911" i="1"/>
  <c r="BO1912" i="1"/>
  <c r="BO1913" i="1"/>
  <c r="BO1914" i="1"/>
  <c r="BO1915" i="1"/>
  <c r="BO1916" i="1"/>
  <c r="BO1917" i="1"/>
  <c r="BO1918" i="1"/>
  <c r="BO1919" i="1"/>
  <c r="BO1920" i="1"/>
  <c r="BO1921" i="1"/>
  <c r="BO1922" i="1"/>
  <c r="BO1923" i="1"/>
  <c r="BO1924" i="1"/>
  <c r="BO1925" i="1"/>
  <c r="BO1926" i="1"/>
  <c r="BO1927" i="1"/>
  <c r="BO1928" i="1"/>
  <c r="BO1929" i="1"/>
  <c r="BO1930" i="1"/>
  <c r="BO1931" i="1"/>
  <c r="BO1932" i="1"/>
  <c r="BO1933" i="1"/>
  <c r="BO1934" i="1"/>
  <c r="BO1935" i="1"/>
  <c r="BO1936" i="1"/>
  <c r="BO1937" i="1"/>
  <c r="BO1938" i="1"/>
  <c r="BO1939" i="1"/>
  <c r="BO1940" i="1"/>
  <c r="BO1941" i="1"/>
  <c r="BO1942" i="1"/>
  <c r="BO1943" i="1"/>
  <c r="BO1944" i="1"/>
  <c r="BO1945" i="1"/>
  <c r="BO1946" i="1"/>
  <c r="BO1947" i="1"/>
  <c r="BO1948" i="1"/>
  <c r="BO1949" i="1"/>
  <c r="BO1950" i="1"/>
  <c r="BO1951" i="1"/>
  <c r="BO1952" i="1"/>
  <c r="BO1953" i="1"/>
  <c r="BO1954" i="1"/>
  <c r="BO1955" i="1"/>
  <c r="BO1956" i="1"/>
  <c r="BO1957" i="1"/>
  <c r="BO1958" i="1"/>
  <c r="BO1959" i="1"/>
  <c r="BO1960" i="1"/>
  <c r="BO1961" i="1"/>
  <c r="BO1962" i="1"/>
  <c r="BO1963" i="1"/>
  <c r="BO1964" i="1"/>
  <c r="BO1965" i="1"/>
  <c r="BO1966" i="1"/>
  <c r="BO1967" i="1"/>
  <c r="BO1968" i="1"/>
  <c r="BO1969" i="1"/>
  <c r="BO1970" i="1"/>
  <c r="BO1971" i="1"/>
  <c r="BO1972" i="1"/>
  <c r="BO1973" i="1"/>
  <c r="BO1974" i="1"/>
  <c r="BO1975" i="1"/>
  <c r="BO1976" i="1"/>
  <c r="BO1977" i="1"/>
  <c r="BO1978" i="1"/>
  <c r="BO1979" i="1"/>
  <c r="BO1980" i="1"/>
  <c r="BO1981" i="1"/>
  <c r="BO1982" i="1"/>
  <c r="BO1983" i="1"/>
  <c r="BO1984" i="1"/>
  <c r="BO1985" i="1"/>
  <c r="BO1986" i="1"/>
  <c r="BO1987" i="1"/>
  <c r="BO1988" i="1"/>
  <c r="BO1989" i="1"/>
  <c r="BO1990" i="1"/>
  <c r="BO1991" i="1"/>
  <c r="BO1992" i="1"/>
  <c r="BO1993" i="1"/>
  <c r="BO1994" i="1"/>
  <c r="BO1995" i="1"/>
  <c r="BO1996" i="1"/>
  <c r="BO1997" i="1"/>
  <c r="BO1998" i="1"/>
  <c r="BO1999" i="1"/>
  <c r="BO2000" i="1"/>
  <c r="BO2001" i="1"/>
  <c r="BO2002" i="1"/>
  <c r="BO2003" i="1"/>
  <c r="BO2004" i="1"/>
  <c r="BO2005" i="1"/>
  <c r="BO2006" i="1"/>
  <c r="BO2007" i="1"/>
  <c r="BO2008" i="1"/>
  <c r="BO2009" i="1"/>
  <c r="BO2010" i="1"/>
  <c r="BO2011" i="1"/>
  <c r="BO2012" i="1"/>
  <c r="BO2013" i="1"/>
  <c r="BO2014" i="1"/>
  <c r="BO2015" i="1"/>
  <c r="BO2016" i="1"/>
  <c r="BO2017" i="1"/>
  <c r="BO2018" i="1"/>
  <c r="BO2019" i="1"/>
  <c r="BO2020" i="1"/>
  <c r="BO2021" i="1"/>
  <c r="BO2022" i="1"/>
  <c r="BO2023" i="1"/>
  <c r="BO2024" i="1"/>
  <c r="BO2025" i="1"/>
  <c r="BO2026" i="1"/>
  <c r="BO2027" i="1"/>
  <c r="BO2028" i="1"/>
  <c r="BO2029" i="1"/>
  <c r="BO2030" i="1"/>
  <c r="BO2031" i="1"/>
  <c r="BO2032" i="1"/>
  <c r="BO2033" i="1"/>
  <c r="BO2034" i="1"/>
  <c r="BO2035" i="1"/>
  <c r="BO2036" i="1"/>
  <c r="BO2037" i="1"/>
  <c r="BO2038" i="1"/>
  <c r="BO2039" i="1"/>
  <c r="BO2040" i="1"/>
  <c r="BO2041" i="1"/>
  <c r="BO2042" i="1"/>
  <c r="BO2043" i="1"/>
  <c r="BO2044" i="1"/>
  <c r="BO2045" i="1"/>
  <c r="BO2046" i="1"/>
  <c r="BO2047" i="1"/>
  <c r="BO2048" i="1"/>
  <c r="BO2049" i="1"/>
  <c r="BO2050" i="1"/>
  <c r="BO2051" i="1"/>
  <c r="BO2052" i="1"/>
  <c r="BO2053" i="1"/>
  <c r="BO2054" i="1"/>
  <c r="BO2055" i="1"/>
  <c r="BO2056" i="1"/>
  <c r="BO2057" i="1"/>
  <c r="BO2058" i="1"/>
  <c r="BO2059" i="1"/>
  <c r="BO2060" i="1"/>
  <c r="BO2061" i="1"/>
  <c r="BO2062" i="1"/>
  <c r="BO2063" i="1"/>
  <c r="BO2064" i="1"/>
  <c r="BO2065" i="1"/>
  <c r="BO2066" i="1"/>
  <c r="BO2067" i="1"/>
  <c r="BO2068" i="1"/>
  <c r="BO2069" i="1"/>
  <c r="BO2070" i="1"/>
  <c r="BO2071" i="1"/>
  <c r="BO2072" i="1"/>
  <c r="BO2073" i="1"/>
  <c r="BO2074" i="1"/>
  <c r="BO2075" i="1"/>
  <c r="BO2076" i="1"/>
  <c r="BO2077" i="1"/>
  <c r="BO2078" i="1"/>
  <c r="BO2079" i="1"/>
  <c r="BO2080" i="1"/>
  <c r="BO2081" i="1"/>
  <c r="BO2082" i="1"/>
  <c r="BO2083" i="1"/>
  <c r="BO2084" i="1"/>
  <c r="BO2085" i="1"/>
  <c r="BO2086" i="1"/>
  <c r="BO2087" i="1"/>
  <c r="BO2088" i="1"/>
  <c r="BO2089" i="1"/>
  <c r="BO2090" i="1"/>
  <c r="BO2091" i="1"/>
  <c r="BO2092" i="1"/>
  <c r="BO2093" i="1"/>
  <c r="BO2094" i="1"/>
  <c r="BO2095" i="1"/>
  <c r="BO2096" i="1"/>
  <c r="BO2097" i="1"/>
  <c r="BO2098" i="1"/>
  <c r="BO2099" i="1"/>
  <c r="BO2100" i="1"/>
  <c r="BO2101" i="1"/>
  <c r="BO2102" i="1"/>
  <c r="BO2103" i="1"/>
  <c r="BO2104" i="1"/>
  <c r="BO2105" i="1"/>
  <c r="BO2106" i="1"/>
  <c r="BO2107" i="1"/>
  <c r="BO2108" i="1"/>
  <c r="BO2109" i="1"/>
  <c r="BO2110" i="1"/>
  <c r="BO2111" i="1"/>
  <c r="BO2112" i="1"/>
  <c r="BO2113" i="1"/>
  <c r="BO2114" i="1"/>
  <c r="BO2115" i="1"/>
  <c r="BO2116" i="1"/>
  <c r="BO2117" i="1"/>
  <c r="BO2118" i="1"/>
  <c r="BO2119" i="1"/>
  <c r="BO2120" i="1"/>
  <c r="BO2121" i="1"/>
  <c r="BO2122" i="1"/>
  <c r="BO2123" i="1"/>
  <c r="BO2124" i="1"/>
  <c r="BO2125" i="1"/>
  <c r="BO2126" i="1"/>
  <c r="BO2127" i="1"/>
  <c r="BO2128" i="1"/>
  <c r="BO2129" i="1"/>
  <c r="BO2130" i="1"/>
  <c r="BO2131" i="1"/>
  <c r="BO2132" i="1"/>
  <c r="BO2133" i="1"/>
  <c r="BO2134" i="1"/>
  <c r="BO2135" i="1"/>
  <c r="BO2136" i="1"/>
  <c r="BO2137" i="1"/>
  <c r="BO2138" i="1"/>
  <c r="BO2139" i="1"/>
  <c r="BO2140" i="1"/>
  <c r="BO2141" i="1"/>
  <c r="BO2142" i="1"/>
  <c r="BO2143" i="1"/>
  <c r="BO2144" i="1"/>
  <c r="BO2145" i="1"/>
  <c r="BO2146" i="1"/>
  <c r="BO2147" i="1"/>
  <c r="BO2148" i="1"/>
  <c r="BO2149" i="1"/>
  <c r="BO2150" i="1"/>
  <c r="BO2151" i="1"/>
  <c r="BO2152" i="1"/>
  <c r="BO2153" i="1"/>
  <c r="BO2154" i="1"/>
  <c r="BO2155" i="1"/>
  <c r="BO2156" i="1"/>
  <c r="BO2157" i="1"/>
  <c r="BO2158" i="1"/>
  <c r="BO2159" i="1"/>
  <c r="BO2160" i="1"/>
  <c r="BO2161" i="1"/>
  <c r="BO2162" i="1"/>
  <c r="BO2163" i="1"/>
  <c r="BO2164" i="1"/>
  <c r="BO2165" i="1"/>
  <c r="BO2166" i="1"/>
  <c r="BO2167" i="1"/>
  <c r="BO2168" i="1"/>
  <c r="BO2169" i="1"/>
  <c r="BO2170" i="1"/>
  <c r="BO2171" i="1"/>
  <c r="BO2172" i="1"/>
  <c r="BO2173" i="1"/>
  <c r="BO2174" i="1"/>
  <c r="BO2175" i="1"/>
  <c r="BO2176" i="1"/>
  <c r="BO2177" i="1"/>
  <c r="BO2178" i="1"/>
  <c r="BO2179" i="1"/>
  <c r="BO2180" i="1"/>
  <c r="BO2181" i="1"/>
  <c r="BO2182" i="1"/>
  <c r="BO2183" i="1"/>
  <c r="BO2184" i="1"/>
  <c r="BO2185" i="1"/>
  <c r="BO2186" i="1"/>
  <c r="BO2187" i="1"/>
  <c r="BO2188" i="1"/>
  <c r="BO2189" i="1"/>
  <c r="BO2190" i="1"/>
  <c r="BO2191" i="1"/>
  <c r="BO2192" i="1"/>
  <c r="BO2193" i="1"/>
  <c r="BO2194" i="1"/>
  <c r="BO2195" i="1"/>
  <c r="BO2196" i="1"/>
  <c r="BO2197" i="1"/>
  <c r="BO2198" i="1"/>
  <c r="BO2199" i="1"/>
  <c r="BO2200" i="1"/>
  <c r="BO2201" i="1"/>
  <c r="BO2202" i="1"/>
  <c r="BO2203" i="1"/>
  <c r="BO2204" i="1"/>
  <c r="BO2205" i="1"/>
  <c r="BO2206" i="1"/>
  <c r="BO2207" i="1"/>
  <c r="BO2208" i="1"/>
  <c r="BO2209" i="1"/>
  <c r="BO2210" i="1"/>
  <c r="BO2211" i="1"/>
  <c r="BO2212" i="1"/>
  <c r="BO2213" i="1"/>
  <c r="BO2214" i="1"/>
  <c r="BO2215" i="1"/>
  <c r="BO2216" i="1"/>
  <c r="BO2217" i="1"/>
  <c r="BO2218" i="1"/>
  <c r="BO2219" i="1"/>
  <c r="BO2220" i="1"/>
  <c r="BO2221" i="1"/>
  <c r="BO2222" i="1"/>
  <c r="BO2223" i="1"/>
  <c r="BO2224" i="1"/>
  <c r="BO2225" i="1"/>
  <c r="BO2226" i="1"/>
  <c r="BO2227" i="1"/>
  <c r="BO2228" i="1"/>
  <c r="BO2229" i="1"/>
  <c r="BO2230" i="1"/>
  <c r="BO2231" i="1"/>
  <c r="BO2232" i="1"/>
  <c r="BO2233" i="1"/>
  <c r="BO2234" i="1"/>
  <c r="BO2235" i="1"/>
  <c r="BO2236" i="1"/>
  <c r="BO2237" i="1"/>
  <c r="BO2238" i="1"/>
  <c r="BO2239" i="1"/>
  <c r="BO2240" i="1"/>
  <c r="BO2241" i="1"/>
  <c r="BO2242" i="1"/>
  <c r="BO2243" i="1"/>
  <c r="BO2244" i="1"/>
  <c r="BO2245" i="1"/>
  <c r="BO2246" i="1"/>
  <c r="BO2247" i="1"/>
  <c r="BO2248" i="1"/>
  <c r="BO2249" i="1"/>
  <c r="BO2250" i="1"/>
  <c r="BO2251" i="1"/>
  <c r="BO2252" i="1"/>
  <c r="BO2253" i="1"/>
  <c r="BO2254" i="1"/>
  <c r="BO2255" i="1"/>
  <c r="BO2256" i="1"/>
  <c r="BO2257" i="1"/>
  <c r="BO2258" i="1"/>
  <c r="BO2259" i="1"/>
  <c r="BO2260" i="1"/>
  <c r="BO2261" i="1"/>
  <c r="BO2262" i="1"/>
  <c r="BO2263" i="1"/>
  <c r="BO2264" i="1"/>
  <c r="BO2265" i="1"/>
  <c r="BO2266" i="1"/>
  <c r="BO2267" i="1"/>
  <c r="BO2268" i="1"/>
  <c r="BO2269" i="1"/>
  <c r="BO2270" i="1"/>
  <c r="BO2271" i="1"/>
  <c r="BO2272" i="1"/>
  <c r="BO2273" i="1"/>
  <c r="BO2274" i="1"/>
  <c r="BO2275" i="1"/>
  <c r="BO2276" i="1"/>
  <c r="BO2277" i="1"/>
  <c r="BO2278" i="1"/>
  <c r="BO2279" i="1"/>
  <c r="BO2280" i="1"/>
  <c r="BO2281" i="1"/>
  <c r="BO2282" i="1"/>
  <c r="BO2283" i="1"/>
  <c r="BO2284" i="1"/>
  <c r="BO2285" i="1"/>
  <c r="BO2286" i="1"/>
  <c r="BO2287" i="1"/>
  <c r="BO2288" i="1"/>
  <c r="BO2289" i="1"/>
  <c r="BO2290" i="1"/>
  <c r="BO2291" i="1"/>
  <c r="BO2292" i="1"/>
  <c r="BO2293" i="1"/>
  <c r="BO2294" i="1"/>
  <c r="BO2295" i="1"/>
  <c r="BO2296" i="1"/>
  <c r="BO2297" i="1"/>
  <c r="BO2298" i="1"/>
  <c r="BO2299" i="1"/>
  <c r="BO2300" i="1"/>
  <c r="BO2301" i="1"/>
  <c r="BO2302" i="1"/>
  <c r="BO2303" i="1"/>
  <c r="BO2304" i="1"/>
  <c r="BO2305" i="1"/>
  <c r="BO2306" i="1"/>
  <c r="BO2307" i="1"/>
  <c r="BO2308" i="1"/>
  <c r="BO2309" i="1"/>
  <c r="BO2310" i="1"/>
  <c r="BO2311" i="1"/>
  <c r="BO2312" i="1"/>
  <c r="BO2313" i="1"/>
  <c r="BO2314" i="1"/>
  <c r="BO2315" i="1"/>
  <c r="BO2316" i="1"/>
  <c r="BO2317" i="1"/>
  <c r="BO2318" i="1"/>
  <c r="BO2319" i="1"/>
  <c r="BO2320" i="1"/>
  <c r="BO2321" i="1"/>
  <c r="BO2322" i="1"/>
  <c r="BO2323" i="1"/>
  <c r="BO2324" i="1"/>
  <c r="BO2325" i="1"/>
  <c r="BO2326" i="1"/>
  <c r="BO2327" i="1"/>
  <c r="BO2328" i="1"/>
  <c r="BO2329" i="1"/>
  <c r="BO2330" i="1"/>
  <c r="BO2331" i="1"/>
  <c r="BO2332" i="1"/>
  <c r="BO2333" i="1"/>
  <c r="BO2334" i="1"/>
  <c r="BO2335" i="1"/>
  <c r="BO2336" i="1"/>
  <c r="BO2337" i="1"/>
  <c r="BO2338" i="1"/>
  <c r="BO2339" i="1"/>
  <c r="BO2340" i="1"/>
  <c r="BO2341" i="1"/>
  <c r="BO2342" i="1"/>
  <c r="BO2343" i="1"/>
  <c r="BO2344" i="1"/>
  <c r="BO2345" i="1"/>
  <c r="BO2346" i="1"/>
  <c r="BO2347" i="1"/>
  <c r="BO2348" i="1"/>
  <c r="BO2349" i="1"/>
  <c r="BO2350" i="1"/>
  <c r="BO2351" i="1"/>
  <c r="BO2352" i="1"/>
  <c r="BO2353" i="1"/>
  <c r="BO2354" i="1"/>
  <c r="BO2355" i="1"/>
  <c r="BO2356" i="1"/>
  <c r="BO2357" i="1"/>
  <c r="BO2358" i="1"/>
  <c r="BO2359" i="1"/>
  <c r="BO2360" i="1"/>
  <c r="BO2361" i="1"/>
  <c r="BO2362" i="1"/>
  <c r="BO2363" i="1"/>
  <c r="BO2364" i="1"/>
  <c r="BO2365" i="1"/>
  <c r="BO2366" i="1"/>
  <c r="BO2367" i="1"/>
  <c r="BO2368" i="1"/>
  <c r="BO2369" i="1"/>
  <c r="BO2370" i="1"/>
  <c r="BO2371" i="1"/>
  <c r="BO2372" i="1"/>
  <c r="BO2373" i="1"/>
  <c r="BO2374" i="1"/>
  <c r="BO2375" i="1"/>
  <c r="BO2376" i="1"/>
  <c r="BO2377" i="1"/>
  <c r="BO2378" i="1"/>
  <c r="BO2379" i="1"/>
  <c r="BO2380" i="1"/>
  <c r="BO2381" i="1"/>
  <c r="BO2382" i="1"/>
  <c r="BO2383" i="1"/>
  <c r="BO2384" i="1"/>
  <c r="BO2385" i="1"/>
  <c r="BO2386" i="1"/>
  <c r="BO2387" i="1"/>
  <c r="BO2388" i="1"/>
  <c r="BO2389" i="1"/>
  <c r="BO2390" i="1"/>
  <c r="BO2391" i="1"/>
  <c r="BO2392" i="1"/>
  <c r="BO2393" i="1"/>
  <c r="BO2394" i="1"/>
  <c r="BO2395" i="1"/>
  <c r="BO2396" i="1"/>
  <c r="BO2397" i="1"/>
  <c r="BO2398" i="1"/>
  <c r="BO2399" i="1"/>
  <c r="BO2400" i="1"/>
  <c r="BO2401" i="1"/>
  <c r="BO2402" i="1"/>
  <c r="BO2403" i="1"/>
  <c r="BO2404" i="1"/>
  <c r="BO2405" i="1"/>
  <c r="BO2406" i="1"/>
  <c r="BO2407" i="1"/>
  <c r="BO2408" i="1"/>
  <c r="BO2409" i="1"/>
  <c r="BO2410" i="1"/>
  <c r="BO2411" i="1"/>
  <c r="BO2412" i="1"/>
  <c r="BO2413" i="1"/>
  <c r="BO2414" i="1"/>
  <c r="BO2415" i="1"/>
  <c r="BO2416" i="1"/>
  <c r="BO2417" i="1"/>
  <c r="BO2418" i="1"/>
  <c r="BO2419" i="1"/>
  <c r="BO2420" i="1"/>
  <c r="BO2421" i="1"/>
  <c r="BO2422" i="1"/>
  <c r="BO2423" i="1"/>
  <c r="BO2424" i="1"/>
  <c r="BO2425" i="1"/>
  <c r="BO2426" i="1"/>
  <c r="BO2427" i="1"/>
  <c r="BO2428" i="1"/>
  <c r="BO2429" i="1"/>
  <c r="BO2430" i="1"/>
  <c r="BO2431" i="1"/>
  <c r="BO2432" i="1"/>
  <c r="BO2433" i="1"/>
  <c r="BO2434" i="1"/>
  <c r="BO2435" i="1"/>
  <c r="BO2436" i="1"/>
  <c r="BO2437" i="1"/>
  <c r="BO2438" i="1"/>
  <c r="BO2439" i="1"/>
  <c r="BO2440" i="1"/>
  <c r="BO2441" i="1"/>
  <c r="BO2442" i="1"/>
  <c r="BO2443" i="1"/>
  <c r="BO2444" i="1"/>
  <c r="BO2445" i="1"/>
  <c r="BO2446" i="1"/>
  <c r="BO2447" i="1"/>
  <c r="BO2448" i="1"/>
  <c r="BO2449" i="1"/>
  <c r="BO2450" i="1"/>
  <c r="BO2451" i="1"/>
  <c r="BO2452" i="1"/>
  <c r="BO2453" i="1"/>
  <c r="BO2454" i="1"/>
  <c r="BO2455" i="1"/>
  <c r="BO2456" i="1"/>
  <c r="BO2457" i="1"/>
  <c r="BO2458" i="1"/>
  <c r="BO2459" i="1"/>
  <c r="BO2460" i="1"/>
  <c r="BO2461" i="1"/>
  <c r="BO2462" i="1"/>
  <c r="BO2463" i="1"/>
  <c r="BO2464" i="1"/>
  <c r="BO2465" i="1"/>
  <c r="BO2466" i="1"/>
  <c r="BO2467" i="1"/>
  <c r="BO2468" i="1"/>
  <c r="BO2469" i="1"/>
  <c r="BO2470" i="1"/>
  <c r="BO2471" i="1"/>
  <c r="BO2472" i="1"/>
  <c r="BO2473" i="1"/>
  <c r="BO2474" i="1"/>
  <c r="BO2475" i="1"/>
  <c r="BO2476" i="1"/>
  <c r="BO2477" i="1"/>
  <c r="BO2478" i="1"/>
  <c r="BO2479" i="1"/>
  <c r="BO2480" i="1"/>
  <c r="BO2481" i="1"/>
  <c r="BO2482" i="1"/>
  <c r="BO2483" i="1"/>
  <c r="BO2484" i="1"/>
  <c r="BO2485" i="1"/>
  <c r="BO2486" i="1"/>
  <c r="BO2487" i="1"/>
  <c r="BO2488" i="1"/>
  <c r="BO2489" i="1"/>
  <c r="BO2490" i="1"/>
  <c r="BO2491" i="1"/>
  <c r="BO2492" i="1"/>
  <c r="BO2493" i="1"/>
  <c r="BO2494" i="1"/>
  <c r="BO2495" i="1"/>
  <c r="BO2496" i="1"/>
  <c r="BO2497" i="1"/>
  <c r="BO2498" i="1"/>
  <c r="BO2499" i="1"/>
  <c r="BO2500" i="1"/>
  <c r="BO2501" i="1"/>
  <c r="BO2502" i="1"/>
  <c r="BO2503" i="1"/>
  <c r="BO2504" i="1"/>
  <c r="BO2505" i="1"/>
  <c r="BO2506" i="1"/>
  <c r="BO2507" i="1"/>
  <c r="BO2508" i="1"/>
  <c r="BO2509" i="1"/>
  <c r="BO2510" i="1"/>
  <c r="BO2511" i="1"/>
  <c r="BO2512" i="1"/>
  <c r="BO2513" i="1"/>
  <c r="BO2514" i="1"/>
  <c r="BO2515" i="1"/>
  <c r="BO2516" i="1"/>
  <c r="BO2517" i="1"/>
  <c r="BO2518" i="1"/>
  <c r="BO2519" i="1"/>
  <c r="BO2520" i="1"/>
  <c r="BO2521" i="1"/>
  <c r="BO2522" i="1"/>
  <c r="BO2523" i="1"/>
  <c r="BO2524" i="1"/>
  <c r="BO2525" i="1"/>
  <c r="BO2526" i="1"/>
  <c r="BO2527" i="1"/>
  <c r="BO2528" i="1"/>
  <c r="BO2529" i="1"/>
  <c r="BO2530" i="1"/>
  <c r="BO2531" i="1"/>
  <c r="BO2532" i="1"/>
  <c r="BO2533" i="1"/>
  <c r="BO2534" i="1"/>
  <c r="BO2535" i="1"/>
  <c r="BO2536" i="1"/>
  <c r="BO2537" i="1"/>
  <c r="BO2538" i="1"/>
  <c r="BO2539" i="1"/>
  <c r="BO2540" i="1"/>
  <c r="BO2541" i="1"/>
  <c r="BO2542" i="1"/>
  <c r="BO2543" i="1"/>
  <c r="BO2544" i="1"/>
  <c r="BO2545" i="1"/>
  <c r="BO2546" i="1"/>
  <c r="BO2547" i="1"/>
  <c r="BO2548" i="1"/>
  <c r="BO2549" i="1"/>
  <c r="BO2550" i="1"/>
  <c r="BO2551" i="1"/>
  <c r="BO2552" i="1"/>
  <c r="BO2553" i="1"/>
  <c r="BO2554" i="1"/>
  <c r="BO2555" i="1"/>
  <c r="BO2556" i="1"/>
  <c r="BO2557" i="1"/>
  <c r="BO2558" i="1"/>
  <c r="BO2559" i="1"/>
  <c r="BO2560" i="1"/>
  <c r="BO2561" i="1"/>
  <c r="BO2562" i="1"/>
  <c r="BO2563" i="1"/>
  <c r="BO2564" i="1"/>
  <c r="BO2565" i="1"/>
  <c r="BO2566" i="1"/>
  <c r="BO2567" i="1"/>
  <c r="BO2568" i="1"/>
  <c r="BO2569" i="1"/>
  <c r="BO2570" i="1"/>
  <c r="BO2571" i="1"/>
  <c r="BO2572" i="1"/>
  <c r="BO2573" i="1"/>
  <c r="BO2574" i="1"/>
  <c r="BO2575" i="1"/>
  <c r="BO2576" i="1"/>
  <c r="BO2577" i="1"/>
  <c r="BO2578" i="1"/>
  <c r="BO2579" i="1"/>
  <c r="BO2580" i="1"/>
  <c r="BO2581" i="1"/>
  <c r="BO2582" i="1"/>
  <c r="BO2583" i="1"/>
  <c r="BO2584" i="1"/>
  <c r="BO2585" i="1"/>
  <c r="BO2586" i="1"/>
  <c r="BO2587" i="1"/>
  <c r="BO2588" i="1"/>
  <c r="BO2589" i="1"/>
  <c r="BO2590" i="1"/>
  <c r="BO2591" i="1"/>
  <c r="BO2592" i="1"/>
  <c r="BO2593" i="1"/>
  <c r="BO2594" i="1"/>
  <c r="BO2595" i="1"/>
  <c r="BO2596" i="1"/>
  <c r="BO2597" i="1"/>
  <c r="BO2598" i="1"/>
  <c r="BO2599" i="1"/>
  <c r="BO2600" i="1"/>
  <c r="BO2601" i="1"/>
  <c r="BO2602" i="1"/>
  <c r="BO2603" i="1"/>
  <c r="BO2604" i="1"/>
  <c r="BO2605" i="1"/>
  <c r="BO2606" i="1"/>
  <c r="BO2607" i="1"/>
  <c r="BO2608" i="1"/>
  <c r="BO2609" i="1"/>
  <c r="BO2610" i="1"/>
  <c r="BO2611" i="1"/>
  <c r="BO2612" i="1"/>
  <c r="BO2613" i="1"/>
  <c r="BO2614" i="1"/>
  <c r="BO2615" i="1"/>
  <c r="BO2616" i="1"/>
  <c r="BO2617" i="1"/>
  <c r="BO2618" i="1"/>
  <c r="BO2619" i="1"/>
  <c r="BO2620" i="1"/>
  <c r="BO2621" i="1"/>
  <c r="BO2622" i="1"/>
  <c r="BO2623" i="1"/>
  <c r="BO2624" i="1"/>
  <c r="BO2625" i="1"/>
  <c r="BO2626" i="1"/>
  <c r="BO2627" i="1"/>
  <c r="BO2628" i="1"/>
  <c r="BO2629" i="1"/>
  <c r="BO2630" i="1"/>
  <c r="BO2631" i="1"/>
  <c r="BO2632" i="1"/>
  <c r="BO2633" i="1"/>
  <c r="BO2634" i="1"/>
  <c r="BO2635" i="1"/>
  <c r="BO2636" i="1"/>
  <c r="BO2637" i="1"/>
  <c r="BO2638" i="1"/>
  <c r="BO2639" i="1"/>
  <c r="BO2640" i="1"/>
  <c r="BO2641" i="1"/>
  <c r="BO2642" i="1"/>
  <c r="BO2643" i="1"/>
  <c r="BO2644" i="1"/>
  <c r="BO2645" i="1"/>
  <c r="BO2646" i="1"/>
  <c r="BO2647" i="1"/>
  <c r="BO2648" i="1"/>
  <c r="BO2649" i="1"/>
  <c r="BO2650" i="1"/>
  <c r="BO2651" i="1"/>
  <c r="BO2652" i="1"/>
  <c r="BO2653" i="1"/>
  <c r="BO2654" i="1"/>
  <c r="BO2655" i="1"/>
  <c r="BO2656" i="1"/>
  <c r="BO2657" i="1"/>
  <c r="BO2658" i="1"/>
  <c r="BO2659" i="1"/>
  <c r="BO2660" i="1"/>
  <c r="BO2661" i="1"/>
  <c r="BO2662" i="1"/>
  <c r="BO2663" i="1"/>
  <c r="BO2664" i="1"/>
  <c r="BO2665" i="1"/>
  <c r="BO2666" i="1"/>
  <c r="BO2667" i="1"/>
  <c r="BO2668" i="1"/>
  <c r="BO2669" i="1"/>
  <c r="BO2670" i="1"/>
  <c r="BO2671" i="1"/>
  <c r="BO2672" i="1"/>
  <c r="BO2673" i="1"/>
  <c r="BO2674" i="1"/>
  <c r="BO2675" i="1"/>
  <c r="BO2676" i="1"/>
  <c r="BO2677" i="1"/>
  <c r="BO2678" i="1"/>
  <c r="BO2679" i="1"/>
  <c r="BO2680" i="1"/>
  <c r="BO2681" i="1"/>
  <c r="BO2682" i="1"/>
  <c r="BO2683" i="1"/>
  <c r="BO2684" i="1"/>
  <c r="BO2685" i="1"/>
  <c r="BO2686" i="1"/>
  <c r="BO2687" i="1"/>
  <c r="BO2688" i="1"/>
  <c r="BO2689" i="1"/>
  <c r="BO2690" i="1"/>
  <c r="BO2691" i="1"/>
  <c r="BO2692" i="1"/>
  <c r="BO2693" i="1"/>
  <c r="BO2694" i="1"/>
  <c r="BO2695" i="1"/>
  <c r="BO2696" i="1"/>
  <c r="BO2697" i="1"/>
  <c r="BO2698" i="1"/>
  <c r="BO2699" i="1"/>
  <c r="BO2700" i="1"/>
  <c r="BO2701" i="1"/>
  <c r="BO2702" i="1"/>
  <c r="BO2703" i="1"/>
  <c r="BO2704" i="1"/>
  <c r="BO2705" i="1"/>
  <c r="BO2706" i="1"/>
  <c r="BO2707" i="1"/>
  <c r="BO2708" i="1"/>
  <c r="BO2709" i="1"/>
  <c r="BO2710" i="1"/>
  <c r="BO2711" i="1"/>
  <c r="BO2712" i="1"/>
  <c r="BO2713" i="1"/>
  <c r="BO2714" i="1"/>
  <c r="BO2715" i="1"/>
  <c r="BO2716" i="1"/>
  <c r="BO2717" i="1"/>
  <c r="BO2718" i="1"/>
  <c r="BO2719" i="1"/>
  <c r="BO2720" i="1"/>
  <c r="BO2721" i="1"/>
  <c r="BO2722" i="1"/>
  <c r="BO2723" i="1"/>
  <c r="BO2724" i="1"/>
  <c r="BO2725" i="1"/>
  <c r="BO2726" i="1"/>
  <c r="BO2727" i="1"/>
  <c r="BO2728" i="1"/>
  <c r="BO2729" i="1"/>
  <c r="BO2730" i="1"/>
  <c r="BO2731" i="1"/>
  <c r="BO2732" i="1"/>
  <c r="BO2733" i="1"/>
  <c r="BO2734" i="1"/>
  <c r="BO2735" i="1"/>
  <c r="BO2736" i="1"/>
  <c r="BO2737" i="1"/>
  <c r="BO2738" i="1"/>
  <c r="BO2739" i="1"/>
  <c r="BO2740" i="1"/>
  <c r="BO2741" i="1"/>
  <c r="BO2742" i="1"/>
  <c r="BO2743" i="1"/>
  <c r="BO2744" i="1"/>
  <c r="BO2745" i="1"/>
  <c r="BO2746" i="1"/>
  <c r="BO2747" i="1"/>
  <c r="BO2748" i="1"/>
  <c r="BO2749" i="1"/>
  <c r="BO2750" i="1"/>
  <c r="BO2751" i="1"/>
  <c r="BO2752" i="1"/>
  <c r="BO2753" i="1"/>
  <c r="BO2754" i="1"/>
  <c r="BO2755" i="1"/>
  <c r="BO2756" i="1"/>
  <c r="BO2757" i="1"/>
  <c r="BO2758" i="1"/>
  <c r="BO2759" i="1"/>
  <c r="BO2760" i="1"/>
  <c r="BO2761" i="1"/>
  <c r="BO2762" i="1"/>
  <c r="BO2763" i="1"/>
  <c r="BO2764" i="1"/>
  <c r="BO2765" i="1"/>
  <c r="BO2766" i="1"/>
  <c r="BO2767" i="1"/>
  <c r="BO2768" i="1"/>
  <c r="BO2769" i="1"/>
  <c r="BO2770" i="1"/>
  <c r="BO2771" i="1"/>
  <c r="BO2772" i="1"/>
  <c r="BO2773" i="1"/>
  <c r="BO2774" i="1"/>
  <c r="BO2775" i="1"/>
  <c r="BO2776" i="1"/>
  <c r="BO2777" i="1"/>
  <c r="BO2778" i="1"/>
  <c r="BO2779" i="1"/>
  <c r="BO2780" i="1"/>
  <c r="BO2781" i="1"/>
  <c r="BO2782" i="1"/>
  <c r="BO2783" i="1"/>
  <c r="BO2784" i="1"/>
  <c r="BO2785" i="1"/>
  <c r="BO2786" i="1"/>
  <c r="BO2787" i="1"/>
  <c r="BO2788" i="1"/>
  <c r="BO2789" i="1"/>
  <c r="BO2790" i="1"/>
  <c r="BO2791" i="1"/>
  <c r="BO2792" i="1"/>
  <c r="BO2793" i="1"/>
  <c r="BO2794" i="1"/>
  <c r="BO2795" i="1"/>
  <c r="BO2796" i="1"/>
  <c r="BO2797" i="1"/>
  <c r="BO2798" i="1"/>
  <c r="BO2799" i="1"/>
  <c r="BO2800" i="1"/>
  <c r="BO2801" i="1"/>
  <c r="BO2802" i="1"/>
  <c r="BO2803" i="1"/>
  <c r="BO2804" i="1"/>
  <c r="BO2805" i="1"/>
  <c r="BO2806" i="1"/>
  <c r="BO2807" i="1"/>
  <c r="BO2808" i="1"/>
  <c r="BO2809" i="1"/>
  <c r="BO2810" i="1"/>
  <c r="BO2811" i="1"/>
  <c r="BO2812" i="1"/>
  <c r="BO2813" i="1"/>
  <c r="BO2814" i="1"/>
  <c r="BO2815" i="1"/>
  <c r="BO2816" i="1"/>
  <c r="BO2817" i="1"/>
  <c r="BO2818" i="1"/>
  <c r="BO2819" i="1"/>
  <c r="BO2820" i="1"/>
  <c r="BO2821" i="1"/>
  <c r="BO2822" i="1"/>
  <c r="BO2823" i="1"/>
  <c r="BO2824" i="1"/>
  <c r="BO2825" i="1"/>
  <c r="BO2826" i="1"/>
  <c r="BO2827" i="1"/>
  <c r="BO2828" i="1"/>
  <c r="BO2829" i="1"/>
  <c r="BO2830" i="1"/>
  <c r="BO2831" i="1"/>
  <c r="BO2832" i="1"/>
  <c r="BO2833" i="1"/>
  <c r="BO2834" i="1"/>
  <c r="BO2835" i="1"/>
  <c r="BO2836" i="1"/>
  <c r="BO2837" i="1"/>
  <c r="BO2838" i="1"/>
  <c r="BO2839" i="1"/>
  <c r="BO2840" i="1"/>
  <c r="BO2841" i="1"/>
  <c r="BO2842" i="1"/>
  <c r="BO2843" i="1"/>
  <c r="BO2844" i="1"/>
  <c r="BO2845" i="1"/>
  <c r="BO2846" i="1"/>
  <c r="BO2847" i="1"/>
  <c r="BO2848" i="1"/>
  <c r="BO2849" i="1"/>
  <c r="BO2850" i="1"/>
  <c r="BO2851" i="1"/>
  <c r="BO2852" i="1"/>
  <c r="BO2853" i="1"/>
  <c r="BO2854" i="1"/>
  <c r="BO2855" i="1"/>
  <c r="BO2856" i="1"/>
  <c r="BO2857" i="1"/>
  <c r="BO2858" i="1"/>
  <c r="BO2859" i="1"/>
  <c r="BO2860" i="1"/>
  <c r="BO2861" i="1"/>
  <c r="BO2862" i="1"/>
  <c r="BO2863" i="1"/>
  <c r="BO2864" i="1"/>
  <c r="BO2865" i="1"/>
  <c r="BO2866" i="1"/>
  <c r="BO2867" i="1"/>
  <c r="BO2868" i="1"/>
  <c r="BO2869" i="1"/>
  <c r="BO2870" i="1"/>
  <c r="BO2871" i="1"/>
  <c r="BO2872" i="1"/>
  <c r="BO2873" i="1"/>
  <c r="BO2874" i="1"/>
  <c r="BO2875" i="1"/>
  <c r="BO2876" i="1"/>
  <c r="BO2877" i="1"/>
  <c r="BO2878" i="1"/>
  <c r="BO2879" i="1"/>
  <c r="BO2880" i="1"/>
  <c r="BO2881" i="1"/>
  <c r="BO2882" i="1"/>
  <c r="BO2883" i="1"/>
  <c r="BO2884" i="1"/>
  <c r="BO2885" i="1"/>
  <c r="BO2886" i="1"/>
  <c r="BO2887" i="1"/>
  <c r="BO2888" i="1"/>
  <c r="BO2889" i="1"/>
  <c r="BO2890" i="1"/>
  <c r="BO2891" i="1"/>
  <c r="BO2892" i="1"/>
  <c r="BO2893" i="1"/>
  <c r="BO2894" i="1"/>
  <c r="BO2895" i="1"/>
  <c r="BO2896" i="1"/>
  <c r="BO2897" i="1"/>
  <c r="BO2898" i="1"/>
  <c r="BO2899" i="1"/>
  <c r="BO2900" i="1"/>
  <c r="BO2901" i="1"/>
  <c r="BO2902" i="1"/>
  <c r="BO2903" i="1"/>
  <c r="BO2904" i="1"/>
  <c r="BO2905" i="1"/>
  <c r="BO2906" i="1"/>
  <c r="BO2907" i="1"/>
  <c r="BO2908" i="1"/>
  <c r="BO2909" i="1"/>
  <c r="BO2910" i="1"/>
  <c r="BO2911" i="1"/>
  <c r="BO2912" i="1"/>
  <c r="BO2913" i="1"/>
  <c r="BO2914" i="1"/>
  <c r="BO2915" i="1"/>
  <c r="BO2916" i="1"/>
  <c r="BO2917" i="1"/>
  <c r="BO2918" i="1"/>
  <c r="BO2919" i="1"/>
  <c r="BO2920" i="1"/>
  <c r="BO2921" i="1"/>
  <c r="BO2922" i="1"/>
  <c r="BO2923" i="1"/>
  <c r="BO2924" i="1"/>
  <c r="BO2925" i="1"/>
  <c r="BO2926" i="1"/>
  <c r="BO2927" i="1"/>
  <c r="BO2928" i="1"/>
  <c r="BO2929" i="1"/>
  <c r="BO2930" i="1"/>
  <c r="BO2931" i="1"/>
  <c r="BO2932" i="1"/>
  <c r="BO2933" i="1"/>
  <c r="BO2934" i="1"/>
  <c r="BO2935" i="1"/>
  <c r="BO2936" i="1"/>
  <c r="BO2937" i="1"/>
  <c r="BO2938" i="1"/>
  <c r="BO2939" i="1"/>
  <c r="BO2940" i="1"/>
  <c r="BO2941" i="1"/>
  <c r="BO2942" i="1"/>
  <c r="BO2943" i="1"/>
  <c r="BO2944" i="1"/>
  <c r="BO2945" i="1"/>
  <c r="BO2946" i="1"/>
  <c r="BO2947" i="1"/>
  <c r="BO2948" i="1"/>
  <c r="BO2949" i="1"/>
  <c r="BO2950" i="1"/>
  <c r="BO2951" i="1"/>
  <c r="BO2952" i="1"/>
  <c r="BO2953" i="1"/>
  <c r="BO2954" i="1"/>
  <c r="BO2955" i="1"/>
  <c r="BO2956" i="1"/>
  <c r="BO2957" i="1"/>
  <c r="BO2958" i="1"/>
  <c r="BO2959" i="1"/>
  <c r="BO2960" i="1"/>
  <c r="BO2961" i="1"/>
  <c r="BO2962" i="1"/>
  <c r="BO2963" i="1"/>
  <c r="BO2964" i="1"/>
  <c r="BO2965" i="1"/>
  <c r="BO2966" i="1"/>
  <c r="BO2967" i="1"/>
  <c r="BO2968" i="1"/>
  <c r="BO2969" i="1"/>
  <c r="BO2970" i="1"/>
  <c r="BO2971" i="1"/>
  <c r="BO2972" i="1"/>
  <c r="BO2973" i="1"/>
  <c r="BO2974" i="1"/>
  <c r="BO2975" i="1"/>
  <c r="BO2976" i="1"/>
  <c r="BO2977" i="1"/>
  <c r="BO2978" i="1"/>
  <c r="BO2979" i="1"/>
  <c r="BO2980" i="1"/>
  <c r="BO2981" i="1"/>
  <c r="BO2982" i="1"/>
  <c r="BO2983" i="1"/>
  <c r="BO2984" i="1"/>
  <c r="BO2985" i="1"/>
  <c r="BO2986" i="1"/>
  <c r="BO2987" i="1"/>
  <c r="BO2988" i="1"/>
  <c r="BO2989" i="1"/>
  <c r="BO2990" i="1"/>
  <c r="BO2991" i="1"/>
  <c r="BO2992" i="1"/>
  <c r="BO2993" i="1"/>
  <c r="BO2994" i="1"/>
  <c r="BO2995" i="1"/>
  <c r="BO2996" i="1"/>
  <c r="BO2997" i="1"/>
  <c r="BO2998" i="1"/>
  <c r="BO2999" i="1"/>
  <c r="BO3000" i="1"/>
  <c r="BO3001" i="1"/>
  <c r="BO3002" i="1"/>
  <c r="BO3003" i="1"/>
  <c r="BO3004" i="1"/>
  <c r="BO3005" i="1"/>
  <c r="BO3006" i="1"/>
  <c r="BO3007" i="1"/>
  <c r="BO3008" i="1"/>
  <c r="BO3009" i="1"/>
  <c r="BO3010" i="1"/>
  <c r="BO3011" i="1"/>
  <c r="BO3012" i="1"/>
  <c r="BO3013" i="1"/>
  <c r="BO3014" i="1"/>
  <c r="BO3015" i="1"/>
  <c r="BO3016" i="1"/>
  <c r="BO3017" i="1"/>
  <c r="BO3018" i="1"/>
  <c r="BO3019" i="1"/>
  <c r="BO3020" i="1"/>
  <c r="BO3021" i="1"/>
  <c r="BO3022" i="1"/>
  <c r="BO3023" i="1"/>
  <c r="BO3024" i="1"/>
  <c r="BO3025" i="1"/>
  <c r="BO3026" i="1"/>
  <c r="BO3027" i="1"/>
  <c r="BO3028" i="1"/>
  <c r="BO3029" i="1"/>
  <c r="BO3030" i="1"/>
  <c r="BO3031" i="1"/>
  <c r="BO3032" i="1"/>
  <c r="BO3033" i="1"/>
  <c r="BO3034" i="1"/>
  <c r="BO3035" i="1"/>
  <c r="BO3036" i="1"/>
  <c r="BO3037" i="1"/>
  <c r="BO3038" i="1"/>
  <c r="BO3039" i="1"/>
  <c r="BO3040" i="1"/>
  <c r="BO3041" i="1"/>
  <c r="BO3042" i="1"/>
  <c r="BO3043" i="1"/>
  <c r="BO3044" i="1"/>
  <c r="BO3045" i="1"/>
  <c r="BO3046" i="1"/>
  <c r="BO3047" i="1"/>
  <c r="BO3048" i="1"/>
  <c r="BO3049" i="1"/>
  <c r="BO3050" i="1"/>
  <c r="BO3051" i="1"/>
  <c r="BO3052" i="1"/>
  <c r="BO3053" i="1"/>
  <c r="BO3054" i="1"/>
  <c r="BO3055" i="1"/>
  <c r="BO3056" i="1"/>
  <c r="BO3057" i="1"/>
  <c r="BO3058" i="1"/>
  <c r="BO3059" i="1"/>
  <c r="BO3060" i="1"/>
  <c r="BO3061" i="1"/>
  <c r="BO3062" i="1"/>
  <c r="BO3063" i="1"/>
  <c r="BO3064" i="1"/>
  <c r="BO3065" i="1"/>
  <c r="BO3066" i="1"/>
  <c r="BO3067" i="1"/>
  <c r="BO3068" i="1"/>
  <c r="BO3069" i="1"/>
  <c r="BO3070" i="1"/>
  <c r="BO3071" i="1"/>
  <c r="BO3072" i="1"/>
  <c r="BO3073" i="1"/>
  <c r="BO3074" i="1"/>
  <c r="BO3075" i="1"/>
  <c r="BO3076" i="1"/>
  <c r="BO3077" i="1"/>
  <c r="BO3078" i="1"/>
  <c r="BO3079" i="1"/>
  <c r="BO3080" i="1"/>
  <c r="BO3081" i="1"/>
  <c r="BO3082" i="1"/>
  <c r="BO3083" i="1"/>
  <c r="BO3084" i="1"/>
  <c r="BO3085" i="1"/>
  <c r="BO3086" i="1"/>
  <c r="BO3087" i="1"/>
  <c r="BO3088" i="1"/>
  <c r="BO3089" i="1"/>
  <c r="BO3090" i="1"/>
  <c r="BO3091" i="1"/>
  <c r="BO3092" i="1"/>
  <c r="BO3093" i="1"/>
  <c r="BO3094" i="1"/>
  <c r="BO3095" i="1"/>
  <c r="BO3096" i="1"/>
  <c r="BO3097" i="1"/>
  <c r="BO3098" i="1"/>
  <c r="BO3099" i="1"/>
  <c r="BO3100" i="1"/>
  <c r="BO3101" i="1"/>
  <c r="BO3102" i="1"/>
  <c r="BO3103" i="1"/>
  <c r="BO3104" i="1"/>
  <c r="BO3105" i="1"/>
  <c r="BO3106" i="1"/>
  <c r="BO3107" i="1"/>
  <c r="BO3108" i="1"/>
  <c r="BO3109" i="1"/>
  <c r="BO3110" i="1"/>
  <c r="BO3111" i="1"/>
  <c r="BO3112" i="1"/>
  <c r="BO3113" i="1"/>
  <c r="BO3114" i="1"/>
  <c r="BO3115" i="1"/>
  <c r="BO3116" i="1"/>
  <c r="BO3117" i="1"/>
  <c r="BO3118" i="1"/>
  <c r="BO3119" i="1"/>
  <c r="BO3120" i="1"/>
  <c r="BO3121" i="1"/>
  <c r="BO3122" i="1"/>
  <c r="BO3123" i="1"/>
  <c r="BO3124" i="1"/>
  <c r="BO3125" i="1"/>
  <c r="BO3126" i="1"/>
  <c r="BO3127" i="1"/>
  <c r="BO3128" i="1"/>
  <c r="BO3129" i="1"/>
  <c r="BO3130" i="1"/>
  <c r="BO3131" i="1"/>
  <c r="BO3132" i="1"/>
  <c r="BO3133" i="1"/>
  <c r="BO3134" i="1"/>
  <c r="BO3135" i="1"/>
  <c r="BO3136" i="1"/>
  <c r="BO3137" i="1"/>
  <c r="BO3138" i="1"/>
  <c r="BO3139" i="1"/>
  <c r="BO3140" i="1"/>
  <c r="BO3141" i="1"/>
  <c r="BO3142" i="1"/>
  <c r="BO3143" i="1"/>
  <c r="BO3144" i="1"/>
  <c r="BO3145" i="1"/>
  <c r="BO3146" i="1"/>
  <c r="BO3147" i="1"/>
  <c r="BO3148" i="1"/>
  <c r="BO3149" i="1"/>
  <c r="BO3150" i="1"/>
  <c r="BO3151" i="1"/>
  <c r="BO3152" i="1"/>
  <c r="BO3153" i="1"/>
  <c r="BO3154" i="1"/>
  <c r="BO3155" i="1"/>
  <c r="BO3156" i="1"/>
  <c r="BO3157" i="1"/>
  <c r="BO3158" i="1"/>
  <c r="BO3159" i="1"/>
  <c r="BO3160" i="1"/>
  <c r="BO3161" i="1"/>
  <c r="BO3162" i="1"/>
  <c r="BO3163" i="1"/>
  <c r="BO3164" i="1"/>
  <c r="BO3165" i="1"/>
  <c r="BO3166" i="1"/>
  <c r="BO3167" i="1"/>
  <c r="BO3168" i="1"/>
  <c r="BO3169" i="1"/>
  <c r="BO3170" i="1"/>
  <c r="BO3171" i="1"/>
  <c r="BO3172" i="1"/>
  <c r="BO3173" i="1"/>
  <c r="BO3174" i="1"/>
  <c r="BO3175" i="1"/>
  <c r="BO3176" i="1"/>
  <c r="BO3177" i="1"/>
  <c r="BO3178" i="1"/>
  <c r="BO3179" i="1"/>
  <c r="BO3180" i="1"/>
  <c r="BO3181" i="1"/>
  <c r="BO3182" i="1"/>
  <c r="BO3183" i="1"/>
  <c r="BO3184" i="1"/>
  <c r="BO3185" i="1"/>
  <c r="BO3186" i="1"/>
  <c r="BO3187" i="1"/>
  <c r="BO3188" i="1"/>
  <c r="BO3189" i="1"/>
  <c r="BO3190" i="1"/>
  <c r="BO3191" i="1"/>
  <c r="BO3192" i="1"/>
  <c r="BO3193" i="1"/>
  <c r="BO3194" i="1"/>
  <c r="BO3195" i="1"/>
  <c r="BO3196" i="1"/>
  <c r="BO3197" i="1"/>
  <c r="BO3198" i="1"/>
  <c r="BO3199" i="1"/>
  <c r="BO3200" i="1"/>
  <c r="BO3201" i="1"/>
  <c r="BO3202" i="1"/>
  <c r="BO3203" i="1"/>
  <c r="BO3204" i="1"/>
  <c r="BO3205" i="1"/>
  <c r="BO3206" i="1"/>
  <c r="BO3207" i="1"/>
  <c r="BO3208" i="1"/>
  <c r="BO3209" i="1"/>
  <c r="BO3210" i="1"/>
  <c r="BO3211" i="1"/>
  <c r="BO3212" i="1"/>
  <c r="BO3213" i="1"/>
  <c r="BO3214" i="1"/>
  <c r="BO3215" i="1"/>
  <c r="BO3216" i="1"/>
  <c r="BO3217" i="1"/>
  <c r="BO3218" i="1"/>
  <c r="BO3219" i="1"/>
  <c r="BO3220" i="1"/>
  <c r="BO3221" i="1"/>
  <c r="BO3222" i="1"/>
  <c r="BO3223" i="1"/>
  <c r="BO3224" i="1"/>
  <c r="BO3225" i="1"/>
  <c r="BO3226" i="1"/>
  <c r="BO3227" i="1"/>
  <c r="BO3228" i="1"/>
  <c r="BO3229" i="1"/>
  <c r="BO3230" i="1"/>
  <c r="BO3231" i="1"/>
  <c r="BO3232" i="1"/>
  <c r="BO3233" i="1"/>
  <c r="BO3234" i="1"/>
  <c r="BO3235" i="1"/>
  <c r="BO3236" i="1"/>
  <c r="BO3237" i="1"/>
  <c r="BO3238" i="1"/>
  <c r="BO3239" i="1"/>
  <c r="BO3240" i="1"/>
  <c r="BO3241" i="1"/>
  <c r="BO3242" i="1"/>
  <c r="BO3243" i="1"/>
  <c r="BO3244" i="1"/>
  <c r="BO3245" i="1"/>
  <c r="BO3246" i="1"/>
  <c r="BO3247" i="1"/>
  <c r="BO3248" i="1"/>
  <c r="BO3249" i="1"/>
  <c r="BO3250" i="1"/>
  <c r="BO3251" i="1"/>
  <c r="BO3252" i="1"/>
  <c r="BO3253" i="1"/>
  <c r="BO3254" i="1"/>
  <c r="BO3255" i="1"/>
  <c r="BO3256" i="1"/>
  <c r="BO3257" i="1"/>
  <c r="BO3258" i="1"/>
  <c r="BO3259" i="1"/>
  <c r="BO3260" i="1"/>
  <c r="BO3261" i="1"/>
  <c r="BO3262" i="1"/>
  <c r="BO3263" i="1"/>
  <c r="BO3264" i="1"/>
  <c r="BO3265" i="1"/>
  <c r="BO3266" i="1"/>
  <c r="BO3267" i="1"/>
  <c r="BO3268" i="1"/>
  <c r="BO3269" i="1"/>
  <c r="BO3270" i="1"/>
  <c r="BO3271" i="1"/>
  <c r="BO3272" i="1"/>
  <c r="BO3273" i="1"/>
  <c r="BO3274" i="1"/>
  <c r="BO3275" i="1"/>
  <c r="BO3276" i="1"/>
  <c r="BO3277" i="1"/>
  <c r="BO3278" i="1"/>
  <c r="BO3279" i="1"/>
  <c r="BO3280" i="1"/>
  <c r="BO3281" i="1"/>
  <c r="BO3282" i="1"/>
  <c r="BO3283" i="1"/>
  <c r="BO3284" i="1"/>
  <c r="BO3285" i="1"/>
  <c r="BO3286" i="1"/>
  <c r="BO3287" i="1"/>
  <c r="BO3288" i="1"/>
  <c r="BO3289" i="1"/>
  <c r="BO3290" i="1"/>
  <c r="BO3291" i="1"/>
  <c r="BO3292" i="1"/>
  <c r="BO3293" i="1"/>
  <c r="BO3294" i="1"/>
  <c r="BO3295" i="1"/>
  <c r="BO3296" i="1"/>
  <c r="BO3297" i="1"/>
  <c r="BO3298" i="1"/>
  <c r="BO3299" i="1"/>
  <c r="BO3300" i="1"/>
  <c r="BO3301" i="1"/>
  <c r="BO3302" i="1"/>
  <c r="BO3303" i="1"/>
  <c r="BO3304" i="1"/>
  <c r="BO3305" i="1"/>
  <c r="BO3306" i="1"/>
  <c r="BO3307" i="1"/>
  <c r="BO3308" i="1"/>
  <c r="BO3309" i="1"/>
  <c r="BO3310" i="1"/>
  <c r="BO3311" i="1"/>
  <c r="BO3312" i="1"/>
  <c r="BO3313" i="1"/>
  <c r="BO3314" i="1"/>
  <c r="BO3315" i="1"/>
  <c r="BO3316" i="1"/>
  <c r="BO3317" i="1"/>
  <c r="BO3318" i="1"/>
  <c r="BO3319" i="1"/>
  <c r="BO3320" i="1"/>
  <c r="BO3321" i="1"/>
  <c r="BO3322" i="1"/>
  <c r="BO3323" i="1"/>
  <c r="BO3324" i="1"/>
  <c r="BO3325" i="1"/>
  <c r="BO3326" i="1"/>
  <c r="BO3327" i="1"/>
  <c r="BO3328" i="1"/>
  <c r="BO3329" i="1"/>
  <c r="BO3330" i="1"/>
  <c r="BO3331" i="1"/>
  <c r="BO3332" i="1"/>
  <c r="BO3333" i="1"/>
  <c r="BO3334" i="1"/>
  <c r="BO3335" i="1"/>
  <c r="BO3336" i="1"/>
  <c r="BO3337" i="1"/>
  <c r="BO3338" i="1"/>
  <c r="BO3339" i="1"/>
  <c r="BO3340" i="1"/>
  <c r="BO3341" i="1"/>
  <c r="BO3342" i="1"/>
  <c r="BO3343" i="1"/>
  <c r="BO3344" i="1"/>
  <c r="BO3345" i="1"/>
  <c r="BO3346" i="1"/>
  <c r="BO3347" i="1"/>
  <c r="BO3348" i="1"/>
  <c r="BO3349" i="1"/>
  <c r="BO3350" i="1"/>
  <c r="BO3351" i="1"/>
  <c r="BO3352" i="1"/>
  <c r="BO3353" i="1"/>
  <c r="BO3354" i="1"/>
  <c r="BO3355" i="1"/>
  <c r="BO3356" i="1"/>
  <c r="BO3357" i="1"/>
  <c r="BO3358" i="1"/>
  <c r="BO3359" i="1"/>
  <c r="BO3360" i="1"/>
  <c r="BO3361" i="1"/>
  <c r="BO3362" i="1"/>
  <c r="BO3363" i="1"/>
  <c r="BO3364" i="1"/>
  <c r="BO3365" i="1"/>
  <c r="BO3366" i="1"/>
  <c r="BO3367" i="1"/>
  <c r="BO3368" i="1"/>
  <c r="BO3369" i="1"/>
  <c r="BO3370" i="1"/>
  <c r="BO3371" i="1"/>
  <c r="BO3372" i="1"/>
  <c r="BO3373" i="1"/>
  <c r="BO3374" i="1"/>
  <c r="BO3375" i="1"/>
  <c r="BO3376" i="1"/>
  <c r="BO3377" i="1"/>
  <c r="BO3378" i="1"/>
  <c r="BO3379" i="1"/>
  <c r="BO3380" i="1"/>
  <c r="BO3381" i="1"/>
  <c r="BO3382" i="1"/>
  <c r="BO3383" i="1"/>
  <c r="BO3384" i="1"/>
  <c r="BO3385" i="1"/>
  <c r="BO3386" i="1"/>
  <c r="BO3387" i="1"/>
  <c r="BO3388" i="1"/>
  <c r="BO3389" i="1"/>
  <c r="BO3390" i="1"/>
  <c r="BO3391" i="1"/>
  <c r="BO3392" i="1"/>
  <c r="BO3393" i="1"/>
  <c r="BO3394" i="1"/>
  <c r="BO3395" i="1"/>
  <c r="BO3396" i="1"/>
  <c r="BO3397" i="1"/>
  <c r="BO3398" i="1"/>
  <c r="BO3399" i="1"/>
  <c r="BO3400" i="1"/>
  <c r="BO3401" i="1"/>
  <c r="BO3402" i="1"/>
  <c r="BO3403" i="1"/>
  <c r="BO3404" i="1"/>
  <c r="BO3405" i="1"/>
  <c r="BO3406" i="1"/>
  <c r="BO3407" i="1"/>
  <c r="BO3408" i="1"/>
  <c r="BO3409" i="1"/>
  <c r="BO3410" i="1"/>
  <c r="BO3411" i="1"/>
  <c r="BO3412" i="1"/>
  <c r="BO3413" i="1"/>
  <c r="BO3414" i="1"/>
  <c r="BO3415" i="1"/>
  <c r="BO3416" i="1"/>
  <c r="BO3417" i="1"/>
  <c r="BO3418" i="1"/>
  <c r="BO3419" i="1"/>
  <c r="BO3420" i="1"/>
  <c r="BO3421" i="1"/>
  <c r="BO3422" i="1"/>
  <c r="BO3423" i="1"/>
  <c r="BO3424" i="1"/>
  <c r="BO3425" i="1"/>
  <c r="BO3426" i="1"/>
  <c r="BO3427" i="1"/>
  <c r="BO3428" i="1"/>
  <c r="BO3429" i="1"/>
  <c r="BO3430" i="1"/>
  <c r="BO3431" i="1"/>
  <c r="BO3432" i="1"/>
  <c r="BO3433" i="1"/>
  <c r="BO3434" i="1"/>
  <c r="BO3435" i="1"/>
  <c r="BO3436" i="1"/>
  <c r="BO3437" i="1"/>
  <c r="BO3438" i="1"/>
  <c r="BO3439" i="1"/>
  <c r="BO3440" i="1"/>
  <c r="BO3441" i="1"/>
  <c r="BO3442" i="1"/>
  <c r="BO3443" i="1"/>
  <c r="BO3444" i="1"/>
  <c r="BO3445" i="1"/>
  <c r="BO3446" i="1"/>
  <c r="BO3447" i="1"/>
  <c r="BO3448" i="1"/>
  <c r="BO3449" i="1"/>
  <c r="BO3450" i="1"/>
  <c r="BO3451" i="1"/>
  <c r="BO3452" i="1"/>
  <c r="BO3453" i="1"/>
  <c r="BO3454" i="1"/>
  <c r="BO3455" i="1"/>
  <c r="BO3456" i="1"/>
  <c r="BO3457" i="1"/>
  <c r="BO3458" i="1"/>
  <c r="BO3459" i="1"/>
  <c r="BO3460" i="1"/>
  <c r="BO3461" i="1"/>
  <c r="BO3462" i="1"/>
  <c r="BO3463" i="1"/>
  <c r="BO3464" i="1"/>
  <c r="BO3465" i="1"/>
  <c r="BO3466" i="1"/>
  <c r="BO3467" i="1"/>
  <c r="BO3468" i="1"/>
  <c r="BO3469" i="1"/>
  <c r="BO3470" i="1"/>
  <c r="BO3471" i="1"/>
  <c r="BO3472" i="1"/>
  <c r="BO3473" i="1"/>
  <c r="BO3474" i="1"/>
  <c r="BO3475" i="1"/>
  <c r="BO3476" i="1"/>
  <c r="BO3477" i="1"/>
  <c r="BO3478" i="1"/>
  <c r="BO3479" i="1"/>
  <c r="BO3480" i="1"/>
  <c r="BO3481" i="1"/>
  <c r="BO3482" i="1"/>
  <c r="BO3483" i="1"/>
  <c r="BO3484" i="1"/>
  <c r="BO3485" i="1"/>
  <c r="BO3486" i="1"/>
  <c r="BO3487" i="1"/>
  <c r="BO3488" i="1"/>
  <c r="BO3489" i="1"/>
  <c r="BO3490" i="1"/>
  <c r="BO3491" i="1"/>
  <c r="BO3492" i="1"/>
  <c r="BO3493" i="1"/>
  <c r="BO3494" i="1"/>
  <c r="BO3495" i="1"/>
  <c r="BO3496" i="1"/>
  <c r="BO3497" i="1"/>
  <c r="BO3498" i="1"/>
  <c r="BO3499" i="1"/>
  <c r="BO3500" i="1"/>
  <c r="BO3501" i="1"/>
  <c r="BO3502" i="1"/>
  <c r="BO3503" i="1"/>
  <c r="BO3504" i="1"/>
  <c r="BO3505" i="1"/>
  <c r="BO3506" i="1"/>
  <c r="BO3507" i="1"/>
  <c r="BO3508" i="1"/>
  <c r="BO3509" i="1"/>
  <c r="BO3510" i="1"/>
  <c r="BO3511" i="1"/>
  <c r="BO3512" i="1"/>
  <c r="BO3513" i="1"/>
  <c r="BO3514" i="1"/>
  <c r="BO3515" i="1"/>
  <c r="BO3516" i="1"/>
  <c r="BO3517" i="1"/>
  <c r="BO3518" i="1"/>
  <c r="BO3519" i="1"/>
  <c r="BO3520" i="1"/>
  <c r="BO3521" i="1"/>
  <c r="BO3522" i="1"/>
  <c r="BO3523" i="1"/>
  <c r="BO3524" i="1"/>
  <c r="BO3525" i="1"/>
  <c r="BO3526" i="1"/>
  <c r="BO3527" i="1"/>
  <c r="BO3528" i="1"/>
  <c r="BO3529" i="1"/>
  <c r="BO3530" i="1"/>
  <c r="BO3531" i="1"/>
  <c r="BO3532" i="1"/>
  <c r="BO3533" i="1"/>
  <c r="BO3534" i="1"/>
  <c r="BO3535" i="1"/>
  <c r="BO3536" i="1"/>
  <c r="BO3537" i="1"/>
  <c r="BO3538" i="1"/>
  <c r="BO3539" i="1"/>
  <c r="BO3540" i="1"/>
  <c r="BO3541" i="1"/>
  <c r="BO3542" i="1"/>
  <c r="BO3543" i="1"/>
  <c r="BO3544" i="1"/>
  <c r="BO3545" i="1"/>
  <c r="BO3546" i="1"/>
  <c r="BO3547" i="1"/>
  <c r="BO3548" i="1"/>
  <c r="BO3549" i="1"/>
  <c r="BO3550" i="1"/>
  <c r="BO3551" i="1"/>
  <c r="BO3552" i="1"/>
  <c r="BO3553" i="1"/>
  <c r="BO3554" i="1"/>
  <c r="BO3555" i="1"/>
  <c r="BO3556" i="1"/>
  <c r="BO3557" i="1"/>
  <c r="BO3558" i="1"/>
  <c r="BO3559" i="1"/>
  <c r="BO3560" i="1"/>
  <c r="BO3561" i="1"/>
  <c r="BO3562" i="1"/>
  <c r="BO3563" i="1"/>
  <c r="BO3564" i="1"/>
  <c r="BO3565" i="1"/>
  <c r="BO3566" i="1"/>
  <c r="BO3567" i="1"/>
  <c r="BO3568" i="1"/>
  <c r="BO3569" i="1"/>
  <c r="BO3570" i="1"/>
  <c r="BO3571" i="1"/>
  <c r="BO3572" i="1"/>
  <c r="BO3573" i="1"/>
  <c r="BO3574" i="1"/>
  <c r="BO3575" i="1"/>
  <c r="BO3576" i="1"/>
  <c r="BO3577" i="1"/>
  <c r="BO3578" i="1"/>
  <c r="BO3579" i="1"/>
  <c r="BO3580" i="1"/>
  <c r="BO3581" i="1"/>
  <c r="BO3582" i="1"/>
  <c r="BO3583" i="1"/>
  <c r="BO3584" i="1"/>
  <c r="BO3585" i="1"/>
  <c r="BO3586" i="1"/>
  <c r="BO3587" i="1"/>
  <c r="BO3588" i="1"/>
  <c r="BO3589" i="1"/>
  <c r="BO3590" i="1"/>
  <c r="BO3591" i="1"/>
  <c r="BO3592" i="1"/>
  <c r="BO3593" i="1"/>
  <c r="BO3594" i="1"/>
  <c r="BO3595" i="1"/>
  <c r="BO3596" i="1"/>
  <c r="BO3597" i="1"/>
  <c r="BO3598" i="1"/>
  <c r="BO3599" i="1"/>
  <c r="BO3600" i="1"/>
  <c r="BO3601" i="1"/>
  <c r="BO3602" i="1"/>
  <c r="BO3603" i="1"/>
  <c r="BO3604" i="1"/>
  <c r="BO3605" i="1"/>
  <c r="BO3606" i="1"/>
  <c r="BO3607" i="1"/>
  <c r="BO3608" i="1"/>
  <c r="BO3609" i="1"/>
  <c r="BO3610" i="1"/>
  <c r="BO3611" i="1"/>
  <c r="BO3612" i="1"/>
  <c r="BO3613" i="1"/>
  <c r="BO3614" i="1"/>
  <c r="BO3615" i="1"/>
  <c r="BO3616" i="1"/>
  <c r="BO3617" i="1"/>
  <c r="BO3618" i="1"/>
  <c r="BO3619" i="1"/>
  <c r="BO3620" i="1"/>
  <c r="BO3621" i="1"/>
  <c r="BO3622" i="1"/>
  <c r="BO3623" i="1"/>
  <c r="BO3624" i="1"/>
  <c r="BO3625" i="1"/>
  <c r="BO3626" i="1"/>
  <c r="BO3627" i="1"/>
  <c r="BO3628" i="1"/>
  <c r="BO3629" i="1"/>
  <c r="BO3630" i="1"/>
  <c r="BO3631" i="1"/>
  <c r="BO3632" i="1"/>
  <c r="BO3633" i="1"/>
  <c r="BO3634" i="1"/>
  <c r="BO3635" i="1"/>
  <c r="BO3636" i="1"/>
  <c r="BO3637" i="1"/>
  <c r="BO3638" i="1"/>
  <c r="BO3639" i="1"/>
  <c r="BO3640" i="1"/>
  <c r="BO3641" i="1"/>
  <c r="BO3642" i="1"/>
  <c r="BO3643" i="1"/>
  <c r="BO3644" i="1"/>
  <c r="BO3645" i="1"/>
  <c r="BO3646" i="1"/>
  <c r="BO3647" i="1"/>
  <c r="BO3648" i="1"/>
  <c r="BO3649" i="1"/>
  <c r="BO3650" i="1"/>
  <c r="BO3651" i="1"/>
  <c r="BO3652" i="1"/>
  <c r="BO3653" i="1"/>
  <c r="BO3654" i="1"/>
  <c r="BO3655" i="1"/>
  <c r="BO3656" i="1"/>
  <c r="BO3657" i="1"/>
  <c r="BO3658" i="1"/>
  <c r="BO3659" i="1"/>
  <c r="BO3660" i="1"/>
  <c r="BO3661" i="1"/>
  <c r="BO3662" i="1"/>
  <c r="BO3663" i="1"/>
  <c r="BO3664" i="1"/>
  <c r="BO3665" i="1"/>
  <c r="BO3666" i="1"/>
  <c r="BO3667" i="1"/>
  <c r="BO3668" i="1"/>
  <c r="BO3669" i="1"/>
  <c r="BO3670" i="1"/>
  <c r="BO3671" i="1"/>
  <c r="BO3672" i="1"/>
  <c r="BO3673" i="1"/>
  <c r="BO3674" i="1"/>
  <c r="BO3675" i="1"/>
  <c r="BO3676" i="1"/>
  <c r="BO3677" i="1"/>
  <c r="BO3678" i="1"/>
  <c r="BO3679" i="1"/>
  <c r="BO3680" i="1"/>
  <c r="BO3681" i="1"/>
  <c r="BO3682" i="1"/>
  <c r="BO3683" i="1"/>
  <c r="BO3684" i="1"/>
  <c r="BO3685" i="1"/>
  <c r="BO3686" i="1"/>
  <c r="BO3687" i="1"/>
  <c r="BO3688" i="1"/>
  <c r="BO3689" i="1"/>
  <c r="BO3690" i="1"/>
  <c r="BO3691" i="1"/>
  <c r="BO3692" i="1"/>
  <c r="BO3693" i="1"/>
  <c r="BO3694" i="1"/>
  <c r="BO3695" i="1"/>
  <c r="BO3696" i="1"/>
  <c r="BO3697" i="1"/>
  <c r="BO3698" i="1"/>
  <c r="BO3699" i="1"/>
  <c r="BO3700" i="1"/>
  <c r="BO3701" i="1"/>
  <c r="BO3702" i="1"/>
  <c r="BO3703" i="1"/>
  <c r="BO3704" i="1"/>
  <c r="BO3705" i="1"/>
  <c r="BO3706" i="1"/>
  <c r="BO3707" i="1"/>
  <c r="BO3708" i="1"/>
  <c r="BO3709" i="1"/>
  <c r="BO3710" i="1"/>
  <c r="BO3711" i="1"/>
  <c r="BO3712" i="1"/>
  <c r="BO3713" i="1"/>
  <c r="BO3714" i="1"/>
  <c r="BO3715" i="1"/>
  <c r="BO3716" i="1"/>
  <c r="BO3717" i="1"/>
  <c r="BO3718" i="1"/>
  <c r="BO3719" i="1"/>
  <c r="BO3720" i="1"/>
  <c r="BO3721" i="1"/>
  <c r="BO3722" i="1"/>
  <c r="BO3723" i="1"/>
  <c r="BO3724" i="1"/>
  <c r="BO3725" i="1"/>
  <c r="BO3726" i="1"/>
  <c r="BO3727" i="1"/>
  <c r="BO3728" i="1"/>
  <c r="BO3729" i="1"/>
  <c r="BO3730" i="1"/>
  <c r="BO3731" i="1"/>
  <c r="BO3732" i="1"/>
  <c r="BO3733" i="1"/>
  <c r="BO3734" i="1"/>
  <c r="BO3735" i="1"/>
  <c r="BO3736" i="1"/>
  <c r="BO3737" i="1"/>
  <c r="BO3738" i="1"/>
  <c r="BO3739" i="1"/>
  <c r="BO3740" i="1"/>
  <c r="BO3741" i="1"/>
  <c r="BO3742" i="1"/>
  <c r="BO3743" i="1"/>
  <c r="BO3744" i="1"/>
  <c r="BO3745" i="1"/>
  <c r="BO3746" i="1"/>
  <c r="BO3747" i="1"/>
  <c r="BO3748" i="1"/>
  <c r="BO3749" i="1"/>
  <c r="BO3750" i="1"/>
  <c r="BO3751" i="1"/>
  <c r="BO3752" i="1"/>
  <c r="BO3753" i="1"/>
  <c r="BO3754" i="1"/>
  <c r="BO3755" i="1"/>
  <c r="BO3756" i="1"/>
  <c r="BO3757" i="1"/>
  <c r="BO3758" i="1"/>
  <c r="BO3759" i="1"/>
  <c r="BO3760" i="1"/>
  <c r="BO3761" i="1"/>
  <c r="BO3762" i="1"/>
  <c r="BO3763" i="1"/>
  <c r="BO3764" i="1"/>
  <c r="BO3765" i="1"/>
  <c r="BO3766" i="1"/>
  <c r="BO3767" i="1"/>
  <c r="BO3768" i="1"/>
  <c r="BO3769" i="1"/>
  <c r="BO3770" i="1"/>
  <c r="BO3771" i="1"/>
  <c r="BO3772" i="1"/>
  <c r="BO3773" i="1"/>
  <c r="BO3774" i="1"/>
  <c r="BO3775" i="1"/>
  <c r="BO3777" i="1"/>
  <c r="BO3778" i="1"/>
  <c r="BO3779" i="1"/>
  <c r="BO3780" i="1"/>
  <c r="BO3781" i="1"/>
  <c r="BO3782" i="1"/>
  <c r="BO3783" i="1"/>
  <c r="BO3784" i="1"/>
  <c r="BO3785" i="1"/>
  <c r="BO3786" i="1"/>
  <c r="BO3787" i="1"/>
  <c r="BO3788" i="1"/>
  <c r="BO3789" i="1"/>
  <c r="BO3790" i="1"/>
  <c r="BO3791" i="1"/>
  <c r="BO3792" i="1"/>
  <c r="BO3793" i="1"/>
  <c r="BO3794" i="1"/>
  <c r="BO3795" i="1"/>
  <c r="BO3796" i="1"/>
  <c r="BO3797" i="1"/>
  <c r="BO3798" i="1"/>
  <c r="BO3799" i="1"/>
  <c r="BO3800" i="1"/>
  <c r="BO3801" i="1"/>
  <c r="BO3802" i="1"/>
  <c r="BO3803" i="1"/>
  <c r="BO3804" i="1"/>
  <c r="BO3805" i="1"/>
  <c r="BO3806" i="1"/>
  <c r="BO3807" i="1"/>
  <c r="BO3808" i="1"/>
  <c r="BO3809" i="1"/>
  <c r="BO3810" i="1"/>
  <c r="BO3811" i="1"/>
  <c r="BO3812" i="1"/>
  <c r="BO3813" i="1"/>
  <c r="BO3814" i="1"/>
  <c r="BO3815" i="1"/>
  <c r="BO3816" i="1"/>
  <c r="BO3817" i="1"/>
  <c r="BO3818" i="1"/>
  <c r="BO3819" i="1"/>
  <c r="BO3820" i="1"/>
  <c r="BO3821" i="1"/>
  <c r="BO3822" i="1"/>
  <c r="BO3823" i="1"/>
  <c r="BO3824" i="1"/>
  <c r="BO3825" i="1"/>
  <c r="BO3826" i="1"/>
  <c r="BO3827" i="1"/>
  <c r="BO3828" i="1"/>
  <c r="BO3829" i="1"/>
  <c r="BO3830" i="1"/>
  <c r="BO3831" i="1"/>
  <c r="BO3832" i="1"/>
  <c r="BO3833" i="1"/>
  <c r="BO3834" i="1"/>
  <c r="BO3835" i="1"/>
  <c r="BO3836" i="1"/>
  <c r="BO3837" i="1"/>
  <c r="BO3838" i="1"/>
  <c r="BO3839" i="1"/>
  <c r="BO3840" i="1"/>
  <c r="BO3841" i="1"/>
  <c r="BO3842" i="1"/>
  <c r="BO3843" i="1"/>
  <c r="BO3844" i="1"/>
  <c r="BO3845" i="1"/>
  <c r="BO3846" i="1"/>
  <c r="BO3847" i="1"/>
  <c r="BO3848" i="1"/>
  <c r="BO3849" i="1"/>
  <c r="BO3850" i="1"/>
  <c r="BO3851" i="1"/>
  <c r="BO3852" i="1"/>
  <c r="G347" i="1"/>
  <c r="H4" i="12" l="1"/>
  <c r="I4" i="12" l="1"/>
  <c r="H8" i="11"/>
  <c r="H9" i="11"/>
  <c r="AW4" i="12" l="1"/>
  <c r="I50" i="12"/>
  <c r="H50" i="12"/>
  <c r="I49" i="12"/>
  <c r="H49" i="12"/>
  <c r="I48" i="12"/>
  <c r="H48" i="12"/>
  <c r="I47" i="12"/>
  <c r="H47" i="12"/>
  <c r="I46" i="12"/>
  <c r="H46" i="12"/>
  <c r="I45" i="12"/>
  <c r="H45" i="12"/>
  <c r="I44" i="12"/>
  <c r="H44" i="12"/>
  <c r="I43" i="12"/>
  <c r="H43" i="12"/>
  <c r="I42" i="12"/>
  <c r="H42" i="12"/>
  <c r="I41" i="12"/>
  <c r="H41" i="12"/>
  <c r="I40" i="12"/>
  <c r="H40" i="12"/>
  <c r="I39" i="12"/>
  <c r="H39" i="12"/>
  <c r="I38" i="12"/>
  <c r="H38" i="12"/>
  <c r="I37" i="12"/>
  <c r="H37" i="12"/>
  <c r="I36" i="12"/>
  <c r="H36" i="12"/>
  <c r="I35" i="12"/>
  <c r="H35" i="12"/>
  <c r="I34" i="12"/>
  <c r="H34" i="12"/>
  <c r="I33" i="12"/>
  <c r="H33" i="12"/>
  <c r="I32" i="12"/>
  <c r="H32" i="12"/>
  <c r="I31" i="12"/>
  <c r="H31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7" i="12"/>
  <c r="H7" i="12"/>
  <c r="I6" i="12"/>
  <c r="H6" i="12"/>
  <c r="I5" i="12"/>
  <c r="H5" i="12"/>
  <c r="B13" i="11"/>
  <c r="B17" i="11"/>
  <c r="J36" i="12" l="1"/>
  <c r="J20" i="12"/>
  <c r="J44" i="12"/>
  <c r="J6" i="12"/>
  <c r="J27" i="12"/>
  <c r="J35" i="12"/>
  <c r="J9" i="12"/>
  <c r="J13" i="12"/>
  <c r="J17" i="12"/>
  <c r="J21" i="12"/>
  <c r="J25" i="12"/>
  <c r="J29" i="12"/>
  <c r="J33" i="12"/>
  <c r="J45" i="12"/>
  <c r="J14" i="12"/>
  <c r="J37" i="12"/>
  <c r="J41" i="12"/>
  <c r="J49" i="12"/>
  <c r="J18" i="12"/>
  <c r="J22" i="12"/>
  <c r="J26" i="12"/>
  <c r="J30" i="12"/>
  <c r="J34" i="12"/>
  <c r="J38" i="12"/>
  <c r="J4" i="12"/>
  <c r="J11" i="12"/>
  <c r="J19" i="12"/>
  <c r="J43" i="12"/>
  <c r="J12" i="12"/>
  <c r="J28" i="12"/>
  <c r="J40" i="12"/>
  <c r="J48" i="12"/>
  <c r="J42" i="12"/>
  <c r="J46" i="12"/>
  <c r="J50" i="12"/>
  <c r="J5" i="12"/>
  <c r="J8" i="12"/>
  <c r="J15" i="12"/>
  <c r="J47" i="12"/>
  <c r="J16" i="12"/>
  <c r="J23" i="12"/>
  <c r="J10" i="12"/>
  <c r="J24" i="12"/>
  <c r="J31" i="12"/>
  <c r="J7" i="12"/>
  <c r="J32" i="12"/>
  <c r="J39" i="12"/>
  <c r="B18" i="11"/>
  <c r="G328" i="1" l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34" i="1"/>
  <c r="G135" i="1"/>
  <c r="G140" i="1"/>
  <c r="G3" i="1"/>
  <c r="G154" i="1"/>
  <c r="G152" i="1"/>
  <c r="G145" i="1"/>
  <c r="G148" i="1"/>
  <c r="G129" i="1"/>
  <c r="G131" i="1"/>
  <c r="G149" i="1"/>
  <c r="G137" i="1"/>
  <c r="G150" i="1"/>
  <c r="G151" i="1"/>
  <c r="G128" i="1"/>
  <c r="G139" i="1"/>
  <c r="G130" i="1"/>
  <c r="G132" i="1"/>
  <c r="G141" i="1"/>
  <c r="G142" i="1"/>
  <c r="G146" i="1"/>
  <c r="G138" i="1"/>
  <c r="G143" i="1"/>
  <c r="G144" i="1"/>
  <c r="G153" i="1"/>
  <c r="G155" i="1"/>
  <c r="G147" i="1"/>
  <c r="G136" i="1"/>
  <c r="G108" i="1"/>
  <c r="G106" i="1"/>
  <c r="G110" i="1"/>
  <c r="G109" i="1"/>
  <c r="G105" i="1"/>
  <c r="G121" i="1"/>
  <c r="G104" i="1"/>
  <c r="G116" i="1"/>
  <c r="G114" i="1"/>
  <c r="G115" i="1"/>
  <c r="G48" i="1"/>
  <c r="G6" i="1"/>
  <c r="G99" i="1"/>
  <c r="G13" i="1"/>
  <c r="G97" i="1"/>
  <c r="G98" i="1"/>
  <c r="G8" i="1"/>
  <c r="G45" i="1"/>
  <c r="G50" i="1"/>
  <c r="G46" i="1"/>
  <c r="G44" i="1"/>
  <c r="G42" i="1"/>
  <c r="G43" i="1"/>
  <c r="G52" i="1"/>
  <c r="G51" i="1"/>
  <c r="G47" i="1"/>
  <c r="G100" i="1"/>
  <c r="G103" i="1"/>
  <c r="G53" i="1"/>
  <c r="G49" i="1"/>
  <c r="G41" i="1"/>
  <c r="G39" i="1"/>
  <c r="G102" i="1"/>
  <c r="G127" i="1"/>
  <c r="G94" i="1"/>
  <c r="G113" i="1"/>
  <c r="G19" i="1"/>
  <c r="G17" i="1"/>
  <c r="G58" i="1"/>
  <c r="G57" i="1"/>
  <c r="G63" i="1"/>
  <c r="G14" i="1"/>
  <c r="G62" i="1"/>
  <c r="G61" i="1"/>
  <c r="G60" i="1"/>
  <c r="G56" i="1"/>
  <c r="G73" i="1"/>
  <c r="G22" i="1"/>
  <c r="G124" i="1"/>
  <c r="G78" i="1"/>
  <c r="G95" i="1"/>
  <c r="G81" i="1"/>
  <c r="G25" i="1"/>
  <c r="G76" i="1"/>
  <c r="G72" i="1"/>
  <c r="G32" i="1"/>
  <c r="G31" i="1"/>
  <c r="G23" i="1"/>
  <c r="G66" i="1"/>
  <c r="G40" i="1"/>
  <c r="G37" i="1"/>
  <c r="G10" i="1"/>
  <c r="G69" i="1"/>
  <c r="G54" i="1"/>
  <c r="G28" i="1"/>
  <c r="G12" i="1"/>
  <c r="G11" i="1"/>
  <c r="G9" i="1"/>
  <c r="G82" i="1"/>
  <c r="G35" i="1"/>
  <c r="G24" i="1"/>
  <c r="G7" i="1"/>
  <c r="G80" i="1"/>
  <c r="G74" i="1"/>
  <c r="G55" i="1"/>
  <c r="G65" i="1"/>
  <c r="G64" i="1"/>
  <c r="G38" i="1"/>
  <c r="G112" i="1"/>
  <c r="G77" i="1"/>
  <c r="G75" i="1"/>
  <c r="G68" i="1"/>
  <c r="G36" i="1"/>
  <c r="G34" i="1"/>
  <c r="G33" i="1"/>
  <c r="G30" i="1"/>
  <c r="G20" i="1"/>
  <c r="G125" i="1"/>
  <c r="G88" i="1"/>
  <c r="G79" i="1"/>
  <c r="G101" i="1"/>
  <c r="G86" i="1"/>
  <c r="G87" i="1"/>
  <c r="G59" i="1"/>
  <c r="G90" i="1"/>
  <c r="G84" i="1"/>
  <c r="G111" i="1"/>
  <c r="G91" i="1"/>
  <c r="G93" i="1"/>
  <c r="G92" i="1"/>
  <c r="G85" i="1"/>
  <c r="G15" i="1"/>
  <c r="G26" i="1"/>
  <c r="G89" i="1"/>
  <c r="G83" i="1"/>
  <c r="G118" i="1"/>
  <c r="G70" i="1"/>
  <c r="G16" i="1"/>
  <c r="G29" i="1"/>
  <c r="G71" i="1"/>
  <c r="G126" i="1"/>
  <c r="G27" i="1"/>
  <c r="G107" i="1"/>
  <c r="G96" i="1"/>
  <c r="G67" i="1"/>
  <c r="G21" i="1"/>
  <c r="G123" i="1"/>
  <c r="G120" i="1"/>
  <c r="G117" i="1"/>
  <c r="G18" i="1"/>
  <c r="G122" i="1"/>
  <c r="G119" i="1"/>
  <c r="G5" i="1"/>
  <c r="G4" i="1"/>
  <c r="D5" i="1"/>
  <c r="D119" i="1"/>
  <c r="D122" i="1"/>
  <c r="D18" i="1"/>
  <c r="D117" i="1"/>
  <c r="D120" i="1"/>
  <c r="D123" i="1"/>
  <c r="D21" i="1"/>
  <c r="D67" i="1"/>
  <c r="D96" i="1"/>
  <c r="D107" i="1"/>
  <c r="D27" i="1"/>
  <c r="D126" i="1"/>
  <c r="D71" i="1"/>
  <c r="D29" i="1"/>
  <c r="D16" i="1"/>
  <c r="D70" i="1"/>
  <c r="D118" i="1"/>
  <c r="D83" i="1"/>
  <c r="D89" i="1"/>
  <c r="D26" i="1"/>
  <c r="D15" i="1"/>
  <c r="D85" i="1"/>
  <c r="D92" i="1"/>
  <c r="D93" i="1"/>
  <c r="D91" i="1"/>
  <c r="D111" i="1"/>
  <c r="D84" i="1"/>
  <c r="D90" i="1"/>
  <c r="D59" i="1"/>
  <c r="D87" i="1"/>
  <c r="D86" i="1"/>
  <c r="D101" i="1"/>
  <c r="D79" i="1"/>
  <c r="D88" i="1"/>
  <c r="D125" i="1"/>
  <c r="D20" i="1"/>
  <c r="D30" i="1"/>
  <c r="D33" i="1"/>
  <c r="D34" i="1"/>
  <c r="D36" i="1"/>
  <c r="D68" i="1"/>
  <c r="D75" i="1"/>
  <c r="D77" i="1"/>
  <c r="D112" i="1"/>
  <c r="D38" i="1"/>
  <c r="D64" i="1"/>
  <c r="D65" i="1"/>
  <c r="D55" i="1"/>
  <c r="D74" i="1"/>
  <c r="D80" i="1"/>
  <c r="D7" i="1"/>
  <c r="D24" i="1"/>
  <c r="D35" i="1"/>
  <c r="D82" i="1"/>
  <c r="D9" i="1"/>
  <c r="D11" i="1"/>
  <c r="D12" i="1"/>
  <c r="D28" i="1"/>
  <c r="D54" i="1"/>
  <c r="D69" i="1"/>
  <c r="D10" i="1"/>
  <c r="D37" i="1"/>
  <c r="D40" i="1"/>
  <c r="D66" i="1"/>
  <c r="D23" i="1"/>
  <c r="D31" i="1"/>
  <c r="D32" i="1"/>
  <c r="D72" i="1"/>
  <c r="D76" i="1"/>
  <c r="D25" i="1"/>
  <c r="D81" i="1"/>
  <c r="D95" i="1"/>
  <c r="D78" i="1"/>
  <c r="D124" i="1"/>
  <c r="D22" i="1"/>
  <c r="D73" i="1"/>
  <c r="D56" i="1"/>
  <c r="D60" i="1"/>
  <c r="D61" i="1"/>
  <c r="D62" i="1"/>
  <c r="D14" i="1"/>
  <c r="D63" i="1"/>
  <c r="D57" i="1"/>
  <c r="D58" i="1"/>
  <c r="D17" i="1"/>
  <c r="D19" i="1"/>
  <c r="D113" i="1"/>
  <c r="D94" i="1"/>
  <c r="D127" i="1"/>
  <c r="D102" i="1"/>
  <c r="D39" i="1"/>
  <c r="D41" i="1"/>
  <c r="D49" i="1"/>
  <c r="D53" i="1"/>
  <c r="D103" i="1"/>
  <c r="D100" i="1"/>
  <c r="D47" i="1"/>
  <c r="D51" i="1"/>
  <c r="D52" i="1"/>
  <c r="D43" i="1"/>
  <c r="D42" i="1"/>
  <c r="D44" i="1"/>
  <c r="D46" i="1"/>
  <c r="D50" i="1"/>
  <c r="D45" i="1"/>
  <c r="D8" i="1"/>
  <c r="D98" i="1"/>
  <c r="D97" i="1"/>
  <c r="D13" i="1"/>
  <c r="D99" i="1"/>
  <c r="D6" i="1"/>
  <c r="D48" i="1"/>
  <c r="D115" i="1"/>
  <c r="D114" i="1"/>
  <c r="D116" i="1"/>
  <c r="D104" i="1"/>
  <c r="D121" i="1"/>
  <c r="D105" i="1"/>
  <c r="D109" i="1"/>
  <c r="D110" i="1"/>
  <c r="D106" i="1"/>
  <c r="D108" i="1"/>
  <c r="D136" i="1"/>
  <c r="D147" i="1"/>
  <c r="D155" i="1"/>
  <c r="D153" i="1"/>
  <c r="D144" i="1"/>
  <c r="D143" i="1"/>
  <c r="D138" i="1"/>
  <c r="D146" i="1"/>
  <c r="D142" i="1"/>
  <c r="D141" i="1"/>
  <c r="D132" i="1"/>
  <c r="D130" i="1"/>
  <c r="D139" i="1"/>
  <c r="D128" i="1"/>
  <c r="D151" i="1"/>
  <c r="D150" i="1"/>
  <c r="D137" i="1"/>
  <c r="D149" i="1"/>
  <c r="D131" i="1"/>
  <c r="D129" i="1"/>
  <c r="D148" i="1"/>
  <c r="D145" i="1"/>
  <c r="D152" i="1"/>
  <c r="D154" i="1"/>
  <c r="D3" i="1"/>
  <c r="D140" i="1"/>
  <c r="D135" i="1"/>
  <c r="D134" i="1"/>
  <c r="D4" i="1"/>
  <c r="M134" i="1" a="1"/>
  <c r="M134" i="1" s="1"/>
  <c r="L134" i="1" a="1"/>
  <c r="L134" i="1" s="1"/>
  <c r="M135" i="1" a="1"/>
  <c r="M135" i="1" s="1"/>
  <c r="L135" i="1" a="1"/>
  <c r="L135" i="1" s="1"/>
  <c r="M140" i="1" a="1"/>
  <c r="M140" i="1" s="1"/>
  <c r="L140" i="1" a="1"/>
  <c r="L140" i="1" s="1"/>
  <c r="M3" i="1" a="1"/>
  <c r="M3" i="1" s="1"/>
  <c r="L3" i="1" a="1"/>
  <c r="L3" i="1" s="1"/>
  <c r="M154" i="1" a="1"/>
  <c r="M154" i="1" s="1"/>
  <c r="L154" i="1" a="1"/>
  <c r="L154" i="1" s="1"/>
  <c r="M152" i="1" a="1"/>
  <c r="M152" i="1" s="1"/>
  <c r="L152" i="1" a="1"/>
  <c r="L152" i="1" s="1"/>
  <c r="M145" i="1" a="1"/>
  <c r="M145" i="1" s="1"/>
  <c r="L145" i="1" a="1"/>
  <c r="L145" i="1" s="1"/>
  <c r="M148" i="1" a="1"/>
  <c r="M148" i="1" s="1"/>
  <c r="L148" i="1" a="1"/>
  <c r="L148" i="1" s="1"/>
  <c r="M129" i="1" a="1"/>
  <c r="M129" i="1" s="1"/>
  <c r="L129" i="1" a="1"/>
  <c r="L129" i="1" s="1"/>
  <c r="M131" i="1" a="1"/>
  <c r="M131" i="1" s="1"/>
  <c r="L131" i="1" a="1"/>
  <c r="L131" i="1" s="1"/>
  <c r="M149" i="1" a="1"/>
  <c r="M149" i="1" s="1"/>
  <c r="L149" i="1" a="1"/>
  <c r="L149" i="1" s="1"/>
  <c r="M137" i="1" a="1"/>
  <c r="M137" i="1" s="1"/>
  <c r="L137" i="1" a="1"/>
  <c r="L137" i="1" s="1"/>
  <c r="M150" i="1" a="1"/>
  <c r="M150" i="1" s="1"/>
  <c r="L150" i="1" a="1"/>
  <c r="L150" i="1" s="1"/>
  <c r="M151" i="1" a="1"/>
  <c r="M151" i="1" s="1"/>
  <c r="L151" i="1" a="1"/>
  <c r="L151" i="1" s="1"/>
  <c r="M128" i="1" a="1"/>
  <c r="M128" i="1" s="1"/>
  <c r="L128" i="1" a="1"/>
  <c r="L128" i="1" s="1"/>
  <c r="M139" i="1" a="1"/>
  <c r="M139" i="1" s="1"/>
  <c r="L139" i="1" a="1"/>
  <c r="L139" i="1" s="1"/>
  <c r="M130" i="1" a="1"/>
  <c r="M130" i="1" s="1"/>
  <c r="L130" i="1" a="1"/>
  <c r="L130" i="1" s="1"/>
  <c r="M132" i="1" a="1"/>
  <c r="M132" i="1" s="1"/>
  <c r="L132" i="1" a="1"/>
  <c r="L132" i="1" s="1"/>
  <c r="M141" i="1" a="1"/>
  <c r="M141" i="1" s="1"/>
  <c r="L141" i="1" a="1"/>
  <c r="L141" i="1" s="1"/>
  <c r="M142" i="1" a="1"/>
  <c r="M142" i="1" s="1"/>
  <c r="L142" i="1" a="1"/>
  <c r="L142" i="1" s="1"/>
  <c r="M146" i="1" a="1"/>
  <c r="M146" i="1" s="1"/>
  <c r="L146" i="1" a="1"/>
  <c r="L146" i="1" s="1"/>
  <c r="M138" i="1" a="1"/>
  <c r="M138" i="1" s="1"/>
  <c r="L138" i="1" a="1"/>
  <c r="L138" i="1" s="1"/>
  <c r="M143" i="1" a="1"/>
  <c r="M143" i="1" s="1"/>
  <c r="L143" i="1" a="1"/>
  <c r="L143" i="1" s="1"/>
  <c r="M144" i="1" a="1"/>
  <c r="M144" i="1" s="1"/>
  <c r="L144" i="1" a="1"/>
  <c r="L144" i="1" s="1"/>
  <c r="M153" i="1" a="1"/>
  <c r="M153" i="1" s="1"/>
  <c r="L153" i="1" a="1"/>
  <c r="L153" i="1" s="1"/>
  <c r="M155" i="1" a="1"/>
  <c r="M155" i="1" s="1"/>
  <c r="L155" i="1" a="1"/>
  <c r="L155" i="1" s="1"/>
  <c r="M147" i="1" a="1"/>
  <c r="M147" i="1" s="1"/>
  <c r="L147" i="1" a="1"/>
  <c r="L147" i="1" s="1"/>
  <c r="M136" i="1" a="1"/>
  <c r="M136" i="1" s="1"/>
  <c r="L136" i="1" a="1"/>
  <c r="L136" i="1" s="1"/>
  <c r="M108" i="1" a="1"/>
  <c r="M108" i="1" s="1"/>
  <c r="L108" i="1" a="1"/>
  <c r="L108" i="1" s="1"/>
  <c r="M106" i="1" a="1"/>
  <c r="M106" i="1" s="1"/>
  <c r="L106" i="1" a="1"/>
  <c r="L106" i="1" s="1"/>
  <c r="M110" i="1" a="1"/>
  <c r="M110" i="1" s="1"/>
  <c r="L110" i="1" a="1"/>
  <c r="L110" i="1" s="1"/>
  <c r="M109" i="1" a="1"/>
  <c r="M109" i="1" s="1"/>
  <c r="L109" i="1" a="1"/>
  <c r="L109" i="1" s="1"/>
  <c r="M105" i="1" a="1"/>
  <c r="M105" i="1" s="1"/>
  <c r="L105" i="1" a="1"/>
  <c r="L105" i="1" s="1"/>
  <c r="M121" i="1" a="1"/>
  <c r="M121" i="1" s="1"/>
  <c r="L121" i="1" a="1"/>
  <c r="L121" i="1" s="1"/>
  <c r="M104" i="1" a="1"/>
  <c r="M104" i="1" s="1"/>
  <c r="L104" i="1" a="1"/>
  <c r="L104" i="1" s="1"/>
  <c r="M116" i="1" a="1"/>
  <c r="M116" i="1" s="1"/>
  <c r="L116" i="1" a="1"/>
  <c r="L116" i="1" s="1"/>
  <c r="M114" i="1" a="1"/>
  <c r="M114" i="1" s="1"/>
  <c r="L114" i="1" a="1"/>
  <c r="L114" i="1" s="1"/>
  <c r="M115" i="1" a="1"/>
  <c r="M115" i="1" s="1"/>
  <c r="L115" i="1" a="1"/>
  <c r="L115" i="1" s="1"/>
  <c r="M48" i="1" a="1"/>
  <c r="M48" i="1" s="1"/>
  <c r="L48" i="1" a="1"/>
  <c r="L48" i="1" s="1"/>
  <c r="M6" i="1" a="1"/>
  <c r="M6" i="1" s="1"/>
  <c r="L6" i="1" a="1"/>
  <c r="L6" i="1" s="1"/>
  <c r="M99" i="1" a="1"/>
  <c r="M99" i="1" s="1"/>
  <c r="L99" i="1" a="1"/>
  <c r="L99" i="1" s="1"/>
  <c r="M13" i="1" a="1"/>
  <c r="M13" i="1" s="1"/>
  <c r="L13" i="1" a="1"/>
  <c r="L13" i="1" s="1"/>
  <c r="M97" i="1" a="1"/>
  <c r="M97" i="1" s="1"/>
  <c r="L97" i="1" a="1"/>
  <c r="L97" i="1" s="1"/>
  <c r="M98" i="1" a="1"/>
  <c r="M98" i="1" s="1"/>
  <c r="L98" i="1" a="1"/>
  <c r="L98" i="1" s="1"/>
  <c r="M8" i="1" a="1"/>
  <c r="M8" i="1" s="1"/>
  <c r="L8" i="1" a="1"/>
  <c r="L8" i="1" s="1"/>
  <c r="M45" i="1" a="1"/>
  <c r="M45" i="1" s="1"/>
  <c r="L45" i="1" a="1"/>
  <c r="L45" i="1" s="1"/>
  <c r="M50" i="1" a="1"/>
  <c r="M50" i="1" s="1"/>
  <c r="L50" i="1" a="1"/>
  <c r="L50" i="1" s="1"/>
  <c r="M46" i="1" a="1"/>
  <c r="M46" i="1" s="1"/>
  <c r="L46" i="1" a="1"/>
  <c r="L46" i="1" s="1"/>
  <c r="M44" i="1" a="1"/>
  <c r="M44" i="1" s="1"/>
  <c r="L44" i="1" a="1"/>
  <c r="L44" i="1" s="1"/>
  <c r="M42" i="1" a="1"/>
  <c r="M42" i="1" s="1"/>
  <c r="L42" i="1" a="1"/>
  <c r="L42" i="1" s="1"/>
  <c r="M43" i="1" a="1"/>
  <c r="M43" i="1" s="1"/>
  <c r="L43" i="1" a="1"/>
  <c r="L43" i="1" s="1"/>
  <c r="M52" i="1" a="1"/>
  <c r="M52" i="1" s="1"/>
  <c r="L52" i="1" a="1"/>
  <c r="L52" i="1" s="1"/>
  <c r="M51" i="1" a="1"/>
  <c r="M51" i="1" s="1"/>
  <c r="L51" i="1" a="1"/>
  <c r="L51" i="1" s="1"/>
  <c r="M47" i="1" a="1"/>
  <c r="M47" i="1" s="1"/>
  <c r="L47" i="1" a="1"/>
  <c r="L47" i="1" s="1"/>
  <c r="M100" i="1" a="1"/>
  <c r="M100" i="1" s="1"/>
  <c r="L100" i="1" a="1"/>
  <c r="L100" i="1" s="1"/>
  <c r="M103" i="1" a="1"/>
  <c r="M103" i="1" s="1"/>
  <c r="L103" i="1" a="1"/>
  <c r="L103" i="1" s="1"/>
  <c r="M53" i="1" a="1"/>
  <c r="M53" i="1" s="1"/>
  <c r="L53" i="1" a="1"/>
  <c r="L53" i="1" s="1"/>
  <c r="M49" i="1" a="1"/>
  <c r="M49" i="1" s="1"/>
  <c r="L49" i="1" a="1"/>
  <c r="L49" i="1" s="1"/>
  <c r="M41" i="1" a="1"/>
  <c r="M41" i="1" s="1"/>
  <c r="L41" i="1" a="1"/>
  <c r="L41" i="1" s="1"/>
  <c r="M39" i="1" a="1"/>
  <c r="M39" i="1" s="1"/>
  <c r="L39" i="1" a="1"/>
  <c r="L39" i="1" s="1"/>
  <c r="M102" i="1" a="1"/>
  <c r="M102" i="1" s="1"/>
  <c r="L102" i="1" a="1"/>
  <c r="L102" i="1" s="1"/>
  <c r="M127" i="1" a="1"/>
  <c r="M127" i="1" s="1"/>
  <c r="L127" i="1" a="1"/>
  <c r="L127" i="1" s="1"/>
  <c r="M94" i="1" a="1"/>
  <c r="M94" i="1" s="1"/>
  <c r="L94" i="1" a="1"/>
  <c r="L94" i="1" s="1"/>
  <c r="M113" i="1" a="1"/>
  <c r="M113" i="1" s="1"/>
  <c r="L113" i="1" a="1"/>
  <c r="L113" i="1" s="1"/>
  <c r="M19" i="1" a="1"/>
  <c r="M19" i="1" s="1"/>
  <c r="L19" i="1" a="1"/>
  <c r="L19" i="1" s="1"/>
  <c r="M17" i="1" a="1"/>
  <c r="M17" i="1" s="1"/>
  <c r="L17" i="1" a="1"/>
  <c r="L17" i="1" s="1"/>
  <c r="M58" i="1" a="1"/>
  <c r="M58" i="1" s="1"/>
  <c r="L58" i="1" a="1"/>
  <c r="L58" i="1" s="1"/>
  <c r="M57" i="1" a="1"/>
  <c r="M57" i="1" s="1"/>
  <c r="L57" i="1" a="1"/>
  <c r="L57" i="1" s="1"/>
  <c r="M63" i="1" a="1"/>
  <c r="M63" i="1" s="1"/>
  <c r="L63" i="1" a="1"/>
  <c r="L63" i="1" s="1"/>
  <c r="M14" i="1" a="1"/>
  <c r="M14" i="1" s="1"/>
  <c r="L14" i="1" a="1"/>
  <c r="L14" i="1" s="1"/>
  <c r="M62" i="1" a="1"/>
  <c r="M62" i="1" s="1"/>
  <c r="L62" i="1" a="1"/>
  <c r="L62" i="1" s="1"/>
  <c r="M61" i="1" a="1"/>
  <c r="M61" i="1" s="1"/>
  <c r="L61" i="1" a="1"/>
  <c r="L61" i="1" s="1"/>
  <c r="M60" i="1" a="1"/>
  <c r="M60" i="1" s="1"/>
  <c r="L60" i="1" a="1"/>
  <c r="L60" i="1" s="1"/>
  <c r="M56" i="1" a="1"/>
  <c r="M56" i="1" s="1"/>
  <c r="L56" i="1" a="1"/>
  <c r="L56" i="1" s="1"/>
  <c r="M73" i="1" a="1"/>
  <c r="M73" i="1" s="1"/>
  <c r="L73" i="1" a="1"/>
  <c r="L73" i="1" s="1"/>
  <c r="M22" i="1" a="1"/>
  <c r="M22" i="1" s="1"/>
  <c r="L22" i="1" a="1"/>
  <c r="L22" i="1" s="1"/>
  <c r="M124" i="1" a="1"/>
  <c r="M124" i="1" s="1"/>
  <c r="L124" i="1" a="1"/>
  <c r="L124" i="1" s="1"/>
  <c r="M78" i="1" a="1"/>
  <c r="M78" i="1" s="1"/>
  <c r="L78" i="1" a="1"/>
  <c r="L78" i="1" s="1"/>
  <c r="M95" i="1" a="1"/>
  <c r="M95" i="1" s="1"/>
  <c r="L95" i="1" a="1"/>
  <c r="L95" i="1" s="1"/>
  <c r="M81" i="1" a="1"/>
  <c r="M81" i="1" s="1"/>
  <c r="L81" i="1" a="1"/>
  <c r="L81" i="1" s="1"/>
  <c r="M25" i="1" a="1"/>
  <c r="M25" i="1" s="1"/>
  <c r="L25" i="1" a="1"/>
  <c r="L25" i="1" s="1"/>
  <c r="M76" i="1" a="1"/>
  <c r="M76" i="1" s="1"/>
  <c r="L76" i="1" a="1"/>
  <c r="L76" i="1" s="1"/>
  <c r="M72" i="1" a="1"/>
  <c r="M72" i="1" s="1"/>
  <c r="L72" i="1" a="1"/>
  <c r="L72" i="1" s="1"/>
  <c r="M32" i="1" a="1"/>
  <c r="M32" i="1" s="1"/>
  <c r="L32" i="1" a="1"/>
  <c r="L32" i="1" s="1"/>
  <c r="M31" i="1" a="1"/>
  <c r="M31" i="1" s="1"/>
  <c r="L31" i="1" a="1"/>
  <c r="L31" i="1" s="1"/>
  <c r="M23" i="1" a="1"/>
  <c r="M23" i="1" s="1"/>
  <c r="L23" i="1" a="1"/>
  <c r="L23" i="1" s="1"/>
  <c r="M66" i="1" a="1"/>
  <c r="M66" i="1" s="1"/>
  <c r="L66" i="1" a="1"/>
  <c r="L66" i="1" s="1"/>
  <c r="M40" i="1" a="1"/>
  <c r="M40" i="1" s="1"/>
  <c r="L40" i="1" a="1"/>
  <c r="L40" i="1" s="1"/>
  <c r="M37" i="1" a="1"/>
  <c r="M37" i="1" s="1"/>
  <c r="L37" i="1" a="1"/>
  <c r="L37" i="1" s="1"/>
  <c r="M10" i="1" a="1"/>
  <c r="M10" i="1" s="1"/>
  <c r="L10" i="1" a="1"/>
  <c r="L10" i="1" s="1"/>
  <c r="M69" i="1" a="1"/>
  <c r="M69" i="1" s="1"/>
  <c r="L69" i="1" a="1"/>
  <c r="L69" i="1" s="1"/>
  <c r="M54" i="1" a="1"/>
  <c r="M54" i="1" s="1"/>
  <c r="L54" i="1" a="1"/>
  <c r="L54" i="1" s="1"/>
  <c r="M28" i="1" a="1"/>
  <c r="M28" i="1" s="1"/>
  <c r="L28" i="1" a="1"/>
  <c r="L28" i="1" s="1"/>
  <c r="M12" i="1" a="1"/>
  <c r="M12" i="1" s="1"/>
  <c r="L12" i="1" a="1"/>
  <c r="L12" i="1" s="1"/>
  <c r="M11" i="1" a="1"/>
  <c r="M11" i="1" s="1"/>
  <c r="L11" i="1" a="1"/>
  <c r="L11" i="1" s="1"/>
  <c r="M9" i="1" a="1"/>
  <c r="M9" i="1" s="1"/>
  <c r="L9" i="1" a="1"/>
  <c r="L9" i="1" s="1"/>
  <c r="M82" i="1" a="1"/>
  <c r="M82" i="1" s="1"/>
  <c r="L82" i="1" a="1"/>
  <c r="L82" i="1" s="1"/>
  <c r="M35" i="1" a="1"/>
  <c r="M35" i="1" s="1"/>
  <c r="L35" i="1" a="1"/>
  <c r="L35" i="1" s="1"/>
  <c r="M24" i="1" a="1"/>
  <c r="M24" i="1" s="1"/>
  <c r="L24" i="1" a="1"/>
  <c r="L24" i="1" s="1"/>
  <c r="M7" i="1" a="1"/>
  <c r="M7" i="1" s="1"/>
  <c r="L7" i="1" a="1"/>
  <c r="L7" i="1" s="1"/>
  <c r="M80" i="1" a="1"/>
  <c r="M80" i="1" s="1"/>
  <c r="L80" i="1" a="1"/>
  <c r="L80" i="1" s="1"/>
  <c r="M74" i="1" a="1"/>
  <c r="M74" i="1" s="1"/>
  <c r="L74" i="1" a="1"/>
  <c r="L74" i="1" s="1"/>
  <c r="M55" i="1" a="1"/>
  <c r="M55" i="1" s="1"/>
  <c r="L55" i="1" a="1"/>
  <c r="L55" i="1" s="1"/>
  <c r="M65" i="1" a="1"/>
  <c r="M65" i="1" s="1"/>
  <c r="L65" i="1" a="1"/>
  <c r="L65" i="1" s="1"/>
  <c r="M64" i="1" a="1"/>
  <c r="M64" i="1" s="1"/>
  <c r="L64" i="1" a="1"/>
  <c r="L64" i="1" s="1"/>
  <c r="M38" i="1" a="1"/>
  <c r="M38" i="1" s="1"/>
  <c r="L38" i="1" a="1"/>
  <c r="L38" i="1" s="1"/>
  <c r="M112" i="1" a="1"/>
  <c r="M112" i="1" s="1"/>
  <c r="L112" i="1" a="1"/>
  <c r="L112" i="1" s="1"/>
  <c r="M77" i="1" a="1"/>
  <c r="M77" i="1" s="1"/>
  <c r="L77" i="1" a="1"/>
  <c r="L77" i="1" s="1"/>
  <c r="M75" i="1" a="1"/>
  <c r="M75" i="1" s="1"/>
  <c r="L75" i="1" a="1"/>
  <c r="L75" i="1" s="1"/>
  <c r="M68" i="1" a="1"/>
  <c r="M68" i="1" s="1"/>
  <c r="L68" i="1" a="1"/>
  <c r="L68" i="1" s="1"/>
  <c r="M36" i="1" a="1"/>
  <c r="M36" i="1" s="1"/>
  <c r="L36" i="1" a="1"/>
  <c r="L36" i="1" s="1"/>
  <c r="M34" i="1" a="1"/>
  <c r="M34" i="1" s="1"/>
  <c r="L34" i="1" a="1"/>
  <c r="L34" i="1" s="1"/>
  <c r="M33" i="1" a="1"/>
  <c r="M33" i="1" s="1"/>
  <c r="L33" i="1" a="1"/>
  <c r="L33" i="1" s="1"/>
  <c r="M30" i="1" a="1"/>
  <c r="M30" i="1" s="1"/>
  <c r="L30" i="1" a="1"/>
  <c r="L30" i="1" s="1"/>
  <c r="M20" i="1" a="1"/>
  <c r="M20" i="1" s="1"/>
  <c r="L20" i="1" a="1"/>
  <c r="L20" i="1" s="1"/>
  <c r="M125" i="1" a="1"/>
  <c r="M125" i="1" s="1"/>
  <c r="L125" i="1" a="1"/>
  <c r="L125" i="1" s="1"/>
  <c r="M88" i="1" a="1"/>
  <c r="M88" i="1" s="1"/>
  <c r="L88" i="1" a="1"/>
  <c r="L88" i="1" s="1"/>
  <c r="M79" i="1" a="1"/>
  <c r="M79" i="1" s="1"/>
  <c r="L79" i="1" a="1"/>
  <c r="L79" i="1" s="1"/>
  <c r="M101" i="1" a="1"/>
  <c r="M101" i="1" s="1"/>
  <c r="L101" i="1" a="1"/>
  <c r="L101" i="1" s="1"/>
  <c r="M86" i="1" a="1"/>
  <c r="M86" i="1" s="1"/>
  <c r="L86" i="1" a="1"/>
  <c r="L86" i="1" s="1"/>
  <c r="M87" i="1" a="1"/>
  <c r="M87" i="1" s="1"/>
  <c r="L87" i="1" a="1"/>
  <c r="L87" i="1" s="1"/>
  <c r="M59" i="1" a="1"/>
  <c r="M59" i="1" s="1"/>
  <c r="L59" i="1" a="1"/>
  <c r="L59" i="1" s="1"/>
  <c r="M90" i="1" a="1"/>
  <c r="M90" i="1" s="1"/>
  <c r="L90" i="1" a="1"/>
  <c r="L90" i="1" s="1"/>
  <c r="M84" i="1" a="1"/>
  <c r="M84" i="1" s="1"/>
  <c r="L84" i="1" a="1"/>
  <c r="L84" i="1" s="1"/>
  <c r="M111" i="1" a="1"/>
  <c r="M111" i="1" s="1"/>
  <c r="L111" i="1" a="1"/>
  <c r="L111" i="1" s="1"/>
  <c r="M91" i="1" a="1"/>
  <c r="M91" i="1" s="1"/>
  <c r="L91" i="1" a="1"/>
  <c r="L91" i="1" s="1"/>
  <c r="M93" i="1" a="1"/>
  <c r="M93" i="1" s="1"/>
  <c r="L93" i="1" a="1"/>
  <c r="L93" i="1" s="1"/>
  <c r="M92" i="1" a="1"/>
  <c r="M92" i="1" s="1"/>
  <c r="L92" i="1" a="1"/>
  <c r="L92" i="1" s="1"/>
  <c r="M85" i="1" a="1"/>
  <c r="M85" i="1" s="1"/>
  <c r="L85" i="1" a="1"/>
  <c r="L85" i="1" s="1"/>
  <c r="M15" i="1" a="1"/>
  <c r="M15" i="1" s="1"/>
  <c r="L15" i="1" a="1"/>
  <c r="L15" i="1" s="1"/>
  <c r="M26" i="1" a="1"/>
  <c r="M26" i="1" s="1"/>
  <c r="L26" i="1" a="1"/>
  <c r="L26" i="1" s="1"/>
  <c r="M89" i="1" a="1"/>
  <c r="M89" i="1" s="1"/>
  <c r="L89" i="1" a="1"/>
  <c r="L89" i="1" s="1"/>
  <c r="M83" i="1" a="1"/>
  <c r="M83" i="1" s="1"/>
  <c r="L83" i="1" a="1"/>
  <c r="L83" i="1" s="1"/>
  <c r="M118" i="1" a="1"/>
  <c r="M118" i="1" s="1"/>
  <c r="L118" i="1" a="1"/>
  <c r="L118" i="1" s="1"/>
  <c r="M70" i="1" a="1"/>
  <c r="M70" i="1" s="1"/>
  <c r="L70" i="1" a="1"/>
  <c r="L70" i="1" s="1"/>
  <c r="M16" i="1" a="1"/>
  <c r="M16" i="1" s="1"/>
  <c r="L16" i="1" a="1"/>
  <c r="L16" i="1" s="1"/>
  <c r="M29" i="1" a="1"/>
  <c r="M29" i="1" s="1"/>
  <c r="L29" i="1" a="1"/>
  <c r="L29" i="1" s="1"/>
  <c r="M71" i="1" a="1"/>
  <c r="M71" i="1" s="1"/>
  <c r="L71" i="1" a="1"/>
  <c r="L71" i="1" s="1"/>
  <c r="M126" i="1" a="1"/>
  <c r="M126" i="1" s="1"/>
  <c r="L126" i="1" a="1"/>
  <c r="L126" i="1" s="1"/>
  <c r="M27" i="1" a="1"/>
  <c r="M27" i="1" s="1"/>
  <c r="L27" i="1" a="1"/>
  <c r="L27" i="1" s="1"/>
  <c r="M107" i="1" a="1"/>
  <c r="M107" i="1" s="1"/>
  <c r="L107" i="1" a="1"/>
  <c r="L107" i="1" s="1"/>
  <c r="M96" i="1" a="1"/>
  <c r="M96" i="1" s="1"/>
  <c r="L96" i="1" a="1"/>
  <c r="L96" i="1" s="1"/>
  <c r="M67" i="1" a="1"/>
  <c r="M67" i="1" s="1"/>
  <c r="L67" i="1" a="1"/>
  <c r="L67" i="1" s="1"/>
  <c r="M21" i="1" a="1"/>
  <c r="M21" i="1" s="1"/>
  <c r="L21" i="1" a="1"/>
  <c r="L21" i="1" s="1"/>
  <c r="M123" i="1" a="1"/>
  <c r="M123" i="1" s="1"/>
  <c r="L123" i="1" a="1"/>
  <c r="L123" i="1" s="1"/>
  <c r="M120" i="1" a="1"/>
  <c r="M120" i="1" s="1"/>
  <c r="L120" i="1" a="1"/>
  <c r="L120" i="1" s="1"/>
  <c r="M117" i="1" a="1"/>
  <c r="M117" i="1" s="1"/>
  <c r="L117" i="1" a="1"/>
  <c r="L117" i="1" s="1"/>
  <c r="M18" i="1" a="1"/>
  <c r="M18" i="1" s="1"/>
  <c r="L18" i="1" a="1"/>
  <c r="L18" i="1" s="1"/>
  <c r="M122" i="1" a="1"/>
  <c r="M122" i="1" s="1"/>
  <c r="L122" i="1" a="1"/>
  <c r="L122" i="1" s="1"/>
  <c r="M119" i="1" a="1"/>
  <c r="M119" i="1" s="1"/>
  <c r="L119" i="1" a="1"/>
  <c r="L119" i="1" s="1"/>
  <c r="M5" i="1" a="1"/>
  <c r="M5" i="1" s="1"/>
  <c r="L5" i="1" a="1"/>
  <c r="L5" i="1" s="1"/>
  <c r="M4" i="1" a="1"/>
  <c r="M4" i="1" s="1"/>
  <c r="L4" i="1" a="1"/>
  <c r="L4" i="1" s="1"/>
  <c r="N110" i="1" l="1"/>
  <c r="BO110" i="1" s="1"/>
  <c r="N4" i="1"/>
  <c r="BO4" i="1" s="1"/>
  <c r="N21" i="1"/>
  <c r="BO21" i="1" s="1"/>
  <c r="N92" i="1"/>
  <c r="BO92" i="1" s="1"/>
  <c r="N23" i="1"/>
  <c r="BO23" i="1" s="1"/>
  <c r="N138" i="1"/>
  <c r="BO138" i="1" s="1"/>
  <c r="N151" i="1"/>
  <c r="BO151" i="1" s="1"/>
  <c r="N6" i="1"/>
  <c r="BO6" i="1" s="1"/>
  <c r="N109" i="1"/>
  <c r="BO109" i="1" s="1"/>
  <c r="N144" i="1"/>
  <c r="BO144" i="1" s="1"/>
  <c r="N64" i="1"/>
  <c r="BO64" i="1" s="1"/>
  <c r="N53" i="1"/>
  <c r="BO53" i="1" s="1"/>
  <c r="N8" i="1"/>
  <c r="BO8" i="1" s="1"/>
  <c r="N99" i="1"/>
  <c r="BO99" i="1" s="1"/>
  <c r="N105" i="1"/>
  <c r="BO105" i="1" s="1"/>
  <c r="N130" i="1"/>
  <c r="BO130" i="1" s="1"/>
  <c r="N129" i="1"/>
  <c r="BO129" i="1" s="1"/>
  <c r="N107" i="1"/>
  <c r="BO107" i="1" s="1"/>
  <c r="N29" i="1"/>
  <c r="BO29" i="1" s="1"/>
  <c r="N87" i="1"/>
  <c r="BO87" i="1" s="1"/>
  <c r="N50" i="1"/>
  <c r="BO50" i="1" s="1"/>
  <c r="N142" i="1"/>
  <c r="BO142" i="1" s="1"/>
  <c r="N113" i="1"/>
  <c r="BO113" i="1" s="1"/>
  <c r="N48" i="1"/>
  <c r="BO48" i="1" s="1"/>
  <c r="N34" i="1"/>
  <c r="BO34" i="1" s="1"/>
  <c r="N124" i="1"/>
  <c r="BO124" i="1" s="1"/>
  <c r="N119" i="1"/>
  <c r="BO119" i="1" s="1"/>
  <c r="N118" i="1"/>
  <c r="BO118" i="1" s="1"/>
  <c r="N79" i="1"/>
  <c r="BO79" i="1" s="1"/>
  <c r="N60" i="1"/>
  <c r="BO60" i="1" s="1"/>
  <c r="N46" i="1"/>
  <c r="BO46" i="1" s="1"/>
  <c r="N98" i="1"/>
  <c r="BO98" i="1" s="1"/>
  <c r="N9" i="1"/>
  <c r="BO9" i="1" s="1"/>
  <c r="N37" i="1"/>
  <c r="BO37" i="1" s="1"/>
  <c r="N78" i="1"/>
  <c r="BO78" i="1" s="1"/>
  <c r="N102" i="1"/>
  <c r="BO102" i="1" s="1"/>
  <c r="N43" i="1"/>
  <c r="BO43" i="1" s="1"/>
  <c r="N33" i="1"/>
  <c r="BO33" i="1" s="1"/>
  <c r="N75" i="1"/>
  <c r="BO75" i="1" s="1"/>
  <c r="N74" i="1"/>
  <c r="BO74" i="1" s="1"/>
  <c r="N47" i="1"/>
  <c r="BO47" i="1" s="1"/>
  <c r="N143" i="1"/>
  <c r="BO143" i="1" s="1"/>
  <c r="N137" i="1"/>
  <c r="BO137" i="1" s="1"/>
  <c r="N134" i="1"/>
  <c r="BO134" i="1" s="1"/>
  <c r="N153" i="1"/>
  <c r="BO153" i="1" s="1"/>
  <c r="N128" i="1"/>
  <c r="BO128" i="1" s="1"/>
  <c r="N148" i="1"/>
  <c r="BO148" i="1" s="1"/>
  <c r="N111" i="1"/>
  <c r="BO111" i="1" s="1"/>
  <c r="N10" i="1"/>
  <c r="BO10" i="1" s="1"/>
  <c r="N81" i="1"/>
  <c r="BO81" i="1" s="1"/>
  <c r="N59" i="1"/>
  <c r="BO59" i="1" s="1"/>
  <c r="N28" i="1"/>
  <c r="BO28" i="1" s="1"/>
  <c r="N49" i="1"/>
  <c r="BO49" i="1" s="1"/>
  <c r="N145" i="1"/>
  <c r="BO145" i="1" s="1"/>
  <c r="N68" i="1"/>
  <c r="BO68" i="1" s="1"/>
  <c r="N117" i="1"/>
  <c r="BO117" i="1" s="1"/>
  <c r="N93" i="1"/>
  <c r="BO93" i="1" s="1"/>
  <c r="N20" i="1"/>
  <c r="BO20" i="1" s="1"/>
  <c r="N11" i="1"/>
  <c r="BO11" i="1" s="1"/>
  <c r="N72" i="1"/>
  <c r="BO72" i="1" s="1"/>
  <c r="N94" i="1"/>
  <c r="BO94" i="1" s="1"/>
  <c r="N104" i="1"/>
  <c r="BO104" i="1" s="1"/>
  <c r="N108" i="1"/>
  <c r="BO108" i="1" s="1"/>
  <c r="N152" i="1"/>
  <c r="BO152" i="1" s="1"/>
  <c r="N135" i="1"/>
  <c r="BO135" i="1" s="1"/>
  <c r="N38" i="1"/>
  <c r="BO38" i="1" s="1"/>
  <c r="N56" i="1"/>
  <c r="BO56" i="1" s="1"/>
  <c r="N132" i="1"/>
  <c r="BO132" i="1" s="1"/>
  <c r="N71" i="1"/>
  <c r="BO71" i="1" s="1"/>
  <c r="N70" i="1"/>
  <c r="BO70" i="1" s="1"/>
  <c r="N89" i="1"/>
  <c r="BO89" i="1" s="1"/>
  <c r="N90" i="1"/>
  <c r="BO90" i="1" s="1"/>
  <c r="N55" i="1"/>
  <c r="BO55" i="1" s="1"/>
  <c r="N7" i="1"/>
  <c r="BO7" i="1" s="1"/>
  <c r="N69" i="1"/>
  <c r="BO69" i="1" s="1"/>
  <c r="N62" i="1"/>
  <c r="BO62" i="1" s="1"/>
  <c r="N57" i="1"/>
  <c r="BO57" i="1" s="1"/>
  <c r="N41" i="1"/>
  <c r="BO41" i="1" s="1"/>
  <c r="N115" i="1"/>
  <c r="BO115" i="1" s="1"/>
  <c r="N121" i="1"/>
  <c r="BO121" i="1" s="1"/>
  <c r="N136" i="1"/>
  <c r="BO136" i="1" s="1"/>
  <c r="N120" i="1"/>
  <c r="BO120" i="1" s="1"/>
  <c r="N30" i="1"/>
  <c r="BO30" i="1" s="1"/>
  <c r="N42" i="1"/>
  <c r="BO42" i="1" s="1"/>
  <c r="N76" i="1"/>
  <c r="BO76" i="1" s="1"/>
  <c r="N67" i="1"/>
  <c r="BO67" i="1" s="1"/>
  <c r="N26" i="1"/>
  <c r="BO26" i="1" s="1"/>
  <c r="N36" i="1"/>
  <c r="BO36" i="1" s="1"/>
  <c r="N24" i="1"/>
  <c r="BO24" i="1" s="1"/>
  <c r="N95" i="1"/>
  <c r="BO95" i="1" s="1"/>
  <c r="N58" i="1"/>
  <c r="BO58" i="1" s="1"/>
  <c r="N3" i="1"/>
  <c r="BO3" i="1" s="1"/>
  <c r="N5" i="1"/>
  <c r="BO5" i="1" s="1"/>
  <c r="N18" i="1"/>
  <c r="BO18" i="1" s="1"/>
  <c r="N126" i="1"/>
  <c r="BO126" i="1" s="1"/>
  <c r="N101" i="1"/>
  <c r="BO101" i="1" s="1"/>
  <c r="N125" i="1"/>
  <c r="BO125" i="1" s="1"/>
  <c r="N112" i="1"/>
  <c r="BO112" i="1" s="1"/>
  <c r="N66" i="1"/>
  <c r="BO66" i="1" s="1"/>
  <c r="N32" i="1"/>
  <c r="BO32" i="1" s="1"/>
  <c r="N73" i="1"/>
  <c r="BO73" i="1" s="1"/>
  <c r="N100" i="1"/>
  <c r="BO100" i="1" s="1"/>
  <c r="N52" i="1"/>
  <c r="BO52" i="1" s="1"/>
  <c r="N116" i="1"/>
  <c r="BO116" i="1" s="1"/>
  <c r="N106" i="1"/>
  <c r="BO106" i="1" s="1"/>
  <c r="N140" i="1"/>
  <c r="BO140" i="1" s="1"/>
  <c r="N123" i="1"/>
  <c r="BO123" i="1" s="1"/>
  <c r="N96" i="1"/>
  <c r="BO96" i="1" s="1"/>
  <c r="N15" i="1"/>
  <c r="BO15" i="1" s="1"/>
  <c r="N35" i="1"/>
  <c r="BO35" i="1" s="1"/>
  <c r="N25" i="1"/>
  <c r="BO25" i="1" s="1"/>
  <c r="N17" i="1"/>
  <c r="BO17" i="1" s="1"/>
  <c r="N44" i="1"/>
  <c r="BO44" i="1" s="1"/>
  <c r="N45" i="1"/>
  <c r="BO45" i="1" s="1"/>
  <c r="N141" i="1"/>
  <c r="BO141" i="1" s="1"/>
  <c r="N150" i="1"/>
  <c r="BO150" i="1" s="1"/>
  <c r="N16" i="1"/>
  <c r="BO16" i="1" s="1"/>
  <c r="N83" i="1"/>
  <c r="BO83" i="1" s="1"/>
  <c r="N84" i="1"/>
  <c r="BO84" i="1" s="1"/>
  <c r="N65" i="1"/>
  <c r="BO65" i="1" s="1"/>
  <c r="N80" i="1"/>
  <c r="BO80" i="1" s="1"/>
  <c r="N54" i="1"/>
  <c r="BO54" i="1" s="1"/>
  <c r="N61" i="1"/>
  <c r="BO61" i="1" s="1"/>
  <c r="N63" i="1"/>
  <c r="BO63" i="1" s="1"/>
  <c r="N39" i="1"/>
  <c r="BO39" i="1" s="1"/>
  <c r="N85" i="1"/>
  <c r="BO85" i="1" s="1"/>
  <c r="N91" i="1"/>
  <c r="BO91" i="1" s="1"/>
  <c r="N82" i="1"/>
  <c r="BO82" i="1" s="1"/>
  <c r="N12" i="1"/>
  <c r="BO12" i="1" s="1"/>
  <c r="N19" i="1"/>
  <c r="BO19" i="1" s="1"/>
  <c r="N127" i="1"/>
  <c r="BO127" i="1" s="1"/>
  <c r="N122" i="1"/>
  <c r="BO122" i="1" s="1"/>
  <c r="N27" i="1"/>
  <c r="BO27" i="1" s="1"/>
  <c r="N86" i="1"/>
  <c r="BO86" i="1" s="1"/>
  <c r="N88" i="1"/>
  <c r="BO88" i="1" s="1"/>
  <c r="N77" i="1"/>
  <c r="BO77" i="1" s="1"/>
  <c r="N40" i="1"/>
  <c r="BO40" i="1" s="1"/>
  <c r="N31" i="1"/>
  <c r="BO31" i="1" s="1"/>
  <c r="N22" i="1"/>
  <c r="BO22" i="1" s="1"/>
  <c r="N103" i="1"/>
  <c r="BO103" i="1" s="1"/>
  <c r="N51" i="1"/>
  <c r="BO51" i="1" s="1"/>
  <c r="N14" i="1"/>
  <c r="BO14" i="1" s="1"/>
  <c r="N13" i="1"/>
  <c r="BO13" i="1" s="1"/>
  <c r="N155" i="1"/>
  <c r="BO155" i="1" s="1"/>
  <c r="N131" i="1"/>
  <c r="BO131" i="1" s="1"/>
  <c r="N139" i="1"/>
  <c r="BO139" i="1" s="1"/>
  <c r="N97" i="1"/>
  <c r="BO97" i="1" s="1"/>
  <c r="N114" i="1"/>
  <c r="BO114" i="1" s="1"/>
  <c r="N147" i="1"/>
  <c r="BO147" i="1" s="1"/>
  <c r="N146" i="1"/>
  <c r="BO146" i="1" s="1"/>
  <c r="N149" i="1"/>
  <c r="BO149" i="1" s="1"/>
  <c r="N154" i="1"/>
  <c r="BO154" i="1" s="1"/>
  <c r="BP138" i="1" l="1"/>
  <c r="BP151" i="1"/>
  <c r="BP135" i="1"/>
  <c r="BP121" i="1"/>
  <c r="BP23" i="1"/>
  <c r="BP119" i="1"/>
  <c r="BP66" i="1"/>
  <c r="BP140" i="1"/>
  <c r="BP104" i="1"/>
  <c r="BP24" i="1"/>
  <c r="BP103" i="1"/>
  <c r="BP125" i="1"/>
  <c r="BP142" i="1"/>
  <c r="BP57" i="1"/>
  <c r="BP16" i="1"/>
  <c r="BP82" i="1"/>
  <c r="BP134" i="1"/>
  <c r="BP105" i="1"/>
  <c r="BP31" i="1"/>
  <c r="BP122" i="1"/>
  <c r="BP35" i="1"/>
  <c r="BP152" i="1"/>
  <c r="BP115" i="1"/>
  <c r="BP12" i="1"/>
  <c r="BP18" i="1"/>
  <c r="BP11" i="1"/>
  <c r="BP145" i="1"/>
  <c r="BP97" i="1"/>
  <c r="BP112" i="1"/>
  <c r="BP113" i="1"/>
  <c r="BP84" i="1"/>
  <c r="BP144" i="1"/>
  <c r="BP22" i="1"/>
  <c r="BP4" i="1"/>
  <c r="BP64" i="1"/>
  <c r="BP154" i="1"/>
  <c r="BP114" i="1"/>
  <c r="BP28" i="1"/>
  <c r="BP21" i="1"/>
  <c r="BP38" i="1"/>
  <c r="BP131" i="1"/>
  <c r="BP13" i="1"/>
  <c r="BP74" i="1"/>
  <c r="BP48" i="1"/>
  <c r="BP55" i="1"/>
  <c r="BP149" i="1"/>
  <c r="BP50" i="1"/>
  <c r="BP20" i="1"/>
  <c r="BP61" i="1"/>
  <c r="BP89" i="1"/>
  <c r="BP136" i="1"/>
  <c r="BP32" i="1"/>
  <c r="BP8" i="1"/>
  <c r="BP33" i="1"/>
  <c r="BP129" i="1"/>
  <c r="BP99" i="1"/>
  <c r="BP80" i="1"/>
  <c r="BP45" i="1"/>
  <c r="BP30" i="1"/>
  <c r="BP42" i="1"/>
  <c r="BP68" i="1"/>
  <c r="BP43" i="1"/>
  <c r="BP36" i="1"/>
  <c r="BP128" i="1"/>
  <c r="BP100" i="1"/>
  <c r="BP90" i="1"/>
  <c r="BP81" i="1"/>
  <c r="BP27" i="1"/>
  <c r="BP109" i="1"/>
  <c r="BP54" i="1"/>
  <c r="BP51" i="1"/>
  <c r="BP87" i="1"/>
  <c r="BP150" i="1"/>
  <c r="BP44" i="1"/>
  <c r="BP75" i="1"/>
  <c r="BP49" i="1"/>
  <c r="BP59" i="1"/>
  <c r="BP132" i="1"/>
  <c r="BP47" i="1"/>
  <c r="BP79" i="1"/>
  <c r="BP41" i="1"/>
  <c r="BP101" i="1"/>
  <c r="BP141" i="1"/>
  <c r="BP58" i="1"/>
  <c r="BP70" i="1"/>
  <c r="BP40" i="1"/>
  <c r="BP3" i="1"/>
  <c r="BP116" i="1"/>
  <c r="BP7" i="1"/>
  <c r="BP19" i="1"/>
  <c r="BP85" i="1"/>
  <c r="BP130" i="1"/>
  <c r="BP53" i="1"/>
  <c r="BP88" i="1"/>
  <c r="BP17" i="1"/>
  <c r="BP15" i="1"/>
  <c r="BP127" i="1"/>
  <c r="BP91" i="1"/>
  <c r="BP94" i="1"/>
  <c r="BP93" i="1"/>
  <c r="BP143" i="1"/>
  <c r="BP73" i="1"/>
  <c r="BP5" i="1"/>
  <c r="BP9" i="1"/>
  <c r="BP148" i="1"/>
  <c r="BP98" i="1"/>
  <c r="BP77" i="1"/>
  <c r="BP60" i="1"/>
  <c r="BP29" i="1"/>
  <c r="BP146" i="1"/>
  <c r="BP102" i="1"/>
  <c r="BP111" i="1"/>
  <c r="BP56" i="1"/>
  <c r="BP71" i="1"/>
  <c r="BP155" i="1"/>
  <c r="BP14" i="1"/>
  <c r="BP118" i="1"/>
  <c r="BP62" i="1"/>
  <c r="BP26" i="1"/>
  <c r="BP147" i="1"/>
  <c r="BP72" i="1"/>
  <c r="BP6" i="1"/>
  <c r="BP65" i="1"/>
  <c r="BP137" i="1"/>
  <c r="BP46" i="1"/>
  <c r="BP86" i="1"/>
  <c r="BP25" i="1"/>
  <c r="BP123" i="1"/>
  <c r="BP153" i="1"/>
  <c r="BP63" i="1"/>
  <c r="BP83" i="1"/>
  <c r="BP76" i="1"/>
  <c r="BP120" i="1"/>
  <c r="BP106" i="1"/>
  <c r="BP78" i="1"/>
  <c r="BP96" i="1"/>
  <c r="BP95" i="1"/>
  <c r="BP126" i="1"/>
  <c r="BP110" i="1"/>
  <c r="BP69" i="1"/>
  <c r="BP52" i="1"/>
  <c r="BP34" i="1"/>
  <c r="BP139" i="1"/>
  <c r="BP39" i="1"/>
  <c r="BP92" i="1"/>
  <c r="BP37" i="1"/>
  <c r="BP67" i="1"/>
  <c r="BP108" i="1"/>
  <c r="BP124" i="1"/>
  <c r="BP107" i="1"/>
  <c r="BP10" i="1"/>
  <c r="BP117" i="1"/>
  <c r="AT4" i="12"/>
  <c r="AU4" i="12" s="1"/>
  <c r="B22" i="11"/>
  <c r="B30" i="11"/>
  <c r="B25" i="11" l="1"/>
  <c r="B23" i="11"/>
  <c r="B26" i="11"/>
  <c r="B27" i="11"/>
  <c r="B24" i="11"/>
  <c r="B28" i="11"/>
  <c r="B36" i="11"/>
  <c r="B35" i="11"/>
  <c r="B34" i="11"/>
  <c r="B33" i="11"/>
  <c r="B31" i="11"/>
  <c r="B32" i="11"/>
  <c r="BQ354" i="1" l="1"/>
  <c r="BQ355" i="1"/>
  <c r="BQ344" i="1"/>
  <c r="BQ348" i="1"/>
  <c r="BQ3679" i="1"/>
  <c r="BQ276" i="1"/>
  <c r="BQ41" i="1"/>
  <c r="BQ69" i="1"/>
  <c r="BQ114" i="1"/>
  <c r="BQ143" i="1"/>
  <c r="BQ189" i="1"/>
  <c r="BQ216" i="1"/>
  <c r="BQ289" i="1"/>
  <c r="BQ336" i="1"/>
  <c r="BQ347" i="1"/>
  <c r="BQ366" i="1"/>
  <c r="BQ406" i="1"/>
  <c r="BQ430" i="1"/>
  <c r="BQ470" i="1"/>
  <c r="BQ534" i="1"/>
  <c r="BQ558" i="1"/>
  <c r="BQ598" i="1"/>
  <c r="BQ622" i="1"/>
  <c r="BQ3687" i="1"/>
  <c r="BQ330" i="1"/>
  <c r="BQ284" i="1"/>
  <c r="BQ70" i="1"/>
  <c r="BQ97" i="1"/>
  <c r="BQ144" i="1"/>
  <c r="BQ153" i="1"/>
  <c r="BQ171" i="1"/>
  <c r="BQ217" i="1"/>
  <c r="BQ245" i="1"/>
  <c r="BQ318" i="1"/>
  <c r="BQ375" i="1"/>
  <c r="BQ399" i="1"/>
  <c r="BQ439" i="1"/>
  <c r="BQ463" i="1"/>
  <c r="BQ503" i="1"/>
  <c r="BQ527" i="1"/>
  <c r="BQ591" i="1"/>
  <c r="BQ631" i="1"/>
  <c r="BQ3759" i="1"/>
  <c r="BQ164" i="1"/>
  <c r="BQ3639" i="1"/>
  <c r="BQ43" i="1"/>
  <c r="BQ236" i="1"/>
  <c r="BQ63" i="1"/>
  <c r="BQ90" i="1"/>
  <c r="BQ109" i="1"/>
  <c r="BQ137" i="1"/>
  <c r="BQ146" i="1"/>
  <c r="BQ155" i="1"/>
  <c r="BQ165" i="1"/>
  <c r="BQ210" i="1"/>
  <c r="BQ238" i="1"/>
  <c r="BQ256" i="1"/>
  <c r="BQ283" i="1"/>
  <c r="BQ311" i="1"/>
  <c r="BQ329" i="1"/>
  <c r="BQ361" i="1"/>
  <c r="BQ401" i="1"/>
  <c r="BQ425" i="1"/>
  <c r="BQ449" i="1"/>
  <c r="BQ465" i="1"/>
  <c r="BQ489" i="1"/>
  <c r="BQ513" i="1"/>
  <c r="BQ529" i="1"/>
  <c r="BQ577" i="1"/>
  <c r="BQ593" i="1"/>
  <c r="BQ617" i="1"/>
  <c r="BQ641" i="1"/>
  <c r="BQ3711" i="1"/>
  <c r="BQ342" i="1"/>
  <c r="BQ180" i="1"/>
  <c r="BQ28" i="1"/>
  <c r="BQ55" i="1"/>
  <c r="BQ73" i="1"/>
  <c r="BQ101" i="1"/>
  <c r="BQ128" i="1"/>
  <c r="BQ138" i="1"/>
  <c r="BQ147" i="1"/>
  <c r="BQ202" i="1"/>
  <c r="BQ221" i="1"/>
  <c r="BQ248" i="1"/>
  <c r="BQ275" i="1"/>
  <c r="BQ294" i="1"/>
  <c r="BQ321" i="1"/>
  <c r="BQ341" i="1"/>
  <c r="BQ370" i="1"/>
  <c r="BQ394" i="1"/>
  <c r="BQ418" i="1"/>
  <c r="BQ434" i="1"/>
  <c r="BQ458" i="1"/>
  <c r="BQ482" i="1"/>
  <c r="BQ498" i="1"/>
  <c r="BQ546" i="1"/>
  <c r="BQ562" i="1"/>
  <c r="BQ586" i="1"/>
  <c r="BQ610" i="1"/>
  <c r="BQ626" i="1"/>
  <c r="BQ650" i="1"/>
  <c r="BQ3719" i="1"/>
  <c r="BQ346" i="1"/>
  <c r="BQ188" i="1"/>
  <c r="BQ316" i="1"/>
  <c r="BQ10" i="1"/>
  <c r="BQ29" i="1"/>
  <c r="BQ56" i="1"/>
  <c r="BQ84" i="1"/>
  <c r="BQ102" i="1"/>
  <c r="BQ129" i="1"/>
  <c r="BQ139" i="1"/>
  <c r="BQ149" i="1"/>
  <c r="BQ158" i="1"/>
  <c r="BQ176" i="1"/>
  <c r="BQ222" i="1"/>
  <c r="BQ231" i="1"/>
  <c r="BQ249" i="1"/>
  <c r="BQ277" i="1"/>
  <c r="BQ295" i="1"/>
  <c r="BQ304" i="1"/>
  <c r="BQ322" i="1"/>
  <c r="BQ371" i="1"/>
  <c r="BQ379" i="1"/>
  <c r="BQ395" i="1"/>
  <c r="BQ419" i="1"/>
  <c r="BQ435" i="1"/>
  <c r="BQ443" i="1"/>
  <c r="BQ459" i="1"/>
  <c r="BQ499" i="1"/>
  <c r="BQ507" i="1"/>
  <c r="BQ523" i="1"/>
  <c r="BQ547" i="1"/>
  <c r="BQ563" i="1"/>
  <c r="BQ571" i="1"/>
  <c r="BQ587" i="1"/>
  <c r="BQ627" i="1"/>
  <c r="BQ635" i="1"/>
  <c r="BQ651" i="1"/>
  <c r="BQ3792" i="1"/>
  <c r="BQ350" i="1"/>
  <c r="BQ67" i="1"/>
  <c r="BQ3735" i="1"/>
  <c r="BQ11" i="1"/>
  <c r="BQ140" i="1"/>
  <c r="BQ4" i="1"/>
  <c r="BQ22" i="1"/>
  <c r="BQ31" i="1"/>
  <c r="BQ77" i="1"/>
  <c r="BQ95" i="1"/>
  <c r="BQ104" i="1"/>
  <c r="BQ122" i="1"/>
  <c r="BQ151" i="1"/>
  <c r="BQ169" i="1"/>
  <c r="BQ178" i="1"/>
  <c r="BQ224" i="1"/>
  <c r="BQ242" i="1"/>
  <c r="BQ251" i="1"/>
  <c r="BQ270" i="1"/>
  <c r="BQ297" i="1"/>
  <c r="BQ315" i="1"/>
  <c r="BQ325" i="1"/>
  <c r="BQ345" i="1"/>
  <c r="BQ373" i="1"/>
  <c r="BQ389" i="1"/>
  <c r="BQ397" i="1"/>
  <c r="BQ413" i="1"/>
  <c r="BQ437" i="1"/>
  <c r="BQ453" i="1"/>
  <c r="BQ461" i="1"/>
  <c r="BQ501" i="1"/>
  <c r="BQ517" i="1"/>
  <c r="BQ525" i="1"/>
  <c r="BQ541" i="1"/>
  <c r="BQ565" i="1"/>
  <c r="BQ581" i="1"/>
  <c r="BQ589" i="1"/>
  <c r="BQ629" i="1"/>
  <c r="BQ645" i="1"/>
  <c r="BQ25" i="1"/>
  <c r="BQ98" i="1"/>
  <c r="BQ136" i="1"/>
  <c r="BQ209" i="1"/>
  <c r="BQ282" i="1"/>
  <c r="BQ388" i="1"/>
  <c r="BQ484" i="1"/>
  <c r="BQ548" i="1"/>
  <c r="BQ580" i="1"/>
  <c r="BQ644" i="1"/>
  <c r="BQ673" i="1"/>
  <c r="BQ689" i="1"/>
  <c r="BQ713" i="1"/>
  <c r="BQ737" i="1"/>
  <c r="BQ753" i="1"/>
  <c r="BQ761" i="1"/>
  <c r="BQ777" i="1"/>
  <c r="BQ801" i="1"/>
  <c r="BQ66" i="1"/>
  <c r="BQ141" i="1"/>
  <c r="BQ177" i="1"/>
  <c r="BQ287" i="1"/>
  <c r="BQ360" i="1"/>
  <c r="BQ392" i="1"/>
  <c r="BQ456" i="1"/>
  <c r="BQ552" i="1"/>
  <c r="BQ647" i="1"/>
  <c r="BQ666" i="1"/>
  <c r="BQ690" i="1"/>
  <c r="BQ706" i="1"/>
  <c r="BQ714" i="1"/>
  <c r="BQ730" i="1"/>
  <c r="BQ754" i="1"/>
  <c r="BQ778" i="1"/>
  <c r="BQ794" i="1"/>
  <c r="BQ818" i="1"/>
  <c r="BQ834" i="1"/>
  <c r="BQ842" i="1"/>
  <c r="BQ858" i="1"/>
  <c r="BQ874" i="1"/>
  <c r="BQ898" i="1"/>
  <c r="BQ906" i="1"/>
  <c r="BQ914" i="1"/>
  <c r="BQ922" i="1"/>
  <c r="BQ938" i="1"/>
  <c r="BQ34" i="1"/>
  <c r="BQ108" i="1"/>
  <c r="BQ182" i="1"/>
  <c r="BQ218" i="1"/>
  <c r="BQ291" i="1"/>
  <c r="BQ328" i="1"/>
  <c r="BQ396" i="1"/>
  <c r="BQ428" i="1"/>
  <c r="BQ460" i="1"/>
  <c r="BQ556" i="1"/>
  <c r="BQ588" i="1"/>
  <c r="BQ648" i="1"/>
  <c r="BQ659" i="1"/>
  <c r="BQ667" i="1"/>
  <c r="BQ675" i="1"/>
  <c r="BQ691" i="1"/>
  <c r="BQ715" i="1"/>
  <c r="BQ723" i="1"/>
  <c r="BQ731" i="1"/>
  <c r="BQ739" i="1"/>
  <c r="BQ755" i="1"/>
  <c r="BQ763" i="1"/>
  <c r="BQ779" i="1"/>
  <c r="BQ795" i="1"/>
  <c r="BQ803" i="1"/>
  <c r="BQ819" i="1"/>
  <c r="BQ827" i="1"/>
  <c r="BQ843" i="1"/>
  <c r="BQ851" i="1"/>
  <c r="BQ859" i="1"/>
  <c r="BQ883" i="1"/>
  <c r="BQ891" i="1"/>
  <c r="BQ907" i="1"/>
  <c r="BQ915" i="1"/>
  <c r="BQ923" i="1"/>
  <c r="BQ324" i="1"/>
  <c r="BQ76" i="1"/>
  <c r="BQ150" i="1"/>
  <c r="BQ186" i="1"/>
  <c r="BQ223" i="1"/>
  <c r="BQ259" i="1"/>
  <c r="BQ296" i="1"/>
  <c r="BQ368" i="1"/>
  <c r="BQ400" i="1"/>
  <c r="BQ464" i="1"/>
  <c r="BQ496" i="1"/>
  <c r="BQ528" i="1"/>
  <c r="BQ560" i="1"/>
  <c r="BQ624" i="1"/>
  <c r="BQ649" i="1"/>
  <c r="BQ660" i="1"/>
  <c r="BQ676" i="1"/>
  <c r="BQ684" i="1"/>
  <c r="BQ692" i="1"/>
  <c r="BQ708" i="1"/>
  <c r="BQ716" i="1"/>
  <c r="BQ724" i="1"/>
  <c r="BQ732" i="1"/>
  <c r="BQ748" i="1"/>
  <c r="BQ756" i="1"/>
  <c r="BQ772" i="1"/>
  <c r="BQ780" i="1"/>
  <c r="BQ788" i="1"/>
  <c r="BQ796" i="1"/>
  <c r="BQ804" i="1"/>
  <c r="BQ820" i="1"/>
  <c r="BQ828" i="1"/>
  <c r="BQ836" i="1"/>
  <c r="BQ844" i="1"/>
  <c r="BQ852" i="1"/>
  <c r="BQ860" i="1"/>
  <c r="BQ868" i="1"/>
  <c r="BQ884" i="1"/>
  <c r="BQ892" i="1"/>
  <c r="BQ900" i="1"/>
  <c r="BQ908" i="1"/>
  <c r="BQ916" i="1"/>
  <c r="BQ924" i="1"/>
  <c r="BQ932" i="1"/>
  <c r="BQ948" i="1"/>
  <c r="BQ956" i="1"/>
  <c r="BQ964" i="1"/>
  <c r="BQ972" i="1"/>
  <c r="BQ980" i="1"/>
  <c r="BQ988" i="1"/>
  <c r="BQ996" i="1"/>
  <c r="BQ1012" i="1"/>
  <c r="BQ1020" i="1"/>
  <c r="BQ1028" i="1"/>
  <c r="BQ1036" i="1"/>
  <c r="BQ1044" i="1"/>
  <c r="BQ1052" i="1"/>
  <c r="BQ1060" i="1"/>
  <c r="BQ1076" i="1"/>
  <c r="BQ1084" i="1"/>
  <c r="BQ1092" i="1"/>
  <c r="BQ1100" i="1"/>
  <c r="BQ1108" i="1"/>
  <c r="BQ1116" i="1"/>
  <c r="BQ1124" i="1"/>
  <c r="BQ1140" i="1"/>
  <c r="BQ1148" i="1"/>
  <c r="BQ1156" i="1"/>
  <c r="BQ1164" i="1"/>
  <c r="BQ1172" i="1"/>
  <c r="BQ7" i="1"/>
  <c r="BQ44" i="1"/>
  <c r="BQ117" i="1"/>
  <c r="BQ154" i="1"/>
  <c r="BQ191" i="1"/>
  <c r="BQ227" i="1"/>
  <c r="BQ264" i="1"/>
  <c r="BQ301" i="1"/>
  <c r="BQ339" i="1"/>
  <c r="BQ404" i="1"/>
  <c r="BQ436" i="1"/>
  <c r="BQ468" i="1"/>
  <c r="BQ500" i="1"/>
  <c r="BQ532" i="1"/>
  <c r="BQ564" i="1"/>
  <c r="BQ596" i="1"/>
  <c r="BQ652" i="1"/>
  <c r="BQ661" i="1"/>
  <c r="BQ669" i="1"/>
  <c r="BQ677" i="1"/>
  <c r="BQ685" i="1"/>
  <c r="BQ693" i="1"/>
  <c r="BQ701" i="1"/>
  <c r="BQ717" i="1"/>
  <c r="BQ725" i="1"/>
  <c r="BQ733" i="1"/>
  <c r="BQ741" i="1"/>
  <c r="BQ749" i="1"/>
  <c r="BQ757" i="1"/>
  <c r="BQ765" i="1"/>
  <c r="BQ781" i="1"/>
  <c r="BQ789" i="1"/>
  <c r="BQ12" i="1"/>
  <c r="BQ48" i="1"/>
  <c r="BQ85" i="1"/>
  <c r="BQ121" i="1"/>
  <c r="BQ159" i="1"/>
  <c r="BQ232" i="1"/>
  <c r="BQ269" i="1"/>
  <c r="BQ305" i="1"/>
  <c r="BQ376" i="1"/>
  <c r="BQ408" i="1"/>
  <c r="BQ440" i="1"/>
  <c r="BQ472" i="1"/>
  <c r="BQ536" i="1"/>
  <c r="BQ16" i="1"/>
  <c r="BQ53" i="1"/>
  <c r="BQ89" i="1"/>
  <c r="BQ126" i="1"/>
  <c r="BQ163" i="1"/>
  <c r="BQ200" i="1"/>
  <c r="BQ273" i="1"/>
  <c r="BQ310" i="1"/>
  <c r="BQ380" i="1"/>
  <c r="BQ412" i="1"/>
  <c r="BQ444" i="1"/>
  <c r="BQ476" i="1"/>
  <c r="BQ508" i="1"/>
  <c r="BQ572" i="1"/>
  <c r="BQ604" i="1"/>
  <c r="BQ636" i="1"/>
  <c r="BQ655" i="1"/>
  <c r="BQ663" i="1"/>
  <c r="BQ671" i="1"/>
  <c r="BQ679" i="1"/>
  <c r="BQ695" i="1"/>
  <c r="BQ703" i="1"/>
  <c r="BQ711" i="1"/>
  <c r="BQ719" i="1"/>
  <c r="BQ727" i="1"/>
  <c r="BQ735" i="1"/>
  <c r="BQ743" i="1"/>
  <c r="BQ759" i="1"/>
  <c r="BQ767" i="1"/>
  <c r="BQ775" i="1"/>
  <c r="BQ783" i="1"/>
  <c r="BQ791" i="1"/>
  <c r="BQ799" i="1"/>
  <c r="BQ807" i="1"/>
  <c r="BQ823" i="1"/>
  <c r="BQ831" i="1"/>
  <c r="BQ839" i="1"/>
  <c r="BQ847" i="1"/>
  <c r="BQ855" i="1"/>
  <c r="BQ863" i="1"/>
  <c r="BQ871" i="1"/>
  <c r="BQ887" i="1"/>
  <c r="BQ895" i="1"/>
  <c r="BQ903" i="1"/>
  <c r="BQ911" i="1"/>
  <c r="BQ919" i="1"/>
  <c r="BQ927" i="1"/>
  <c r="BQ935" i="1"/>
  <c r="BQ951" i="1"/>
  <c r="BQ959" i="1"/>
  <c r="BQ967" i="1"/>
  <c r="BQ975" i="1"/>
  <c r="BQ983" i="1"/>
  <c r="BQ991" i="1"/>
  <c r="BQ999" i="1"/>
  <c r="BQ1015" i="1"/>
  <c r="BQ1023" i="1"/>
  <c r="BQ1031" i="1"/>
  <c r="BQ1039" i="1"/>
  <c r="BQ1047" i="1"/>
  <c r="BQ1055" i="1"/>
  <c r="BQ1063" i="1"/>
  <c r="BQ1079" i="1"/>
  <c r="BQ1087" i="1"/>
  <c r="BQ1095" i="1"/>
  <c r="BQ1103" i="1"/>
  <c r="BQ1111" i="1"/>
  <c r="BQ1119" i="1"/>
  <c r="BQ1127" i="1"/>
  <c r="BQ1143" i="1"/>
  <c r="BQ1151" i="1"/>
  <c r="BQ1159" i="1"/>
  <c r="BQ1167" i="1"/>
  <c r="BQ1175" i="1"/>
  <c r="BQ1183" i="1"/>
  <c r="BQ205" i="1"/>
  <c r="BQ608" i="1"/>
  <c r="BQ672" i="1"/>
  <c r="BQ704" i="1"/>
  <c r="BQ736" i="1"/>
  <c r="BQ768" i="1"/>
  <c r="BQ798" i="1"/>
  <c r="BQ816" i="1"/>
  <c r="BQ848" i="1"/>
  <c r="BQ864" i="1"/>
  <c r="BQ880" i="1"/>
  <c r="BQ896" i="1"/>
  <c r="BQ912" i="1"/>
  <c r="BQ928" i="1"/>
  <c r="BQ941" i="1"/>
  <c r="BQ962" i="1"/>
  <c r="BQ973" i="1"/>
  <c r="BQ984" i="1"/>
  <c r="BQ994" i="1"/>
  <c r="BQ1005" i="1"/>
  <c r="BQ1016" i="1"/>
  <c r="BQ1026" i="1"/>
  <c r="BQ1048" i="1"/>
  <c r="BQ1058" i="1"/>
  <c r="BQ1069" i="1"/>
  <c r="BQ1080" i="1"/>
  <c r="BQ1090" i="1"/>
  <c r="BQ1101" i="1"/>
  <c r="BQ1112" i="1"/>
  <c r="BQ1133" i="1"/>
  <c r="BQ1144" i="1"/>
  <c r="BQ1154" i="1"/>
  <c r="BQ1165" i="1"/>
  <c r="BQ1176" i="1"/>
  <c r="BQ1185" i="1"/>
  <c r="BQ1193" i="1"/>
  <c r="BQ1209" i="1"/>
  <c r="BQ1217" i="1"/>
  <c r="BQ1225" i="1"/>
  <c r="BQ1233" i="1"/>
  <c r="BQ1241" i="1"/>
  <c r="BQ1249" i="1"/>
  <c r="BQ1257" i="1"/>
  <c r="BQ1273" i="1"/>
  <c r="BQ1281" i="1"/>
  <c r="BQ1289" i="1"/>
  <c r="BQ1297" i="1"/>
  <c r="BQ1305" i="1"/>
  <c r="BQ1313" i="1"/>
  <c r="BQ241" i="1"/>
  <c r="BQ632" i="1"/>
  <c r="BQ678" i="1"/>
  <c r="BQ710" i="1"/>
  <c r="BQ742" i="1"/>
  <c r="BQ774" i="1"/>
  <c r="BQ800" i="1"/>
  <c r="BQ817" i="1"/>
  <c r="BQ849" i="1"/>
  <c r="BQ865" i="1"/>
  <c r="BQ881" i="1"/>
  <c r="BQ897" i="1"/>
  <c r="BQ913" i="1"/>
  <c r="BQ929" i="1"/>
  <c r="BQ942" i="1"/>
  <c r="BQ963" i="1"/>
  <c r="BQ974" i="1"/>
  <c r="BQ985" i="1"/>
  <c r="BQ995" i="1"/>
  <c r="BQ1006" i="1"/>
  <c r="BQ1017" i="1"/>
  <c r="BQ1027" i="1"/>
  <c r="BQ1049" i="1"/>
  <c r="BQ1059" i="1"/>
  <c r="BQ1070" i="1"/>
  <c r="BQ1081" i="1"/>
  <c r="BQ1091" i="1"/>
  <c r="BQ1102" i="1"/>
  <c r="BQ1113" i="1"/>
  <c r="BQ1134" i="1"/>
  <c r="BQ1145" i="1"/>
  <c r="BQ1155" i="1"/>
  <c r="BQ1166" i="1"/>
  <c r="BQ1177" i="1"/>
  <c r="BQ1186" i="1"/>
  <c r="BQ1194" i="1"/>
  <c r="BQ1210" i="1"/>
  <c r="BQ1218" i="1"/>
  <c r="BQ1226" i="1"/>
  <c r="BQ1234" i="1"/>
  <c r="BQ1242" i="1"/>
  <c r="BQ1250" i="1"/>
  <c r="BQ1258" i="1"/>
  <c r="BQ1274" i="1"/>
  <c r="BQ1282" i="1"/>
  <c r="BQ1290" i="1"/>
  <c r="BQ1298" i="1"/>
  <c r="BQ1306" i="1"/>
  <c r="BQ1314" i="1"/>
  <c r="BQ1322" i="1"/>
  <c r="BQ1338" i="1"/>
  <c r="BQ278" i="1"/>
  <c r="BQ480" i="1"/>
  <c r="BQ640" i="1"/>
  <c r="BQ680" i="1"/>
  <c r="BQ712" i="1"/>
  <c r="BQ744" i="1"/>
  <c r="BQ805" i="1"/>
  <c r="BQ821" i="1"/>
  <c r="BQ837" i="1"/>
  <c r="BQ853" i="1"/>
  <c r="BQ869" i="1"/>
  <c r="BQ885" i="1"/>
  <c r="BQ901" i="1"/>
  <c r="BQ931" i="1"/>
  <c r="BQ944" i="1"/>
  <c r="BQ954" i="1"/>
  <c r="BQ965" i="1"/>
  <c r="BQ976" i="1"/>
  <c r="BQ986" i="1"/>
  <c r="BQ997" i="1"/>
  <c r="BQ1018" i="1"/>
  <c r="BQ1029" i="1"/>
  <c r="BQ1040" i="1"/>
  <c r="BQ1050" i="1"/>
  <c r="BQ1061" i="1"/>
  <c r="BQ1072" i="1"/>
  <c r="BQ1082" i="1"/>
  <c r="BQ1104" i="1"/>
  <c r="BQ1114" i="1"/>
  <c r="BQ1125" i="1"/>
  <c r="BQ1136" i="1"/>
  <c r="BQ1146" i="1"/>
  <c r="BQ1157" i="1"/>
  <c r="BQ1168" i="1"/>
  <c r="BQ1187" i="1"/>
  <c r="BQ1195" i="1"/>
  <c r="BQ1203" i="1"/>
  <c r="BQ1211" i="1"/>
  <c r="BQ1219" i="1"/>
  <c r="BQ1227" i="1"/>
  <c r="BQ1235" i="1"/>
  <c r="BQ1251" i="1"/>
  <c r="BQ1259" i="1"/>
  <c r="BQ1267" i="1"/>
  <c r="BQ1275" i="1"/>
  <c r="BQ1283" i="1"/>
  <c r="BQ1291" i="1"/>
  <c r="BQ1299" i="1"/>
  <c r="BQ1315" i="1"/>
  <c r="BQ21" i="1"/>
  <c r="BQ314" i="1"/>
  <c r="BQ512" i="1"/>
  <c r="BQ653" i="1"/>
  <c r="BQ686" i="1"/>
  <c r="BQ718" i="1"/>
  <c r="BQ750" i="1"/>
  <c r="BQ782" i="1"/>
  <c r="BQ806" i="1"/>
  <c r="BQ822" i="1"/>
  <c r="BQ838" i="1"/>
  <c r="BQ854" i="1"/>
  <c r="BQ870" i="1"/>
  <c r="BQ886" i="1"/>
  <c r="BQ902" i="1"/>
  <c r="BQ918" i="1"/>
  <c r="BQ933" i="1"/>
  <c r="BQ945" i="1"/>
  <c r="BQ955" i="1"/>
  <c r="BQ966" i="1"/>
  <c r="BQ977" i="1"/>
  <c r="BQ987" i="1"/>
  <c r="BQ998" i="1"/>
  <c r="BQ1009" i="1"/>
  <c r="BQ1019" i="1"/>
  <c r="BQ1030" i="1"/>
  <c r="BQ1041" i="1"/>
  <c r="BQ1051" i="1"/>
  <c r="BQ1062" i="1"/>
  <c r="BQ1073" i="1"/>
  <c r="BQ1083" i="1"/>
  <c r="BQ1094" i="1"/>
  <c r="BQ1105" i="1"/>
  <c r="BQ1115" i="1"/>
  <c r="BQ1126" i="1"/>
  <c r="BQ1137" i="1"/>
  <c r="BQ1147" i="1"/>
  <c r="BQ1158" i="1"/>
  <c r="BQ1169" i="1"/>
  <c r="BQ1179" i="1"/>
  <c r="BQ1188" i="1"/>
  <c r="BQ1196" i="1"/>
  <c r="BQ1204" i="1"/>
  <c r="BQ1212" i="1"/>
  <c r="BQ1220" i="1"/>
  <c r="BQ1228" i="1"/>
  <c r="BQ1236" i="1"/>
  <c r="BQ1244" i="1"/>
  <c r="BQ1252" i="1"/>
  <c r="BQ1260" i="1"/>
  <c r="BQ1268" i="1"/>
  <c r="BQ1276" i="1"/>
  <c r="BQ1284" i="1"/>
  <c r="BQ1292" i="1"/>
  <c r="BQ57" i="1"/>
  <c r="BQ544" i="1"/>
  <c r="BQ656" i="1"/>
  <c r="BQ688" i="1"/>
  <c r="BQ720" i="1"/>
  <c r="BQ752" i="1"/>
  <c r="BQ784" i="1"/>
  <c r="BQ808" i="1"/>
  <c r="BQ824" i="1"/>
  <c r="BQ840" i="1"/>
  <c r="BQ856" i="1"/>
  <c r="BQ872" i="1"/>
  <c r="BQ888" i="1"/>
  <c r="BQ904" i="1"/>
  <c r="BQ920" i="1"/>
  <c r="BQ934" i="1"/>
  <c r="BQ946" i="1"/>
  <c r="BQ957" i="1"/>
  <c r="BQ968" i="1"/>
  <c r="BQ978" i="1"/>
  <c r="BQ989" i="1"/>
  <c r="BQ1000" i="1"/>
  <c r="BQ1010" i="1"/>
  <c r="BQ1021" i="1"/>
  <c r="BQ1032" i="1"/>
  <c r="BQ1042" i="1"/>
  <c r="BQ1053" i="1"/>
  <c r="BQ1064" i="1"/>
  <c r="BQ1074" i="1"/>
  <c r="BQ1085" i="1"/>
  <c r="BQ1096" i="1"/>
  <c r="BQ1106" i="1"/>
  <c r="BQ1117" i="1"/>
  <c r="BQ1128" i="1"/>
  <c r="BQ1138" i="1"/>
  <c r="BQ1149" i="1"/>
  <c r="BQ1160" i="1"/>
  <c r="BQ1170" i="1"/>
  <c r="BQ1180" i="1"/>
  <c r="BQ1189" i="1"/>
  <c r="BQ1197" i="1"/>
  <c r="BQ1205" i="1"/>
  <c r="BQ1213" i="1"/>
  <c r="BQ1221" i="1"/>
  <c r="BQ1229" i="1"/>
  <c r="BQ1237" i="1"/>
  <c r="BQ1245" i="1"/>
  <c r="BQ1253" i="1"/>
  <c r="BQ1261" i="1"/>
  <c r="BQ1269" i="1"/>
  <c r="BQ1277" i="1"/>
  <c r="BQ1285" i="1"/>
  <c r="BQ1293" i="1"/>
  <c r="BQ1301" i="1"/>
  <c r="BQ1309" i="1"/>
  <c r="BQ1317" i="1"/>
  <c r="BQ1325" i="1"/>
  <c r="BQ1333" i="1"/>
  <c r="BQ1341" i="1"/>
  <c r="BQ1349" i="1"/>
  <c r="BQ1357" i="1"/>
  <c r="BQ1365" i="1"/>
  <c r="BQ1373" i="1"/>
  <c r="BQ1381" i="1"/>
  <c r="BQ1389" i="1"/>
  <c r="BQ1397" i="1"/>
  <c r="BQ1405" i="1"/>
  <c r="BQ1413" i="1"/>
  <c r="BQ1421" i="1"/>
  <c r="BQ1429" i="1"/>
  <c r="BQ1437" i="1"/>
  <c r="BQ1445" i="1"/>
  <c r="BQ1453" i="1"/>
  <c r="BQ1461" i="1"/>
  <c r="BQ1469" i="1"/>
  <c r="BQ1477" i="1"/>
  <c r="BQ1485" i="1"/>
  <c r="BQ1493" i="1"/>
  <c r="BQ1501" i="1"/>
  <c r="BQ1509" i="1"/>
  <c r="BQ1517" i="1"/>
  <c r="BQ1525" i="1"/>
  <c r="BQ1533" i="1"/>
  <c r="BQ1541" i="1"/>
  <c r="BQ1549" i="1"/>
  <c r="BQ94" i="1"/>
  <c r="BQ568" i="1"/>
  <c r="BQ662" i="1"/>
  <c r="BQ694" i="1"/>
  <c r="BQ726" i="1"/>
  <c r="BQ758" i="1"/>
  <c r="BQ790" i="1"/>
  <c r="BQ809" i="1"/>
  <c r="BQ825" i="1"/>
  <c r="BQ841" i="1"/>
  <c r="BQ857" i="1"/>
  <c r="BQ873" i="1"/>
  <c r="BQ889" i="1"/>
  <c r="BQ905" i="1"/>
  <c r="BQ921" i="1"/>
  <c r="BQ936" i="1"/>
  <c r="BQ947" i="1"/>
  <c r="BQ958" i="1"/>
  <c r="BQ969" i="1"/>
  <c r="BQ979" i="1"/>
  <c r="BQ990" i="1"/>
  <c r="BQ1001" i="1"/>
  <c r="BQ130" i="1"/>
  <c r="BQ349" i="1"/>
  <c r="BQ576" i="1"/>
  <c r="BQ664" i="1"/>
  <c r="BQ696" i="1"/>
  <c r="BQ728" i="1"/>
  <c r="BQ760" i="1"/>
  <c r="BQ792" i="1"/>
  <c r="BQ813" i="1"/>
  <c r="BQ829" i="1"/>
  <c r="BQ845" i="1"/>
  <c r="BQ861" i="1"/>
  <c r="BQ877" i="1"/>
  <c r="BQ893" i="1"/>
  <c r="BQ909" i="1"/>
  <c r="BQ925" i="1"/>
  <c r="BQ937" i="1"/>
  <c r="BQ949" i="1"/>
  <c r="BQ960" i="1"/>
  <c r="BQ970" i="1"/>
  <c r="BQ981" i="1"/>
  <c r="BQ992" i="1"/>
  <c r="BQ1002" i="1"/>
  <c r="BQ1013" i="1"/>
  <c r="BQ1024" i="1"/>
  <c r="BQ1034" i="1"/>
  <c r="BQ1045" i="1"/>
  <c r="BQ1056" i="1"/>
  <c r="BQ1066" i="1"/>
  <c r="BQ1077" i="1"/>
  <c r="BQ1088" i="1"/>
  <c r="BQ1098" i="1"/>
  <c r="BQ1109" i="1"/>
  <c r="BQ1120" i="1"/>
  <c r="BQ1130" i="1"/>
  <c r="BQ1141" i="1"/>
  <c r="BQ1152" i="1"/>
  <c r="BQ1162" i="1"/>
  <c r="BQ1173" i="1"/>
  <c r="BQ1182" i="1"/>
  <c r="BQ1191" i="1"/>
  <c r="BQ1199" i="1"/>
  <c r="BQ1207" i="1"/>
  <c r="BQ1215" i="1"/>
  <c r="BQ1223" i="1"/>
  <c r="BQ1231" i="1"/>
  <c r="BQ1239" i="1"/>
  <c r="BQ1247" i="1"/>
  <c r="BQ1255" i="1"/>
  <c r="BQ1263" i="1"/>
  <c r="BQ1271" i="1"/>
  <c r="BQ1279" i="1"/>
  <c r="BQ1287" i="1"/>
  <c r="BQ1295" i="1"/>
  <c r="BQ1303" i="1"/>
  <c r="BQ1311" i="1"/>
  <c r="BQ1319" i="1"/>
  <c r="BQ1327" i="1"/>
  <c r="BQ1335" i="1"/>
  <c r="BQ1343" i="1"/>
  <c r="BQ1351" i="1"/>
  <c r="BQ1359" i="1"/>
  <c r="BQ1367" i="1"/>
  <c r="BQ1375" i="1"/>
  <c r="BQ1383" i="1"/>
  <c r="BQ1391" i="1"/>
  <c r="BQ1399" i="1"/>
  <c r="BQ1407" i="1"/>
  <c r="BQ1415" i="1"/>
  <c r="BQ1423" i="1"/>
  <c r="BQ1431" i="1"/>
  <c r="BQ1439" i="1"/>
  <c r="BQ1447" i="1"/>
  <c r="BQ1455" i="1"/>
  <c r="BQ1463" i="1"/>
  <c r="BQ1471" i="1"/>
  <c r="BQ1479" i="1"/>
  <c r="BQ1487" i="1"/>
  <c r="BQ1495" i="1"/>
  <c r="BQ1503" i="1"/>
  <c r="BQ1511" i="1"/>
  <c r="BQ1519" i="1"/>
  <c r="BQ1527" i="1"/>
  <c r="BQ1535" i="1"/>
  <c r="BQ1543" i="1"/>
  <c r="BQ1551" i="1"/>
  <c r="BQ1559" i="1"/>
  <c r="BQ1567" i="1"/>
  <c r="BQ670" i="1"/>
  <c r="BQ862" i="1"/>
  <c r="BQ971" i="1"/>
  <c r="BQ1033" i="1"/>
  <c r="BQ1075" i="1"/>
  <c r="BQ1118" i="1"/>
  <c r="BQ1161" i="1"/>
  <c r="BQ1198" i="1"/>
  <c r="BQ1230" i="1"/>
  <c r="BQ1262" i="1"/>
  <c r="BQ1294" i="1"/>
  <c r="BQ1316" i="1"/>
  <c r="BQ1329" i="1"/>
  <c r="BQ1342" i="1"/>
  <c r="BQ1353" i="1"/>
  <c r="BQ1363" i="1"/>
  <c r="BQ1374" i="1"/>
  <c r="BQ1385" i="1"/>
  <c r="BQ1395" i="1"/>
  <c r="BQ1406" i="1"/>
  <c r="BQ1417" i="1"/>
  <c r="BQ1427" i="1"/>
  <c r="BQ1438" i="1"/>
  <c r="BQ1449" i="1"/>
  <c r="BQ1459" i="1"/>
  <c r="BQ1470" i="1"/>
  <c r="BQ1481" i="1"/>
  <c r="BQ1491" i="1"/>
  <c r="BQ1502" i="1"/>
  <c r="BQ1513" i="1"/>
  <c r="BQ1523" i="1"/>
  <c r="BQ1534" i="1"/>
  <c r="BQ1545" i="1"/>
  <c r="BQ1555" i="1"/>
  <c r="BQ1564" i="1"/>
  <c r="BQ1573" i="1"/>
  <c r="BQ1581" i="1"/>
  <c r="BQ1589" i="1"/>
  <c r="BQ1597" i="1"/>
  <c r="BQ1605" i="1"/>
  <c r="BQ1613" i="1"/>
  <c r="BQ702" i="1"/>
  <c r="BQ878" i="1"/>
  <c r="BQ982" i="1"/>
  <c r="BQ1035" i="1"/>
  <c r="BQ1078" i="1"/>
  <c r="BQ1121" i="1"/>
  <c r="BQ1163" i="1"/>
  <c r="BQ1200" i="1"/>
  <c r="BQ1232" i="1"/>
  <c r="BQ1264" i="1"/>
  <c r="BQ1296" i="1"/>
  <c r="BQ1318" i="1"/>
  <c r="BQ1331" i="1"/>
  <c r="BQ1344" i="1"/>
  <c r="BQ1354" i="1"/>
  <c r="BQ1364" i="1"/>
  <c r="BQ1376" i="1"/>
  <c r="BQ1386" i="1"/>
  <c r="BQ1396" i="1"/>
  <c r="BQ1408" i="1"/>
  <c r="BQ1418" i="1"/>
  <c r="BQ1428" i="1"/>
  <c r="BQ1440" i="1"/>
  <c r="BQ1450" i="1"/>
  <c r="BQ1460" i="1"/>
  <c r="BQ1472" i="1"/>
  <c r="BQ1482" i="1"/>
  <c r="BQ1492" i="1"/>
  <c r="BQ1504" i="1"/>
  <c r="BQ1514" i="1"/>
  <c r="BQ1524" i="1"/>
  <c r="BQ1536" i="1"/>
  <c r="BQ1546" i="1"/>
  <c r="BQ1556" i="1"/>
  <c r="BQ1565" i="1"/>
  <c r="BQ1574" i="1"/>
  <c r="BQ1582" i="1"/>
  <c r="BQ1590" i="1"/>
  <c r="BQ1598" i="1"/>
  <c r="BQ1606" i="1"/>
  <c r="BQ1614" i="1"/>
  <c r="BQ1622" i="1"/>
  <c r="BQ734" i="1"/>
  <c r="BQ894" i="1"/>
  <c r="BQ993" i="1"/>
  <c r="BQ1043" i="1"/>
  <c r="BQ1086" i="1"/>
  <c r="BQ1129" i="1"/>
  <c r="BQ1171" i="1"/>
  <c r="BQ1206" i="1"/>
  <c r="BQ1238" i="1"/>
  <c r="BQ1270" i="1"/>
  <c r="BQ1300" i="1"/>
  <c r="BQ1320" i="1"/>
  <c r="BQ1332" i="1"/>
  <c r="BQ1345" i="1"/>
  <c r="BQ1355" i="1"/>
  <c r="BQ1366" i="1"/>
  <c r="BQ1377" i="1"/>
  <c r="BQ1387" i="1"/>
  <c r="BQ1398" i="1"/>
  <c r="BQ1409" i="1"/>
  <c r="BQ1419" i="1"/>
  <c r="BQ1430" i="1"/>
  <c r="BQ1441" i="1"/>
  <c r="BQ1451" i="1"/>
  <c r="BQ1462" i="1"/>
  <c r="BQ1473" i="1"/>
  <c r="BQ1483" i="1"/>
  <c r="BQ1494" i="1"/>
  <c r="BQ1505" i="1"/>
  <c r="BQ1515" i="1"/>
  <c r="BQ1526" i="1"/>
  <c r="BQ1537" i="1"/>
  <c r="BQ1547" i="1"/>
  <c r="BQ1557" i="1"/>
  <c r="BQ1566" i="1"/>
  <c r="BQ1575" i="1"/>
  <c r="BQ1583" i="1"/>
  <c r="BQ1591" i="1"/>
  <c r="BQ1599" i="1"/>
  <c r="BQ1607" i="1"/>
  <c r="BQ168" i="1"/>
  <c r="BQ766" i="1"/>
  <c r="BQ910" i="1"/>
  <c r="BQ1003" i="1"/>
  <c r="BQ1046" i="1"/>
  <c r="BQ1089" i="1"/>
  <c r="BQ1131" i="1"/>
  <c r="BQ1174" i="1"/>
  <c r="BQ1208" i="1"/>
  <c r="BQ1240" i="1"/>
  <c r="BQ1272" i="1"/>
  <c r="BQ1302" i="1"/>
  <c r="BQ1321" i="1"/>
  <c r="BQ1334" i="1"/>
  <c r="BQ1346" i="1"/>
  <c r="BQ1356" i="1"/>
  <c r="BQ1368" i="1"/>
  <c r="BQ1378" i="1"/>
  <c r="BQ1388" i="1"/>
  <c r="BQ1400" i="1"/>
  <c r="BQ1410" i="1"/>
  <c r="BQ1420" i="1"/>
  <c r="BQ1432" i="1"/>
  <c r="BQ1442" i="1"/>
  <c r="BQ1452" i="1"/>
  <c r="BQ1464" i="1"/>
  <c r="BQ1474" i="1"/>
  <c r="BQ1484" i="1"/>
  <c r="BQ1496" i="1"/>
  <c r="BQ1506" i="1"/>
  <c r="BQ1516" i="1"/>
  <c r="BQ1528" i="1"/>
  <c r="BQ1538" i="1"/>
  <c r="BQ1548" i="1"/>
  <c r="BQ1558" i="1"/>
  <c r="BQ1568" i="1"/>
  <c r="BQ1576" i="1"/>
  <c r="BQ1584" i="1"/>
  <c r="BQ1592" i="1"/>
  <c r="BQ1600" i="1"/>
  <c r="BQ1608" i="1"/>
  <c r="BQ1616" i="1"/>
  <c r="BQ1624" i="1"/>
  <c r="BQ1632" i="1"/>
  <c r="BQ1640" i="1"/>
  <c r="BQ1648" i="1"/>
  <c r="BQ1656" i="1"/>
  <c r="BQ1664" i="1"/>
  <c r="BQ1672" i="1"/>
  <c r="BQ1680" i="1"/>
  <c r="BQ1688" i="1"/>
  <c r="BQ1696" i="1"/>
  <c r="BQ1704" i="1"/>
  <c r="BQ1712" i="1"/>
  <c r="BQ1720" i="1"/>
  <c r="BQ1728" i="1"/>
  <c r="BQ1736" i="1"/>
  <c r="BQ1744" i="1"/>
  <c r="BQ1752" i="1"/>
  <c r="BQ1760" i="1"/>
  <c r="BQ1768" i="1"/>
  <c r="BQ1776" i="1"/>
  <c r="BQ1784" i="1"/>
  <c r="BQ1792" i="1"/>
  <c r="BQ1800" i="1"/>
  <c r="BQ1808" i="1"/>
  <c r="BQ1816" i="1"/>
  <c r="BQ1824" i="1"/>
  <c r="BQ1832" i="1"/>
  <c r="BQ1840" i="1"/>
  <c r="BQ1848" i="1"/>
  <c r="BQ1856" i="1"/>
  <c r="BQ1864" i="1"/>
  <c r="BQ1872" i="1"/>
  <c r="BQ1880" i="1"/>
  <c r="BQ1888" i="1"/>
  <c r="BQ1896" i="1"/>
  <c r="BQ1904" i="1"/>
  <c r="BQ1912" i="1"/>
  <c r="BQ1920" i="1"/>
  <c r="BQ1928" i="1"/>
  <c r="BQ1936" i="1"/>
  <c r="BQ1944" i="1"/>
  <c r="BQ1952" i="1"/>
  <c r="BQ1960" i="1"/>
  <c r="BQ797" i="1"/>
  <c r="BQ926" i="1"/>
  <c r="BQ1011" i="1"/>
  <c r="BQ1054" i="1"/>
  <c r="BQ1097" i="1"/>
  <c r="BQ1139" i="1"/>
  <c r="BQ1181" i="1"/>
  <c r="BQ1214" i="1"/>
  <c r="BQ1246" i="1"/>
  <c r="BQ1278" i="1"/>
  <c r="BQ1304" i="1"/>
  <c r="BQ1323" i="1"/>
  <c r="BQ1336" i="1"/>
  <c r="BQ1347" i="1"/>
  <c r="BQ1358" i="1"/>
  <c r="BQ1369" i="1"/>
  <c r="BQ1379" i="1"/>
  <c r="BQ1390" i="1"/>
  <c r="BQ1401" i="1"/>
  <c r="BQ1411" i="1"/>
  <c r="BQ1422" i="1"/>
  <c r="BQ1433" i="1"/>
  <c r="BQ1443" i="1"/>
  <c r="BQ1454" i="1"/>
  <c r="BQ1465" i="1"/>
  <c r="BQ1475" i="1"/>
  <c r="BQ1486" i="1"/>
  <c r="BQ1497" i="1"/>
  <c r="BQ1507" i="1"/>
  <c r="BQ1518" i="1"/>
  <c r="BQ1529" i="1"/>
  <c r="BQ1539" i="1"/>
  <c r="BQ1550" i="1"/>
  <c r="BQ1560" i="1"/>
  <c r="BQ1569" i="1"/>
  <c r="BQ1577" i="1"/>
  <c r="BQ1585" i="1"/>
  <c r="BQ1593" i="1"/>
  <c r="BQ1601" i="1"/>
  <c r="BQ1609" i="1"/>
  <c r="BQ814" i="1"/>
  <c r="BQ939" i="1"/>
  <c r="BQ1014" i="1"/>
  <c r="BQ1057" i="1"/>
  <c r="BQ1099" i="1"/>
  <c r="BQ1142" i="1"/>
  <c r="BQ1184" i="1"/>
  <c r="BQ1216" i="1"/>
  <c r="BQ1248" i="1"/>
  <c r="BQ1280" i="1"/>
  <c r="BQ1308" i="1"/>
  <c r="BQ1324" i="1"/>
  <c r="BQ1337" i="1"/>
  <c r="BQ1348" i="1"/>
  <c r="BQ1360" i="1"/>
  <c r="BQ1370" i="1"/>
  <c r="BQ1380" i="1"/>
  <c r="BQ1392" i="1"/>
  <c r="BQ1402" i="1"/>
  <c r="BQ1412" i="1"/>
  <c r="BQ1424" i="1"/>
  <c r="BQ1434" i="1"/>
  <c r="BQ1444" i="1"/>
  <c r="BQ384" i="1"/>
  <c r="BQ830" i="1"/>
  <c r="BQ950" i="1"/>
  <c r="BQ1022" i="1"/>
  <c r="BQ1065" i="1"/>
  <c r="BQ1107" i="1"/>
  <c r="BQ1150" i="1"/>
  <c r="BQ1190" i="1"/>
  <c r="BQ1222" i="1"/>
  <c r="BQ1254" i="1"/>
  <c r="BQ1286" i="1"/>
  <c r="BQ1310" i="1"/>
  <c r="BQ1326" i="1"/>
  <c r="BQ1339" i="1"/>
  <c r="BQ1350" i="1"/>
  <c r="BQ1361" i="1"/>
  <c r="BQ1371" i="1"/>
  <c r="BQ1382" i="1"/>
  <c r="BQ1393" i="1"/>
  <c r="BQ1403" i="1"/>
  <c r="BQ1414" i="1"/>
  <c r="BQ1425" i="1"/>
  <c r="BQ1435" i="1"/>
  <c r="BQ1446" i="1"/>
  <c r="BQ1457" i="1"/>
  <c r="BQ1467" i="1"/>
  <c r="BQ1478" i="1"/>
  <c r="BQ1489" i="1"/>
  <c r="BQ1499" i="1"/>
  <c r="BQ1510" i="1"/>
  <c r="BQ1521" i="1"/>
  <c r="BQ1531" i="1"/>
  <c r="BQ1542" i="1"/>
  <c r="BQ1553" i="1"/>
  <c r="BQ1562" i="1"/>
  <c r="BQ1571" i="1"/>
  <c r="BQ1579" i="1"/>
  <c r="BQ1587" i="1"/>
  <c r="BQ1595" i="1"/>
  <c r="BQ1603" i="1"/>
  <c r="BQ1611" i="1"/>
  <c r="BQ1619" i="1"/>
  <c r="BQ1627" i="1"/>
  <c r="BQ1635" i="1"/>
  <c r="BQ1643" i="1"/>
  <c r="BQ1651" i="1"/>
  <c r="BQ1659" i="1"/>
  <c r="BQ1667" i="1"/>
  <c r="BQ1675" i="1"/>
  <c r="BQ1683" i="1"/>
  <c r="BQ1691" i="1"/>
  <c r="BQ1699" i="1"/>
  <c r="BQ1707" i="1"/>
  <c r="BQ1715" i="1"/>
  <c r="BQ1723" i="1"/>
  <c r="BQ1731" i="1"/>
  <c r="BQ1739" i="1"/>
  <c r="BQ1747" i="1"/>
  <c r="BQ1755" i="1"/>
  <c r="BQ1763" i="1"/>
  <c r="BQ1771" i="1"/>
  <c r="BQ1779" i="1"/>
  <c r="BQ1787" i="1"/>
  <c r="BQ1795" i="1"/>
  <c r="BQ1803" i="1"/>
  <c r="BQ1811" i="1"/>
  <c r="BQ1819" i="1"/>
  <c r="BQ1827" i="1"/>
  <c r="BQ1835" i="1"/>
  <c r="BQ1843" i="1"/>
  <c r="BQ1851" i="1"/>
  <c r="BQ1859" i="1"/>
  <c r="BQ1867" i="1"/>
  <c r="BQ1875" i="1"/>
  <c r="BQ1883" i="1"/>
  <c r="BQ1891" i="1"/>
  <c r="BQ1899" i="1"/>
  <c r="BQ1907" i="1"/>
  <c r="BQ1915" i="1"/>
  <c r="BQ1923" i="1"/>
  <c r="BQ1931" i="1"/>
  <c r="BQ1939" i="1"/>
  <c r="BQ1947" i="1"/>
  <c r="BQ1955" i="1"/>
  <c r="BQ1963" i="1"/>
  <c r="BQ1971" i="1"/>
  <c r="BQ1025" i="1"/>
  <c r="BQ1312" i="1"/>
  <c r="BQ1404" i="1"/>
  <c r="BQ1468" i="1"/>
  <c r="BQ1512" i="1"/>
  <c r="BQ1554" i="1"/>
  <c r="BQ1588" i="1"/>
  <c r="BQ1617" i="1"/>
  <c r="BQ1629" i="1"/>
  <c r="BQ1639" i="1"/>
  <c r="BQ1650" i="1"/>
  <c r="BQ1661" i="1"/>
  <c r="BQ1671" i="1"/>
  <c r="BQ1682" i="1"/>
  <c r="BQ1693" i="1"/>
  <c r="BQ1703" i="1"/>
  <c r="BQ1714" i="1"/>
  <c r="BQ1725" i="1"/>
  <c r="BQ1735" i="1"/>
  <c r="BQ1746" i="1"/>
  <c r="BQ1757" i="1"/>
  <c r="BQ1767" i="1"/>
  <c r="BQ1778" i="1"/>
  <c r="BQ1789" i="1"/>
  <c r="BQ1799" i="1"/>
  <c r="BQ1810" i="1"/>
  <c r="BQ1821" i="1"/>
  <c r="BQ1831" i="1"/>
  <c r="BQ1842" i="1"/>
  <c r="BQ1853" i="1"/>
  <c r="BQ1863" i="1"/>
  <c r="BQ1874" i="1"/>
  <c r="BQ1885" i="1"/>
  <c r="BQ1895" i="1"/>
  <c r="BQ1906" i="1"/>
  <c r="BQ1917" i="1"/>
  <c r="BQ1927" i="1"/>
  <c r="BQ1938" i="1"/>
  <c r="BQ1949" i="1"/>
  <c r="BQ1959" i="1"/>
  <c r="BQ1969" i="1"/>
  <c r="BQ1978" i="1"/>
  <c r="BQ1986" i="1"/>
  <c r="BQ1994" i="1"/>
  <c r="BQ1067" i="1"/>
  <c r="BQ1328" i="1"/>
  <c r="BQ1416" i="1"/>
  <c r="BQ1476" i="1"/>
  <c r="BQ1520" i="1"/>
  <c r="BQ1561" i="1"/>
  <c r="BQ1594" i="1"/>
  <c r="BQ1618" i="1"/>
  <c r="BQ1630" i="1"/>
  <c r="BQ1641" i="1"/>
  <c r="BQ1652" i="1"/>
  <c r="BQ1662" i="1"/>
  <c r="BQ1673" i="1"/>
  <c r="BQ1684" i="1"/>
  <c r="BQ1694" i="1"/>
  <c r="BQ1705" i="1"/>
  <c r="BQ1716" i="1"/>
  <c r="BQ1726" i="1"/>
  <c r="BQ1737" i="1"/>
  <c r="BQ1748" i="1"/>
  <c r="BQ1758" i="1"/>
  <c r="BQ1769" i="1"/>
  <c r="BQ1780" i="1"/>
  <c r="BQ1790" i="1"/>
  <c r="BQ1801" i="1"/>
  <c r="BQ1812" i="1"/>
  <c r="BQ1822" i="1"/>
  <c r="BQ1833" i="1"/>
  <c r="BQ1844" i="1"/>
  <c r="BQ1854" i="1"/>
  <c r="BQ1865" i="1"/>
  <c r="BQ1876" i="1"/>
  <c r="BQ1886" i="1"/>
  <c r="BQ1897" i="1"/>
  <c r="BQ1908" i="1"/>
  <c r="BQ1918" i="1"/>
  <c r="BQ1929" i="1"/>
  <c r="BQ1940" i="1"/>
  <c r="BQ1950" i="1"/>
  <c r="BQ1961" i="1"/>
  <c r="BQ1970" i="1"/>
  <c r="BQ1979" i="1"/>
  <c r="BQ1987" i="1"/>
  <c r="BQ1995" i="1"/>
  <c r="BQ2003" i="1"/>
  <c r="BQ2011" i="1"/>
  <c r="BQ2019" i="1"/>
  <c r="BQ2027" i="1"/>
  <c r="BQ2035" i="1"/>
  <c r="BQ1110" i="1"/>
  <c r="BQ1340" i="1"/>
  <c r="BQ1426" i="1"/>
  <c r="BQ1480" i="1"/>
  <c r="BQ1522" i="1"/>
  <c r="BQ1563" i="1"/>
  <c r="BQ1596" i="1"/>
  <c r="BQ1620" i="1"/>
  <c r="BQ1631" i="1"/>
  <c r="BQ1642" i="1"/>
  <c r="BQ1653" i="1"/>
  <c r="BQ1663" i="1"/>
  <c r="BQ1674" i="1"/>
  <c r="BQ1685" i="1"/>
  <c r="BQ1695" i="1"/>
  <c r="BQ1706" i="1"/>
  <c r="BQ1717" i="1"/>
  <c r="BQ1727" i="1"/>
  <c r="BQ1738" i="1"/>
  <c r="BQ1749" i="1"/>
  <c r="BQ1759" i="1"/>
  <c r="BQ1770" i="1"/>
  <c r="BQ1781" i="1"/>
  <c r="BQ1791" i="1"/>
  <c r="BQ1802" i="1"/>
  <c r="BQ1813" i="1"/>
  <c r="BQ1823" i="1"/>
  <c r="BQ1834" i="1"/>
  <c r="BQ1845" i="1"/>
  <c r="BQ1855" i="1"/>
  <c r="BQ1866" i="1"/>
  <c r="BQ1877" i="1"/>
  <c r="BQ1887" i="1"/>
  <c r="BQ1898" i="1"/>
  <c r="BQ1909" i="1"/>
  <c r="BQ1919" i="1"/>
  <c r="BQ1930" i="1"/>
  <c r="BQ1941" i="1"/>
  <c r="BQ1951" i="1"/>
  <c r="BQ1962" i="1"/>
  <c r="BQ1972" i="1"/>
  <c r="BQ1153" i="1"/>
  <c r="BQ1352" i="1"/>
  <c r="BQ1436" i="1"/>
  <c r="BQ1488" i="1"/>
  <c r="BQ1530" i="1"/>
  <c r="BQ1570" i="1"/>
  <c r="BQ1602" i="1"/>
  <c r="BQ1621" i="1"/>
  <c r="BQ1633" i="1"/>
  <c r="BQ1644" i="1"/>
  <c r="BQ1654" i="1"/>
  <c r="BQ1665" i="1"/>
  <c r="BQ1676" i="1"/>
  <c r="BQ1686" i="1"/>
  <c r="BQ1697" i="1"/>
  <c r="BQ1708" i="1"/>
  <c r="BQ1718" i="1"/>
  <c r="BQ1729" i="1"/>
  <c r="BQ1740" i="1"/>
  <c r="BQ1750" i="1"/>
  <c r="BQ1761" i="1"/>
  <c r="BQ1772" i="1"/>
  <c r="BQ1782" i="1"/>
  <c r="BQ1793" i="1"/>
  <c r="BQ1804" i="1"/>
  <c r="BQ1814" i="1"/>
  <c r="BQ1825" i="1"/>
  <c r="BQ1836" i="1"/>
  <c r="BQ1846" i="1"/>
  <c r="BQ1857" i="1"/>
  <c r="BQ1868" i="1"/>
  <c r="BQ1878" i="1"/>
  <c r="BQ1889" i="1"/>
  <c r="BQ1900" i="1"/>
  <c r="BQ1910" i="1"/>
  <c r="BQ1921" i="1"/>
  <c r="BQ1932" i="1"/>
  <c r="BQ1942" i="1"/>
  <c r="BQ1953" i="1"/>
  <c r="BQ1964" i="1"/>
  <c r="BQ1973" i="1"/>
  <c r="BQ1981" i="1"/>
  <c r="BQ1989" i="1"/>
  <c r="BQ1997" i="1"/>
  <c r="BQ2005" i="1"/>
  <c r="BQ2013" i="1"/>
  <c r="BQ2021" i="1"/>
  <c r="BQ2029" i="1"/>
  <c r="BQ2037" i="1"/>
  <c r="BQ2045" i="1"/>
  <c r="BQ2053" i="1"/>
  <c r="BQ2061" i="1"/>
  <c r="BQ2069" i="1"/>
  <c r="BQ2077" i="1"/>
  <c r="BQ2085" i="1"/>
  <c r="BQ2093" i="1"/>
  <c r="BQ2101" i="1"/>
  <c r="BQ2109" i="1"/>
  <c r="BQ2117" i="1"/>
  <c r="BQ2125" i="1"/>
  <c r="BQ2133" i="1"/>
  <c r="BQ2141" i="1"/>
  <c r="BQ2149" i="1"/>
  <c r="BQ2157" i="1"/>
  <c r="BQ2165" i="1"/>
  <c r="BQ2173" i="1"/>
  <c r="BQ2181" i="1"/>
  <c r="BQ2189" i="1"/>
  <c r="BQ2197" i="1"/>
  <c r="BQ2205" i="1"/>
  <c r="BQ2213" i="1"/>
  <c r="BQ2221" i="1"/>
  <c r="BQ2229" i="1"/>
  <c r="BQ2237" i="1"/>
  <c r="BQ2245" i="1"/>
  <c r="BQ2253" i="1"/>
  <c r="BQ2261" i="1"/>
  <c r="BQ2269" i="1"/>
  <c r="BQ2277" i="1"/>
  <c r="BQ2285" i="1"/>
  <c r="BQ2293" i="1"/>
  <c r="BQ2301" i="1"/>
  <c r="BQ2309" i="1"/>
  <c r="BQ2317" i="1"/>
  <c r="BQ1192" i="1"/>
  <c r="BQ1362" i="1"/>
  <c r="BQ1448" i="1"/>
  <c r="BQ1490" i="1"/>
  <c r="BQ1532" i="1"/>
  <c r="BQ1572" i="1"/>
  <c r="BQ1604" i="1"/>
  <c r="BQ1623" i="1"/>
  <c r="BQ1634" i="1"/>
  <c r="BQ1645" i="1"/>
  <c r="BQ1655" i="1"/>
  <c r="BQ1666" i="1"/>
  <c r="BQ1677" i="1"/>
  <c r="BQ1687" i="1"/>
  <c r="BQ1698" i="1"/>
  <c r="BQ1709" i="1"/>
  <c r="BQ1719" i="1"/>
  <c r="BQ1730" i="1"/>
  <c r="BQ1741" i="1"/>
  <c r="BQ1751" i="1"/>
  <c r="BQ1762" i="1"/>
  <c r="BQ1773" i="1"/>
  <c r="BQ1783" i="1"/>
  <c r="BQ1794" i="1"/>
  <c r="BQ1805" i="1"/>
  <c r="BQ1815" i="1"/>
  <c r="BQ1826" i="1"/>
  <c r="BQ1837" i="1"/>
  <c r="BQ1847" i="1"/>
  <c r="BQ1858" i="1"/>
  <c r="BQ1869" i="1"/>
  <c r="BQ1879" i="1"/>
  <c r="BQ1890" i="1"/>
  <c r="BQ1901" i="1"/>
  <c r="BQ1911" i="1"/>
  <c r="BQ1922" i="1"/>
  <c r="BQ1933" i="1"/>
  <c r="BQ1943" i="1"/>
  <c r="BQ1954" i="1"/>
  <c r="BQ1965" i="1"/>
  <c r="BQ1974" i="1"/>
  <c r="BQ1982" i="1"/>
  <c r="BQ1990" i="1"/>
  <c r="BQ600" i="1"/>
  <c r="BQ1224" i="1"/>
  <c r="BQ1372" i="1"/>
  <c r="BQ1456" i="1"/>
  <c r="BQ1498" i="1"/>
  <c r="BQ1540" i="1"/>
  <c r="BQ1578" i="1"/>
  <c r="BQ1610" i="1"/>
  <c r="BQ1625" i="1"/>
  <c r="BQ1636" i="1"/>
  <c r="BQ1646" i="1"/>
  <c r="BQ1657" i="1"/>
  <c r="BQ1668" i="1"/>
  <c r="BQ1678" i="1"/>
  <c r="BQ1689" i="1"/>
  <c r="BQ1700" i="1"/>
  <c r="BQ1710" i="1"/>
  <c r="BQ1721" i="1"/>
  <c r="BQ1732" i="1"/>
  <c r="BQ1742" i="1"/>
  <c r="BQ1753" i="1"/>
  <c r="BQ1764" i="1"/>
  <c r="BQ1774" i="1"/>
  <c r="BQ1785" i="1"/>
  <c r="BQ1796" i="1"/>
  <c r="BQ1806" i="1"/>
  <c r="BQ1817" i="1"/>
  <c r="BQ1828" i="1"/>
  <c r="BQ1838" i="1"/>
  <c r="BQ1849" i="1"/>
  <c r="BQ1860" i="1"/>
  <c r="BQ1870" i="1"/>
  <c r="BQ1881" i="1"/>
  <c r="BQ1892" i="1"/>
  <c r="BQ1902" i="1"/>
  <c r="BQ1913" i="1"/>
  <c r="BQ1924" i="1"/>
  <c r="BQ1934" i="1"/>
  <c r="BQ1945" i="1"/>
  <c r="BQ1956" i="1"/>
  <c r="BQ1966" i="1"/>
  <c r="BQ1975" i="1"/>
  <c r="BQ1983" i="1"/>
  <c r="BQ1991" i="1"/>
  <c r="BQ1999" i="1"/>
  <c r="BQ2007" i="1"/>
  <c r="BQ2015" i="1"/>
  <c r="BQ2023" i="1"/>
  <c r="BQ2031" i="1"/>
  <c r="BQ2039" i="1"/>
  <c r="BQ2047" i="1"/>
  <c r="BQ2055" i="1"/>
  <c r="BQ2063" i="1"/>
  <c r="BQ2071" i="1"/>
  <c r="BQ2079" i="1"/>
  <c r="BQ2087" i="1"/>
  <c r="BQ2095" i="1"/>
  <c r="BQ2103" i="1"/>
  <c r="BQ2111" i="1"/>
  <c r="BQ2119" i="1"/>
  <c r="BQ2127" i="1"/>
  <c r="BQ2135" i="1"/>
  <c r="BQ2143" i="1"/>
  <c r="BQ2151" i="1"/>
  <c r="BQ2159" i="1"/>
  <c r="BQ2167" i="1"/>
  <c r="BQ2175" i="1"/>
  <c r="BQ2183" i="1"/>
  <c r="BQ2191" i="1"/>
  <c r="BQ2199" i="1"/>
  <c r="BQ2207" i="1"/>
  <c r="BQ2215" i="1"/>
  <c r="BQ2223" i="1"/>
  <c r="BQ2231" i="1"/>
  <c r="BQ2239" i="1"/>
  <c r="BQ2247" i="1"/>
  <c r="BQ2255" i="1"/>
  <c r="BQ2263" i="1"/>
  <c r="BQ2271" i="1"/>
  <c r="BQ2279" i="1"/>
  <c r="BQ2287" i="1"/>
  <c r="BQ2295" i="1"/>
  <c r="BQ2303" i="1"/>
  <c r="BQ2311" i="1"/>
  <c r="BQ2319" i="1"/>
  <c r="BQ846" i="1"/>
  <c r="BQ1256" i="1"/>
  <c r="BQ1384" i="1"/>
  <c r="BQ1458" i="1"/>
  <c r="BQ1500" i="1"/>
  <c r="BQ1544" i="1"/>
  <c r="BQ1580" i="1"/>
  <c r="BQ1612" i="1"/>
  <c r="BQ1626" i="1"/>
  <c r="BQ1637" i="1"/>
  <c r="BQ1647" i="1"/>
  <c r="BQ1658" i="1"/>
  <c r="BQ1669" i="1"/>
  <c r="BQ1679" i="1"/>
  <c r="BQ1690" i="1"/>
  <c r="BQ1701" i="1"/>
  <c r="BQ1711" i="1"/>
  <c r="BQ1722" i="1"/>
  <c r="BQ1733" i="1"/>
  <c r="BQ1743" i="1"/>
  <c r="BQ1754" i="1"/>
  <c r="BQ1765" i="1"/>
  <c r="BQ1775" i="1"/>
  <c r="BQ1786" i="1"/>
  <c r="BQ1797" i="1"/>
  <c r="BQ1807" i="1"/>
  <c r="BQ1818" i="1"/>
  <c r="BQ1829" i="1"/>
  <c r="BQ1839" i="1"/>
  <c r="BQ1850" i="1"/>
  <c r="BQ1861" i="1"/>
  <c r="BQ1871" i="1"/>
  <c r="BQ1882" i="1"/>
  <c r="BQ1893" i="1"/>
  <c r="BQ1903" i="1"/>
  <c r="BQ1914" i="1"/>
  <c r="BQ1925" i="1"/>
  <c r="BQ1935" i="1"/>
  <c r="BQ1946" i="1"/>
  <c r="BQ1957" i="1"/>
  <c r="BQ1967" i="1"/>
  <c r="BQ1976" i="1"/>
  <c r="BQ1984" i="1"/>
  <c r="BQ1992" i="1"/>
  <c r="BQ2000" i="1"/>
  <c r="BQ2008" i="1"/>
  <c r="BQ2016" i="1"/>
  <c r="BQ2024" i="1"/>
  <c r="BQ2032" i="1"/>
  <c r="BQ2040" i="1"/>
  <c r="BQ2048" i="1"/>
  <c r="BQ2056" i="1"/>
  <c r="BQ2064" i="1"/>
  <c r="BQ2072" i="1"/>
  <c r="BQ2080" i="1"/>
  <c r="BQ2088" i="1"/>
  <c r="BQ2096" i="1"/>
  <c r="BQ2104" i="1"/>
  <c r="BQ2112" i="1"/>
  <c r="BQ2120" i="1"/>
  <c r="BQ2128" i="1"/>
  <c r="BQ2136" i="1"/>
  <c r="BQ2144" i="1"/>
  <c r="BQ2152" i="1"/>
  <c r="BQ2160" i="1"/>
  <c r="BQ2168" i="1"/>
  <c r="BQ2176" i="1"/>
  <c r="BQ2184" i="1"/>
  <c r="BQ2192" i="1"/>
  <c r="BQ2200" i="1"/>
  <c r="BQ2208" i="1"/>
  <c r="BQ2216" i="1"/>
  <c r="BQ2224" i="1"/>
  <c r="BQ2232" i="1"/>
  <c r="BQ2240" i="1"/>
  <c r="BQ2248" i="1"/>
  <c r="BQ2256" i="1"/>
  <c r="BQ2264" i="1"/>
  <c r="BQ2272" i="1"/>
  <c r="BQ2280" i="1"/>
  <c r="BQ2288" i="1"/>
  <c r="BQ2296" i="1"/>
  <c r="BQ2304" i="1"/>
  <c r="BQ2312" i="1"/>
  <c r="BQ2320" i="1"/>
  <c r="BQ2328" i="1"/>
  <c r="BQ1466" i="1"/>
  <c r="BQ1660" i="1"/>
  <c r="BQ1745" i="1"/>
  <c r="BQ1830" i="1"/>
  <c r="BQ1916" i="1"/>
  <c r="BQ1985" i="1"/>
  <c r="BQ2006" i="1"/>
  <c r="BQ2022" i="1"/>
  <c r="BQ2038" i="1"/>
  <c r="BQ2051" i="1"/>
  <c r="BQ2065" i="1"/>
  <c r="BQ2076" i="1"/>
  <c r="BQ2090" i="1"/>
  <c r="BQ2102" i="1"/>
  <c r="BQ2115" i="1"/>
  <c r="BQ2129" i="1"/>
  <c r="BQ2140" i="1"/>
  <c r="BQ2154" i="1"/>
  <c r="BQ2166" i="1"/>
  <c r="BQ2179" i="1"/>
  <c r="BQ2193" i="1"/>
  <c r="BQ2204" i="1"/>
  <c r="BQ2218" i="1"/>
  <c r="BQ2230" i="1"/>
  <c r="BQ2243" i="1"/>
  <c r="BQ2257" i="1"/>
  <c r="BQ2268" i="1"/>
  <c r="BQ2282" i="1"/>
  <c r="BQ2294" i="1"/>
  <c r="BQ2307" i="1"/>
  <c r="BQ2321" i="1"/>
  <c r="BQ2330" i="1"/>
  <c r="BQ2338" i="1"/>
  <c r="BQ2346" i="1"/>
  <c r="BQ2354" i="1"/>
  <c r="BQ2362" i="1"/>
  <c r="BQ2370" i="1"/>
  <c r="BQ2378" i="1"/>
  <c r="BQ2386" i="1"/>
  <c r="BQ2394" i="1"/>
  <c r="BQ2402" i="1"/>
  <c r="BQ2410" i="1"/>
  <c r="BQ2418" i="1"/>
  <c r="BQ2426" i="1"/>
  <c r="BQ2434" i="1"/>
  <c r="BQ2442" i="1"/>
  <c r="BQ2450" i="1"/>
  <c r="BQ2458" i="1"/>
  <c r="BQ2466" i="1"/>
  <c r="BQ2474" i="1"/>
  <c r="BQ2482" i="1"/>
  <c r="BQ2490" i="1"/>
  <c r="BQ2498" i="1"/>
  <c r="BQ2506" i="1"/>
  <c r="BQ2514" i="1"/>
  <c r="BQ2522" i="1"/>
  <c r="BQ2530" i="1"/>
  <c r="BQ2538" i="1"/>
  <c r="BQ2546" i="1"/>
  <c r="BQ2554" i="1"/>
  <c r="BQ2562" i="1"/>
  <c r="BQ2570" i="1"/>
  <c r="BQ2578" i="1"/>
  <c r="BQ2586" i="1"/>
  <c r="BQ2594" i="1"/>
  <c r="BQ2602" i="1"/>
  <c r="BQ2610" i="1"/>
  <c r="BQ2618" i="1"/>
  <c r="BQ2626" i="1"/>
  <c r="BQ2634" i="1"/>
  <c r="BQ2642" i="1"/>
  <c r="BQ2650" i="1"/>
  <c r="BQ2658" i="1"/>
  <c r="BQ2666" i="1"/>
  <c r="BQ2674" i="1"/>
  <c r="BQ2682" i="1"/>
  <c r="BQ2690" i="1"/>
  <c r="BQ2698" i="1"/>
  <c r="BQ2706" i="1"/>
  <c r="BQ2714" i="1"/>
  <c r="BQ2722" i="1"/>
  <c r="BQ1508" i="1"/>
  <c r="BQ1670" i="1"/>
  <c r="BQ1756" i="1"/>
  <c r="BQ1841" i="1"/>
  <c r="BQ1926" i="1"/>
  <c r="BQ1988" i="1"/>
  <c r="BQ2009" i="1"/>
  <c r="BQ2025" i="1"/>
  <c r="BQ2041" i="1"/>
  <c r="BQ2052" i="1"/>
  <c r="BQ2066" i="1"/>
  <c r="BQ2078" i="1"/>
  <c r="BQ2091" i="1"/>
  <c r="BQ2105" i="1"/>
  <c r="BQ2116" i="1"/>
  <c r="BQ2130" i="1"/>
  <c r="BQ2142" i="1"/>
  <c r="BQ2155" i="1"/>
  <c r="BQ2169" i="1"/>
  <c r="BQ2180" i="1"/>
  <c r="BQ2194" i="1"/>
  <c r="BQ2206" i="1"/>
  <c r="BQ2219" i="1"/>
  <c r="BQ2233" i="1"/>
  <c r="BQ2244" i="1"/>
  <c r="BQ2258" i="1"/>
  <c r="BQ2270" i="1"/>
  <c r="BQ2283" i="1"/>
  <c r="BQ2297" i="1"/>
  <c r="BQ2308" i="1"/>
  <c r="BQ2322" i="1"/>
  <c r="BQ2331" i="1"/>
  <c r="BQ2339" i="1"/>
  <c r="BQ2347" i="1"/>
  <c r="BQ2355" i="1"/>
  <c r="BQ2363" i="1"/>
  <c r="BQ2371" i="1"/>
  <c r="BQ2379" i="1"/>
  <c r="BQ2387" i="1"/>
  <c r="BQ2395" i="1"/>
  <c r="BQ2403" i="1"/>
  <c r="BQ2411" i="1"/>
  <c r="BQ2419" i="1"/>
  <c r="BQ2427" i="1"/>
  <c r="BQ2435" i="1"/>
  <c r="BQ2443" i="1"/>
  <c r="BQ2451" i="1"/>
  <c r="BQ2459" i="1"/>
  <c r="BQ2467" i="1"/>
  <c r="BQ2475" i="1"/>
  <c r="BQ2483" i="1"/>
  <c r="BQ2491" i="1"/>
  <c r="BQ2499" i="1"/>
  <c r="BQ2507" i="1"/>
  <c r="BQ2515" i="1"/>
  <c r="BQ2523" i="1"/>
  <c r="BQ2531" i="1"/>
  <c r="BQ2539" i="1"/>
  <c r="BQ2547" i="1"/>
  <c r="BQ2555" i="1"/>
  <c r="BQ2563" i="1"/>
  <c r="BQ2571" i="1"/>
  <c r="BQ2579" i="1"/>
  <c r="BQ2587" i="1"/>
  <c r="BQ2595" i="1"/>
  <c r="BQ2603" i="1"/>
  <c r="BQ2611" i="1"/>
  <c r="BQ2619" i="1"/>
  <c r="BQ2627" i="1"/>
  <c r="BQ2635" i="1"/>
  <c r="BQ2643" i="1"/>
  <c r="BQ2651" i="1"/>
  <c r="BQ2659" i="1"/>
  <c r="BQ2667" i="1"/>
  <c r="BQ2675" i="1"/>
  <c r="BQ2683" i="1"/>
  <c r="BQ2691" i="1"/>
  <c r="BQ2699" i="1"/>
  <c r="BQ2707" i="1"/>
  <c r="BQ2715" i="1"/>
  <c r="BQ2723" i="1"/>
  <c r="BQ2731" i="1"/>
  <c r="BQ2739" i="1"/>
  <c r="BQ2747" i="1"/>
  <c r="BQ2755" i="1"/>
  <c r="BQ1552" i="1"/>
  <c r="BQ1681" i="1"/>
  <c r="BQ1766" i="1"/>
  <c r="BQ1852" i="1"/>
  <c r="BQ1937" i="1"/>
  <c r="BQ1993" i="1"/>
  <c r="BQ2010" i="1"/>
  <c r="BQ2026" i="1"/>
  <c r="BQ2042" i="1"/>
  <c r="BQ2054" i="1"/>
  <c r="BQ2067" i="1"/>
  <c r="BQ2081" i="1"/>
  <c r="BQ2092" i="1"/>
  <c r="BQ2106" i="1"/>
  <c r="BQ2118" i="1"/>
  <c r="BQ2131" i="1"/>
  <c r="BQ2145" i="1"/>
  <c r="BQ2156" i="1"/>
  <c r="BQ2170" i="1"/>
  <c r="BQ2182" i="1"/>
  <c r="BQ2195" i="1"/>
  <c r="BQ2209" i="1"/>
  <c r="BQ2220" i="1"/>
  <c r="BQ2234" i="1"/>
  <c r="BQ2246" i="1"/>
  <c r="BQ2259" i="1"/>
  <c r="BQ2273" i="1"/>
  <c r="BQ2284" i="1"/>
  <c r="BQ2298" i="1"/>
  <c r="BQ2310" i="1"/>
  <c r="BQ2323" i="1"/>
  <c r="BQ2332" i="1"/>
  <c r="BQ2340" i="1"/>
  <c r="BQ2348" i="1"/>
  <c r="BQ2356" i="1"/>
  <c r="BQ2364" i="1"/>
  <c r="BQ2372" i="1"/>
  <c r="BQ2380" i="1"/>
  <c r="BQ2388" i="1"/>
  <c r="BQ2396" i="1"/>
  <c r="BQ2404" i="1"/>
  <c r="BQ2412" i="1"/>
  <c r="BQ2420" i="1"/>
  <c r="BQ2428" i="1"/>
  <c r="BQ2436" i="1"/>
  <c r="BQ2444" i="1"/>
  <c r="BQ2452" i="1"/>
  <c r="BQ2460" i="1"/>
  <c r="BQ2468" i="1"/>
  <c r="BQ2476" i="1"/>
  <c r="BQ2484" i="1"/>
  <c r="BQ2492" i="1"/>
  <c r="BQ2500" i="1"/>
  <c r="BQ2508" i="1"/>
  <c r="BQ2516" i="1"/>
  <c r="BQ2524" i="1"/>
  <c r="BQ2532" i="1"/>
  <c r="BQ2540" i="1"/>
  <c r="BQ2548" i="1"/>
  <c r="BQ2556" i="1"/>
  <c r="BQ2564" i="1"/>
  <c r="BQ2572" i="1"/>
  <c r="BQ2580" i="1"/>
  <c r="BQ2588" i="1"/>
  <c r="BQ2596" i="1"/>
  <c r="BQ2604" i="1"/>
  <c r="BQ2612" i="1"/>
  <c r="BQ2620" i="1"/>
  <c r="BQ2628" i="1"/>
  <c r="BQ2636" i="1"/>
  <c r="BQ2644" i="1"/>
  <c r="BQ2652" i="1"/>
  <c r="BQ2660" i="1"/>
  <c r="BQ2668" i="1"/>
  <c r="BQ2676" i="1"/>
  <c r="BQ2684" i="1"/>
  <c r="BQ2692" i="1"/>
  <c r="BQ2700" i="1"/>
  <c r="BQ2708" i="1"/>
  <c r="BQ1586" i="1"/>
  <c r="BQ1692" i="1"/>
  <c r="BQ1777" i="1"/>
  <c r="BQ1862" i="1"/>
  <c r="BQ1948" i="1"/>
  <c r="BQ1996" i="1"/>
  <c r="BQ2012" i="1"/>
  <c r="BQ2028" i="1"/>
  <c r="BQ2043" i="1"/>
  <c r="BQ2057" i="1"/>
  <c r="BQ2068" i="1"/>
  <c r="BQ2082" i="1"/>
  <c r="BQ2094" i="1"/>
  <c r="BQ2107" i="1"/>
  <c r="BQ2121" i="1"/>
  <c r="BQ2132" i="1"/>
  <c r="BQ2146" i="1"/>
  <c r="BQ2158" i="1"/>
  <c r="BQ2171" i="1"/>
  <c r="BQ2185" i="1"/>
  <c r="BQ2196" i="1"/>
  <c r="BQ2210" i="1"/>
  <c r="BQ2222" i="1"/>
  <c r="BQ2235" i="1"/>
  <c r="BQ2249" i="1"/>
  <c r="BQ2260" i="1"/>
  <c r="BQ2274" i="1"/>
  <c r="BQ2286" i="1"/>
  <c r="BQ2299" i="1"/>
  <c r="BQ2313" i="1"/>
  <c r="BQ2324" i="1"/>
  <c r="BQ2333" i="1"/>
  <c r="BQ2341" i="1"/>
  <c r="BQ2349" i="1"/>
  <c r="BQ2357" i="1"/>
  <c r="BQ2365" i="1"/>
  <c r="BQ2373" i="1"/>
  <c r="BQ2381" i="1"/>
  <c r="BQ2389" i="1"/>
  <c r="BQ2397" i="1"/>
  <c r="BQ2405" i="1"/>
  <c r="BQ2413" i="1"/>
  <c r="BQ2421" i="1"/>
  <c r="BQ2429" i="1"/>
  <c r="BQ2437" i="1"/>
  <c r="BQ2445" i="1"/>
  <c r="BQ2453" i="1"/>
  <c r="BQ2461" i="1"/>
  <c r="BQ2469" i="1"/>
  <c r="BQ2477" i="1"/>
  <c r="BQ2485" i="1"/>
  <c r="BQ2493" i="1"/>
  <c r="BQ2501" i="1"/>
  <c r="BQ2509" i="1"/>
  <c r="BQ2517" i="1"/>
  <c r="BQ2525" i="1"/>
  <c r="BQ2533" i="1"/>
  <c r="BQ2541" i="1"/>
  <c r="BQ2549" i="1"/>
  <c r="BQ2557" i="1"/>
  <c r="BQ2565" i="1"/>
  <c r="BQ2573" i="1"/>
  <c r="BQ2581" i="1"/>
  <c r="BQ2589" i="1"/>
  <c r="BQ2597" i="1"/>
  <c r="BQ2605" i="1"/>
  <c r="BQ2613" i="1"/>
  <c r="BQ2621" i="1"/>
  <c r="BQ2629" i="1"/>
  <c r="BQ2637" i="1"/>
  <c r="BQ2645" i="1"/>
  <c r="BQ2653" i="1"/>
  <c r="BQ2661" i="1"/>
  <c r="BQ2669" i="1"/>
  <c r="BQ2677" i="1"/>
  <c r="BQ2685" i="1"/>
  <c r="BQ2693" i="1"/>
  <c r="BQ2701" i="1"/>
  <c r="BQ2709" i="1"/>
  <c r="BQ2717" i="1"/>
  <c r="BQ2725" i="1"/>
  <c r="BQ2733" i="1"/>
  <c r="BQ2741" i="1"/>
  <c r="BQ2749" i="1"/>
  <c r="BQ2757" i="1"/>
  <c r="BQ2765" i="1"/>
  <c r="BQ2773" i="1"/>
  <c r="BQ2781" i="1"/>
  <c r="BQ2789" i="1"/>
  <c r="BQ2797" i="1"/>
  <c r="BQ2805" i="1"/>
  <c r="BQ2813" i="1"/>
  <c r="BQ2821" i="1"/>
  <c r="BQ2829" i="1"/>
  <c r="BQ2837" i="1"/>
  <c r="BQ2845" i="1"/>
  <c r="BQ2853" i="1"/>
  <c r="BQ2861" i="1"/>
  <c r="BQ2869" i="1"/>
  <c r="BQ2877" i="1"/>
  <c r="BQ2885" i="1"/>
  <c r="BQ2893" i="1"/>
  <c r="BQ2901" i="1"/>
  <c r="BQ2909" i="1"/>
  <c r="BQ2917" i="1"/>
  <c r="BQ2925" i="1"/>
  <c r="BQ2933" i="1"/>
  <c r="BQ2941" i="1"/>
  <c r="BQ2949" i="1"/>
  <c r="BQ2957" i="1"/>
  <c r="BQ2965" i="1"/>
  <c r="BQ2973" i="1"/>
  <c r="BQ2981" i="1"/>
  <c r="BQ2989" i="1"/>
  <c r="BQ2997" i="1"/>
  <c r="BQ3005" i="1"/>
  <c r="BQ3013" i="1"/>
  <c r="BQ3021" i="1"/>
  <c r="BQ1615" i="1"/>
  <c r="BQ1702" i="1"/>
  <c r="BQ1788" i="1"/>
  <c r="BQ1873" i="1"/>
  <c r="BQ1958" i="1"/>
  <c r="BQ1998" i="1"/>
  <c r="BQ2014" i="1"/>
  <c r="BQ2030" i="1"/>
  <c r="BQ2044" i="1"/>
  <c r="BQ2058" i="1"/>
  <c r="BQ2070" i="1"/>
  <c r="BQ2083" i="1"/>
  <c r="BQ2097" i="1"/>
  <c r="BQ2108" i="1"/>
  <c r="BQ2122" i="1"/>
  <c r="BQ2134" i="1"/>
  <c r="BQ2147" i="1"/>
  <c r="BQ2161" i="1"/>
  <c r="BQ2172" i="1"/>
  <c r="BQ2186" i="1"/>
  <c r="BQ2198" i="1"/>
  <c r="BQ2211" i="1"/>
  <c r="BQ2225" i="1"/>
  <c r="BQ2236" i="1"/>
  <c r="BQ2250" i="1"/>
  <c r="BQ2262" i="1"/>
  <c r="BQ2275" i="1"/>
  <c r="BQ2289" i="1"/>
  <c r="BQ2300" i="1"/>
  <c r="BQ2314" i="1"/>
  <c r="BQ2325" i="1"/>
  <c r="BQ2334" i="1"/>
  <c r="BQ2342" i="1"/>
  <c r="BQ2350" i="1"/>
  <c r="BQ2358" i="1"/>
  <c r="BQ2366" i="1"/>
  <c r="BQ2374" i="1"/>
  <c r="BQ2382" i="1"/>
  <c r="BQ2390" i="1"/>
  <c r="BQ2398" i="1"/>
  <c r="BQ2406" i="1"/>
  <c r="BQ2414" i="1"/>
  <c r="BQ2422" i="1"/>
  <c r="BQ2430" i="1"/>
  <c r="BQ2438" i="1"/>
  <c r="BQ2446" i="1"/>
  <c r="BQ2454" i="1"/>
  <c r="BQ2462" i="1"/>
  <c r="BQ2470" i="1"/>
  <c r="BQ2478" i="1"/>
  <c r="BQ2486" i="1"/>
  <c r="BQ2494" i="1"/>
  <c r="BQ2502" i="1"/>
  <c r="BQ2510" i="1"/>
  <c r="BQ2518" i="1"/>
  <c r="BQ2526" i="1"/>
  <c r="BQ2534" i="1"/>
  <c r="BQ2542" i="1"/>
  <c r="BQ2550" i="1"/>
  <c r="BQ2558" i="1"/>
  <c r="BQ2566" i="1"/>
  <c r="BQ2574" i="1"/>
  <c r="BQ2582" i="1"/>
  <c r="BQ2590" i="1"/>
  <c r="BQ2598" i="1"/>
  <c r="BQ2606" i="1"/>
  <c r="BQ2614" i="1"/>
  <c r="BQ2622" i="1"/>
  <c r="BQ2630" i="1"/>
  <c r="BQ2638" i="1"/>
  <c r="BQ2646" i="1"/>
  <c r="BQ2654" i="1"/>
  <c r="BQ2662" i="1"/>
  <c r="BQ2670" i="1"/>
  <c r="BQ2678" i="1"/>
  <c r="BQ2686" i="1"/>
  <c r="BQ2694" i="1"/>
  <c r="BQ2702" i="1"/>
  <c r="BQ2710" i="1"/>
  <c r="BQ2718" i="1"/>
  <c r="BQ2726" i="1"/>
  <c r="BQ961" i="1"/>
  <c r="BQ1628" i="1"/>
  <c r="BQ1713" i="1"/>
  <c r="BQ1798" i="1"/>
  <c r="BQ1884" i="1"/>
  <c r="BQ1968" i="1"/>
  <c r="BQ2001" i="1"/>
  <c r="BQ2017" i="1"/>
  <c r="BQ2033" i="1"/>
  <c r="BQ2046" i="1"/>
  <c r="BQ2059" i="1"/>
  <c r="BQ2073" i="1"/>
  <c r="BQ2084" i="1"/>
  <c r="BQ2098" i="1"/>
  <c r="BQ2110" i="1"/>
  <c r="BQ2123" i="1"/>
  <c r="BQ2137" i="1"/>
  <c r="BQ2148" i="1"/>
  <c r="BQ2162" i="1"/>
  <c r="BQ2174" i="1"/>
  <c r="BQ2187" i="1"/>
  <c r="BQ2201" i="1"/>
  <c r="BQ2212" i="1"/>
  <c r="BQ2226" i="1"/>
  <c r="BQ2238" i="1"/>
  <c r="BQ2251" i="1"/>
  <c r="BQ2265" i="1"/>
  <c r="BQ2276" i="1"/>
  <c r="BQ2290" i="1"/>
  <c r="BQ2302" i="1"/>
  <c r="BQ2315" i="1"/>
  <c r="BQ2326" i="1"/>
  <c r="BQ2335" i="1"/>
  <c r="BQ2343" i="1"/>
  <c r="BQ2351" i="1"/>
  <c r="BQ2359" i="1"/>
  <c r="BQ2367" i="1"/>
  <c r="BQ2375" i="1"/>
  <c r="BQ2383" i="1"/>
  <c r="BQ2391" i="1"/>
  <c r="BQ2399" i="1"/>
  <c r="BQ2407" i="1"/>
  <c r="BQ2415" i="1"/>
  <c r="BQ2423" i="1"/>
  <c r="BQ2431" i="1"/>
  <c r="BQ2439" i="1"/>
  <c r="BQ2447" i="1"/>
  <c r="BQ2455" i="1"/>
  <c r="BQ2463" i="1"/>
  <c r="BQ2471" i="1"/>
  <c r="BQ2479" i="1"/>
  <c r="BQ2487" i="1"/>
  <c r="BQ2495" i="1"/>
  <c r="BQ2503" i="1"/>
  <c r="BQ2511" i="1"/>
  <c r="BQ2519" i="1"/>
  <c r="BQ2527" i="1"/>
  <c r="BQ2535" i="1"/>
  <c r="BQ2543" i="1"/>
  <c r="BQ2551" i="1"/>
  <c r="BQ2559" i="1"/>
  <c r="BQ2567" i="1"/>
  <c r="BQ2575" i="1"/>
  <c r="BQ2583" i="1"/>
  <c r="BQ2591" i="1"/>
  <c r="BQ2599" i="1"/>
  <c r="BQ2607" i="1"/>
  <c r="BQ2615" i="1"/>
  <c r="BQ2623" i="1"/>
  <c r="BQ2631" i="1"/>
  <c r="BQ2639" i="1"/>
  <c r="BQ2647" i="1"/>
  <c r="BQ2655" i="1"/>
  <c r="BQ2663" i="1"/>
  <c r="BQ2671" i="1"/>
  <c r="BQ2679" i="1"/>
  <c r="BQ2687" i="1"/>
  <c r="BQ2695" i="1"/>
  <c r="BQ2703" i="1"/>
  <c r="BQ2711" i="1"/>
  <c r="BQ2719" i="1"/>
  <c r="BQ2727" i="1"/>
  <c r="BQ2735" i="1"/>
  <c r="BQ2743" i="1"/>
  <c r="BQ2751" i="1"/>
  <c r="BQ2759" i="1"/>
  <c r="BQ2767" i="1"/>
  <c r="BQ2775" i="1"/>
  <c r="BQ2783" i="1"/>
  <c r="BQ2791" i="1"/>
  <c r="BQ2799" i="1"/>
  <c r="BQ2807" i="1"/>
  <c r="BQ2815" i="1"/>
  <c r="BQ2823" i="1"/>
  <c r="BQ2831" i="1"/>
  <c r="BQ2839" i="1"/>
  <c r="BQ2847" i="1"/>
  <c r="BQ2855" i="1"/>
  <c r="BQ2863" i="1"/>
  <c r="BQ2871" i="1"/>
  <c r="BQ2879" i="1"/>
  <c r="BQ2887" i="1"/>
  <c r="BQ2895" i="1"/>
  <c r="BQ2903" i="1"/>
  <c r="BQ2911" i="1"/>
  <c r="BQ2919" i="1"/>
  <c r="BQ2927" i="1"/>
  <c r="BQ2935" i="1"/>
  <c r="BQ2943" i="1"/>
  <c r="BQ2951" i="1"/>
  <c r="BQ2959" i="1"/>
  <c r="BQ2967" i="1"/>
  <c r="BQ2975" i="1"/>
  <c r="BQ2983" i="1"/>
  <c r="BQ2991" i="1"/>
  <c r="BQ2999" i="1"/>
  <c r="BQ3007" i="1"/>
  <c r="BQ3015" i="1"/>
  <c r="BQ3023" i="1"/>
  <c r="BQ3031" i="1"/>
  <c r="BQ1288" i="1"/>
  <c r="BQ1638" i="1"/>
  <c r="BQ1724" i="1"/>
  <c r="BQ1809" i="1"/>
  <c r="BQ1894" i="1"/>
  <c r="BQ1977" i="1"/>
  <c r="BQ2002" i="1"/>
  <c r="BQ2018" i="1"/>
  <c r="BQ2034" i="1"/>
  <c r="BQ2049" i="1"/>
  <c r="BQ2060" i="1"/>
  <c r="BQ2074" i="1"/>
  <c r="BQ2086" i="1"/>
  <c r="BQ2099" i="1"/>
  <c r="BQ2113" i="1"/>
  <c r="BQ2124" i="1"/>
  <c r="BQ2138" i="1"/>
  <c r="BQ2150" i="1"/>
  <c r="BQ2163" i="1"/>
  <c r="BQ2177" i="1"/>
  <c r="BQ2188" i="1"/>
  <c r="BQ2202" i="1"/>
  <c r="BQ2214" i="1"/>
  <c r="BQ2227" i="1"/>
  <c r="BQ2241" i="1"/>
  <c r="BQ2252" i="1"/>
  <c r="BQ2266" i="1"/>
  <c r="BQ2278" i="1"/>
  <c r="BQ2291" i="1"/>
  <c r="BQ2305" i="1"/>
  <c r="BQ2316" i="1"/>
  <c r="BQ2327" i="1"/>
  <c r="BQ2336" i="1"/>
  <c r="BQ2344" i="1"/>
  <c r="BQ2352" i="1"/>
  <c r="BQ2360" i="1"/>
  <c r="BQ2368" i="1"/>
  <c r="BQ2376" i="1"/>
  <c r="BQ2384" i="1"/>
  <c r="BQ2392" i="1"/>
  <c r="BQ2400" i="1"/>
  <c r="BQ2408" i="1"/>
  <c r="BQ2416" i="1"/>
  <c r="BQ2424" i="1"/>
  <c r="BQ2432" i="1"/>
  <c r="BQ2440" i="1"/>
  <c r="BQ2448" i="1"/>
  <c r="BQ2456" i="1"/>
  <c r="BQ2464" i="1"/>
  <c r="BQ2472" i="1"/>
  <c r="BQ2480" i="1"/>
  <c r="BQ2488" i="1"/>
  <c r="BQ2496" i="1"/>
  <c r="BQ2504" i="1"/>
  <c r="BQ2512" i="1"/>
  <c r="BQ2520" i="1"/>
  <c r="BQ2528" i="1"/>
  <c r="BQ2536" i="1"/>
  <c r="BQ2544" i="1"/>
  <c r="BQ2552" i="1"/>
  <c r="BQ2560" i="1"/>
  <c r="BQ2568" i="1"/>
  <c r="BQ2576" i="1"/>
  <c r="BQ2584" i="1"/>
  <c r="BQ2592" i="1"/>
  <c r="BQ2600" i="1"/>
  <c r="BQ2608" i="1"/>
  <c r="BQ2616" i="1"/>
  <c r="BQ2624" i="1"/>
  <c r="BQ2632" i="1"/>
  <c r="BQ2640" i="1"/>
  <c r="BQ2648" i="1"/>
  <c r="BQ2656" i="1"/>
  <c r="BQ2664" i="1"/>
  <c r="BQ2672" i="1"/>
  <c r="BQ2680" i="1"/>
  <c r="BQ2688" i="1"/>
  <c r="BQ2696" i="1"/>
  <c r="BQ2704" i="1"/>
  <c r="BQ2712" i="1"/>
  <c r="BQ2720" i="1"/>
  <c r="BQ2728" i="1"/>
  <c r="BQ2736" i="1"/>
  <c r="BQ2744" i="1"/>
  <c r="BQ2752" i="1"/>
  <c r="BQ2760" i="1"/>
  <c r="BQ2768" i="1"/>
  <c r="BQ2776" i="1"/>
  <c r="BQ2784" i="1"/>
  <c r="BQ2792" i="1"/>
  <c r="BQ2800" i="1"/>
  <c r="BQ2808" i="1"/>
  <c r="BQ2816" i="1"/>
  <c r="BQ2824" i="1"/>
  <c r="BQ2832" i="1"/>
  <c r="BQ2840" i="1"/>
  <c r="BQ2848" i="1"/>
  <c r="BQ2856" i="1"/>
  <c r="BQ2864" i="1"/>
  <c r="BQ2872" i="1"/>
  <c r="BQ2880" i="1"/>
  <c r="BQ2888" i="1"/>
  <c r="BQ2896" i="1"/>
  <c r="BQ2904" i="1"/>
  <c r="BQ2912" i="1"/>
  <c r="BQ2920" i="1"/>
  <c r="BQ2928" i="1"/>
  <c r="BQ2936" i="1"/>
  <c r="BQ2944" i="1"/>
  <c r="BQ2952" i="1"/>
  <c r="BQ2960" i="1"/>
  <c r="BQ2968" i="1"/>
  <c r="BQ2976" i="1"/>
  <c r="BQ2984" i="1"/>
  <c r="BQ2992" i="1"/>
  <c r="BQ3000" i="1"/>
  <c r="BQ3008" i="1"/>
  <c r="BQ3016" i="1"/>
  <c r="BQ3024" i="1"/>
  <c r="BQ3032" i="1"/>
  <c r="BQ1820" i="1"/>
  <c r="BQ2075" i="1"/>
  <c r="BQ2178" i="1"/>
  <c r="BQ2281" i="1"/>
  <c r="BQ2361" i="1"/>
  <c r="BQ2425" i="1"/>
  <c r="BQ2489" i="1"/>
  <c r="BQ2553" i="1"/>
  <c r="BQ2617" i="1"/>
  <c r="BQ2681" i="1"/>
  <c r="BQ2729" i="1"/>
  <c r="BQ2745" i="1"/>
  <c r="BQ2761" i="1"/>
  <c r="BQ2772" i="1"/>
  <c r="BQ2786" i="1"/>
  <c r="BQ2798" i="1"/>
  <c r="BQ2811" i="1"/>
  <c r="BQ2825" i="1"/>
  <c r="BQ2836" i="1"/>
  <c r="BQ2850" i="1"/>
  <c r="BQ2862" i="1"/>
  <c r="BQ2875" i="1"/>
  <c r="BQ2889" i="1"/>
  <c r="BQ2900" i="1"/>
  <c r="BQ2914" i="1"/>
  <c r="BQ2926" i="1"/>
  <c r="BQ2939" i="1"/>
  <c r="BQ2953" i="1"/>
  <c r="BQ2964" i="1"/>
  <c r="BQ2978" i="1"/>
  <c r="BQ2990" i="1"/>
  <c r="BQ3003" i="1"/>
  <c r="BQ3017" i="1"/>
  <c r="BQ3028" i="1"/>
  <c r="BQ3038" i="1"/>
  <c r="BQ3046" i="1"/>
  <c r="BQ3054" i="1"/>
  <c r="BQ3062" i="1"/>
  <c r="BQ3070" i="1"/>
  <c r="BQ3078" i="1"/>
  <c r="BQ3086" i="1"/>
  <c r="BQ3094" i="1"/>
  <c r="BQ3102" i="1"/>
  <c r="BQ3110" i="1"/>
  <c r="BQ3118" i="1"/>
  <c r="BQ3126" i="1"/>
  <c r="BQ3134" i="1"/>
  <c r="BQ3142" i="1"/>
  <c r="BQ3150" i="1"/>
  <c r="BQ3158" i="1"/>
  <c r="BQ3166" i="1"/>
  <c r="BQ3174" i="1"/>
  <c r="BQ3182" i="1"/>
  <c r="BQ3190" i="1"/>
  <c r="BQ3198" i="1"/>
  <c r="BQ1905" i="1"/>
  <c r="BQ2089" i="1"/>
  <c r="BQ2190" i="1"/>
  <c r="BQ2292" i="1"/>
  <c r="BQ2369" i="1"/>
  <c r="BQ2433" i="1"/>
  <c r="BQ2497" i="1"/>
  <c r="BQ2561" i="1"/>
  <c r="BQ2625" i="1"/>
  <c r="BQ2689" i="1"/>
  <c r="BQ2730" i="1"/>
  <c r="BQ2746" i="1"/>
  <c r="BQ2762" i="1"/>
  <c r="BQ2774" i="1"/>
  <c r="BQ2787" i="1"/>
  <c r="BQ2801" i="1"/>
  <c r="BQ2812" i="1"/>
  <c r="BQ2826" i="1"/>
  <c r="BQ2838" i="1"/>
  <c r="BQ2851" i="1"/>
  <c r="BQ2865" i="1"/>
  <c r="BQ2876" i="1"/>
  <c r="BQ2890" i="1"/>
  <c r="BQ2902" i="1"/>
  <c r="BQ2915" i="1"/>
  <c r="BQ2929" i="1"/>
  <c r="BQ2940" i="1"/>
  <c r="BQ2954" i="1"/>
  <c r="BQ2966" i="1"/>
  <c r="BQ2979" i="1"/>
  <c r="BQ2993" i="1"/>
  <c r="BQ3004" i="1"/>
  <c r="BQ3018" i="1"/>
  <c r="BQ3029" i="1"/>
  <c r="BQ3039" i="1"/>
  <c r="BQ3047" i="1"/>
  <c r="BQ3055" i="1"/>
  <c r="BQ3063" i="1"/>
  <c r="BQ3071" i="1"/>
  <c r="BQ3079" i="1"/>
  <c r="BQ1980" i="1"/>
  <c r="BQ2100" i="1"/>
  <c r="BQ2203" i="1"/>
  <c r="BQ2306" i="1"/>
  <c r="BQ2377" i="1"/>
  <c r="BQ2441" i="1"/>
  <c r="BQ2505" i="1"/>
  <c r="BQ2569" i="1"/>
  <c r="BQ2633" i="1"/>
  <c r="BQ2697" i="1"/>
  <c r="BQ2732" i="1"/>
  <c r="BQ2748" i="1"/>
  <c r="BQ2763" i="1"/>
  <c r="BQ2777" i="1"/>
  <c r="BQ2788" i="1"/>
  <c r="BQ2802" i="1"/>
  <c r="BQ2814" i="1"/>
  <c r="BQ2827" i="1"/>
  <c r="BQ2841" i="1"/>
  <c r="BQ2852" i="1"/>
  <c r="BQ2866" i="1"/>
  <c r="BQ2878" i="1"/>
  <c r="BQ2891" i="1"/>
  <c r="BQ2905" i="1"/>
  <c r="BQ2916" i="1"/>
  <c r="BQ2930" i="1"/>
  <c r="BQ2942" i="1"/>
  <c r="BQ2955" i="1"/>
  <c r="BQ2969" i="1"/>
  <c r="BQ2980" i="1"/>
  <c r="BQ2994" i="1"/>
  <c r="BQ3006" i="1"/>
  <c r="BQ3019" i="1"/>
  <c r="BQ3030" i="1"/>
  <c r="BQ3040" i="1"/>
  <c r="BQ3048" i="1"/>
  <c r="BQ3056" i="1"/>
  <c r="BQ3064" i="1"/>
  <c r="BQ3072" i="1"/>
  <c r="BQ3080" i="1"/>
  <c r="BQ3088" i="1"/>
  <c r="BQ3096" i="1"/>
  <c r="BQ3104" i="1"/>
  <c r="BQ3112" i="1"/>
  <c r="BQ3120" i="1"/>
  <c r="BQ3128" i="1"/>
  <c r="BQ3136" i="1"/>
  <c r="BQ3144" i="1"/>
  <c r="BQ3152" i="1"/>
  <c r="BQ3160" i="1"/>
  <c r="BQ3168" i="1"/>
  <c r="BQ3176" i="1"/>
  <c r="BQ3184" i="1"/>
  <c r="BQ3192" i="1"/>
  <c r="BQ3200" i="1"/>
  <c r="BQ3208" i="1"/>
  <c r="BQ3216" i="1"/>
  <c r="BQ3224" i="1"/>
  <c r="BQ3232" i="1"/>
  <c r="BQ3240" i="1"/>
  <c r="BQ3248" i="1"/>
  <c r="BQ3256" i="1"/>
  <c r="BQ3264" i="1"/>
  <c r="BQ3272" i="1"/>
  <c r="BQ3280" i="1"/>
  <c r="BQ3288" i="1"/>
  <c r="BQ3296" i="1"/>
  <c r="BQ3304" i="1"/>
  <c r="BQ3312" i="1"/>
  <c r="BQ3320" i="1"/>
  <c r="BQ3328" i="1"/>
  <c r="BQ3336" i="1"/>
  <c r="BQ3344" i="1"/>
  <c r="BQ3352" i="1"/>
  <c r="BQ3360" i="1"/>
  <c r="BQ3368" i="1"/>
  <c r="BQ3376" i="1"/>
  <c r="BQ3384" i="1"/>
  <c r="BQ3392" i="1"/>
  <c r="BQ3400" i="1"/>
  <c r="BQ3408" i="1"/>
  <c r="BQ3416" i="1"/>
  <c r="BQ3424" i="1"/>
  <c r="BQ3432" i="1"/>
  <c r="BQ3440" i="1"/>
  <c r="BQ2004" i="1"/>
  <c r="BQ2114" i="1"/>
  <c r="BQ2217" i="1"/>
  <c r="BQ2318" i="1"/>
  <c r="BQ2385" i="1"/>
  <c r="BQ2449" i="1"/>
  <c r="BQ2513" i="1"/>
  <c r="BQ2577" i="1"/>
  <c r="BQ2641" i="1"/>
  <c r="BQ2705" i="1"/>
  <c r="BQ2734" i="1"/>
  <c r="BQ2750" i="1"/>
  <c r="BQ2764" i="1"/>
  <c r="BQ2778" i="1"/>
  <c r="BQ2790" i="1"/>
  <c r="BQ2803" i="1"/>
  <c r="BQ2817" i="1"/>
  <c r="BQ2828" i="1"/>
  <c r="BQ2842" i="1"/>
  <c r="BQ2854" i="1"/>
  <c r="BQ2867" i="1"/>
  <c r="BQ2881" i="1"/>
  <c r="BQ2892" i="1"/>
  <c r="BQ2906" i="1"/>
  <c r="BQ2918" i="1"/>
  <c r="BQ2931" i="1"/>
  <c r="BQ2945" i="1"/>
  <c r="BQ2956" i="1"/>
  <c r="BQ2970" i="1"/>
  <c r="BQ2982" i="1"/>
  <c r="BQ2995" i="1"/>
  <c r="BQ3009" i="1"/>
  <c r="BQ3020" i="1"/>
  <c r="BQ3033" i="1"/>
  <c r="BQ3041" i="1"/>
  <c r="BQ3049" i="1"/>
  <c r="BQ3057" i="1"/>
  <c r="BQ2020" i="1"/>
  <c r="BQ2126" i="1"/>
  <c r="BQ2228" i="1"/>
  <c r="BQ2329" i="1"/>
  <c r="BQ2393" i="1"/>
  <c r="BQ2457" i="1"/>
  <c r="BQ2521" i="1"/>
  <c r="BQ2585" i="1"/>
  <c r="BQ2649" i="1"/>
  <c r="BQ2713" i="1"/>
  <c r="BQ2737" i="1"/>
  <c r="BQ2753" i="1"/>
  <c r="BQ2766" i="1"/>
  <c r="BQ2779" i="1"/>
  <c r="BQ2793" i="1"/>
  <c r="BQ2804" i="1"/>
  <c r="BQ2818" i="1"/>
  <c r="BQ2830" i="1"/>
  <c r="BQ2843" i="1"/>
  <c r="BQ2857" i="1"/>
  <c r="BQ2868" i="1"/>
  <c r="BQ2882" i="1"/>
  <c r="BQ2894" i="1"/>
  <c r="BQ2907" i="1"/>
  <c r="BQ2921" i="1"/>
  <c r="BQ2932" i="1"/>
  <c r="BQ2946" i="1"/>
  <c r="BQ2958" i="1"/>
  <c r="BQ2971" i="1"/>
  <c r="BQ2985" i="1"/>
  <c r="BQ2996" i="1"/>
  <c r="BQ3010" i="1"/>
  <c r="BQ3022" i="1"/>
  <c r="BQ3034" i="1"/>
  <c r="BQ3042" i="1"/>
  <c r="BQ3050" i="1"/>
  <c r="BQ3058" i="1"/>
  <c r="BQ3066" i="1"/>
  <c r="BQ3074" i="1"/>
  <c r="BQ3082" i="1"/>
  <c r="BQ3090" i="1"/>
  <c r="BQ3098" i="1"/>
  <c r="BQ3106" i="1"/>
  <c r="BQ3114" i="1"/>
  <c r="BQ3122" i="1"/>
  <c r="BQ3130" i="1"/>
  <c r="BQ3138" i="1"/>
  <c r="BQ3146" i="1"/>
  <c r="BQ3154" i="1"/>
  <c r="BQ3162" i="1"/>
  <c r="BQ3170" i="1"/>
  <c r="BQ3178" i="1"/>
  <c r="BQ3186" i="1"/>
  <c r="BQ1394" i="1"/>
  <c r="BQ2036" i="1"/>
  <c r="BQ2139" i="1"/>
  <c r="BQ2242" i="1"/>
  <c r="BQ2337" i="1"/>
  <c r="BQ2401" i="1"/>
  <c r="BQ2465" i="1"/>
  <c r="BQ2529" i="1"/>
  <c r="BQ2593" i="1"/>
  <c r="BQ2657" i="1"/>
  <c r="BQ2716" i="1"/>
  <c r="BQ2738" i="1"/>
  <c r="BQ2754" i="1"/>
  <c r="BQ2769" i="1"/>
  <c r="BQ2780" i="1"/>
  <c r="BQ2794" i="1"/>
  <c r="BQ2806" i="1"/>
  <c r="BQ2819" i="1"/>
  <c r="BQ2833" i="1"/>
  <c r="BQ2844" i="1"/>
  <c r="BQ2858" i="1"/>
  <c r="BQ2870" i="1"/>
  <c r="BQ2883" i="1"/>
  <c r="BQ2897" i="1"/>
  <c r="BQ2908" i="1"/>
  <c r="BQ2922" i="1"/>
  <c r="BQ2934" i="1"/>
  <c r="BQ2947" i="1"/>
  <c r="BQ2961" i="1"/>
  <c r="BQ2972" i="1"/>
  <c r="BQ2986" i="1"/>
  <c r="BQ2998" i="1"/>
  <c r="BQ3011" i="1"/>
  <c r="BQ3025" i="1"/>
  <c r="BQ3035" i="1"/>
  <c r="BQ3043" i="1"/>
  <c r="BQ3051" i="1"/>
  <c r="BQ3059" i="1"/>
  <c r="BQ3067" i="1"/>
  <c r="BQ3075" i="1"/>
  <c r="BQ3083" i="1"/>
  <c r="BQ3091" i="1"/>
  <c r="BQ3099" i="1"/>
  <c r="BQ3107" i="1"/>
  <c r="BQ3115" i="1"/>
  <c r="BQ3123" i="1"/>
  <c r="BQ3131" i="1"/>
  <c r="BQ3139" i="1"/>
  <c r="BQ3147" i="1"/>
  <c r="BQ3155" i="1"/>
  <c r="BQ3163" i="1"/>
  <c r="BQ3171" i="1"/>
  <c r="BQ3179" i="1"/>
  <c r="BQ3187" i="1"/>
  <c r="BQ3195" i="1"/>
  <c r="BQ3203" i="1"/>
  <c r="BQ3211" i="1"/>
  <c r="BQ3219" i="1"/>
  <c r="BQ3227" i="1"/>
  <c r="BQ3235" i="1"/>
  <c r="BQ3243" i="1"/>
  <c r="BQ3251" i="1"/>
  <c r="BQ3259" i="1"/>
  <c r="BQ3267" i="1"/>
  <c r="BQ3275" i="1"/>
  <c r="BQ3283" i="1"/>
  <c r="BQ3291" i="1"/>
  <c r="BQ3299" i="1"/>
  <c r="BQ3307" i="1"/>
  <c r="BQ3315" i="1"/>
  <c r="BQ3323" i="1"/>
  <c r="BQ3331" i="1"/>
  <c r="BQ3339" i="1"/>
  <c r="BQ3347" i="1"/>
  <c r="BQ3355" i="1"/>
  <c r="BQ3363" i="1"/>
  <c r="BQ3371" i="1"/>
  <c r="BQ3379" i="1"/>
  <c r="BQ3387" i="1"/>
  <c r="BQ3395" i="1"/>
  <c r="BQ3403" i="1"/>
  <c r="BQ3411" i="1"/>
  <c r="BQ3419" i="1"/>
  <c r="BQ3427" i="1"/>
  <c r="BQ3435" i="1"/>
  <c r="BQ1649" i="1"/>
  <c r="BQ2050" i="1"/>
  <c r="BQ2153" i="1"/>
  <c r="BQ2254" i="1"/>
  <c r="BQ2345" i="1"/>
  <c r="BQ2409" i="1"/>
  <c r="BQ2473" i="1"/>
  <c r="BQ2537" i="1"/>
  <c r="BQ2601" i="1"/>
  <c r="BQ2665" i="1"/>
  <c r="BQ2721" i="1"/>
  <c r="BQ2740" i="1"/>
  <c r="BQ2756" i="1"/>
  <c r="BQ2770" i="1"/>
  <c r="BQ2782" i="1"/>
  <c r="BQ2795" i="1"/>
  <c r="BQ2809" i="1"/>
  <c r="BQ2820" i="1"/>
  <c r="BQ2834" i="1"/>
  <c r="BQ2846" i="1"/>
  <c r="BQ2859" i="1"/>
  <c r="BQ2873" i="1"/>
  <c r="BQ2884" i="1"/>
  <c r="BQ2898" i="1"/>
  <c r="BQ2910" i="1"/>
  <c r="BQ2923" i="1"/>
  <c r="BQ2937" i="1"/>
  <c r="BQ2948" i="1"/>
  <c r="BQ2962" i="1"/>
  <c r="BQ2974" i="1"/>
  <c r="BQ2987" i="1"/>
  <c r="BQ3001" i="1"/>
  <c r="BQ3012" i="1"/>
  <c r="BQ3026" i="1"/>
  <c r="BQ3036" i="1"/>
  <c r="BQ3044" i="1"/>
  <c r="BQ3052" i="1"/>
  <c r="BQ3060" i="1"/>
  <c r="BQ3068" i="1"/>
  <c r="BQ3076" i="1"/>
  <c r="BQ3084" i="1"/>
  <c r="BQ3092" i="1"/>
  <c r="BQ3100" i="1"/>
  <c r="BQ3108" i="1"/>
  <c r="BQ3116" i="1"/>
  <c r="BQ3124" i="1"/>
  <c r="BQ3132" i="1"/>
  <c r="BQ3140" i="1"/>
  <c r="BQ3148" i="1"/>
  <c r="BQ3156" i="1"/>
  <c r="BQ3164" i="1"/>
  <c r="BQ3172" i="1"/>
  <c r="BQ3180" i="1"/>
  <c r="BQ3188" i="1"/>
  <c r="BQ3196" i="1"/>
  <c r="BQ3204" i="1"/>
  <c r="BQ3212" i="1"/>
  <c r="BQ3220" i="1"/>
  <c r="BQ3228" i="1"/>
  <c r="BQ3236" i="1"/>
  <c r="BQ3244" i="1"/>
  <c r="BQ3252" i="1"/>
  <c r="BQ3260" i="1"/>
  <c r="BQ3268" i="1"/>
  <c r="BQ3276" i="1"/>
  <c r="BQ3284" i="1"/>
  <c r="BQ3292" i="1"/>
  <c r="BQ3300" i="1"/>
  <c r="BQ3308" i="1"/>
  <c r="BQ3316" i="1"/>
  <c r="BQ3324" i="1"/>
  <c r="BQ3332" i="1"/>
  <c r="BQ3340" i="1"/>
  <c r="BQ3348" i="1"/>
  <c r="BQ3356" i="1"/>
  <c r="BQ3364" i="1"/>
  <c r="BQ3372" i="1"/>
  <c r="BQ3380" i="1"/>
  <c r="BQ3388" i="1"/>
  <c r="BQ3396" i="1"/>
  <c r="BQ3404" i="1"/>
  <c r="BQ3412" i="1"/>
  <c r="BQ3420" i="1"/>
  <c r="BQ3428" i="1"/>
  <c r="BQ3436" i="1"/>
  <c r="BQ3444" i="1"/>
  <c r="BQ3452" i="1"/>
  <c r="BQ3460" i="1"/>
  <c r="BQ2267" i="1"/>
  <c r="BQ2742" i="1"/>
  <c r="BQ2849" i="1"/>
  <c r="BQ2950" i="1"/>
  <c r="BQ3045" i="1"/>
  <c r="BQ3085" i="1"/>
  <c r="BQ3105" i="1"/>
  <c r="BQ3127" i="1"/>
  <c r="BQ3149" i="1"/>
  <c r="BQ3169" i="1"/>
  <c r="BQ3191" i="1"/>
  <c r="BQ3206" i="1"/>
  <c r="BQ3218" i="1"/>
  <c r="BQ3231" i="1"/>
  <c r="BQ3245" i="1"/>
  <c r="BQ3257" i="1"/>
  <c r="BQ3270" i="1"/>
  <c r="BQ3282" i="1"/>
  <c r="BQ3295" i="1"/>
  <c r="BQ3309" i="1"/>
  <c r="BQ3321" i="1"/>
  <c r="BQ3334" i="1"/>
  <c r="BQ3346" i="1"/>
  <c r="BQ3359" i="1"/>
  <c r="BQ3373" i="1"/>
  <c r="BQ3385" i="1"/>
  <c r="BQ3398" i="1"/>
  <c r="BQ3410" i="1"/>
  <c r="BQ3423" i="1"/>
  <c r="BQ3437" i="1"/>
  <c r="BQ3447" i="1"/>
  <c r="BQ3456" i="1"/>
  <c r="BQ3465" i="1"/>
  <c r="BQ3473" i="1"/>
  <c r="BQ3481" i="1"/>
  <c r="BQ3489" i="1"/>
  <c r="BQ3497" i="1"/>
  <c r="BQ3505" i="1"/>
  <c r="BQ3513" i="1"/>
  <c r="BQ3521" i="1"/>
  <c r="BQ3529" i="1"/>
  <c r="BQ3537" i="1"/>
  <c r="BQ3545" i="1"/>
  <c r="BQ3553" i="1"/>
  <c r="BQ3561" i="1"/>
  <c r="BQ3569" i="1"/>
  <c r="BQ3577" i="1"/>
  <c r="BQ3585" i="1"/>
  <c r="BQ3593" i="1"/>
  <c r="BQ3601" i="1"/>
  <c r="BQ3609" i="1"/>
  <c r="BQ3617" i="1"/>
  <c r="BQ3625" i="1"/>
  <c r="BQ3633" i="1"/>
  <c r="BQ3642" i="1"/>
  <c r="BQ3651" i="1"/>
  <c r="BQ3660" i="1"/>
  <c r="BQ3669" i="1"/>
  <c r="BQ3678" i="1"/>
  <c r="BQ3688" i="1"/>
  <c r="BQ3697" i="1"/>
  <c r="BQ3706" i="1"/>
  <c r="BQ3715" i="1"/>
  <c r="BQ3724" i="1"/>
  <c r="BQ3733" i="1"/>
  <c r="BQ3742" i="1"/>
  <c r="BQ3752" i="1"/>
  <c r="BQ3761" i="1"/>
  <c r="BQ3770" i="1"/>
  <c r="BQ3780" i="1"/>
  <c r="BQ3789" i="1"/>
  <c r="BQ3798" i="1"/>
  <c r="BQ3807" i="1"/>
  <c r="BQ3817" i="1"/>
  <c r="BQ3826" i="1"/>
  <c r="BQ3835" i="1"/>
  <c r="BQ3846" i="1"/>
  <c r="BQ3849" i="1"/>
  <c r="BQ3741" i="1"/>
  <c r="BQ3806" i="1"/>
  <c r="BQ2353" i="1"/>
  <c r="BQ2758" i="1"/>
  <c r="BQ2860" i="1"/>
  <c r="BQ2963" i="1"/>
  <c r="BQ3053" i="1"/>
  <c r="BQ3087" i="1"/>
  <c r="BQ3109" i="1"/>
  <c r="BQ3129" i="1"/>
  <c r="BQ3151" i="1"/>
  <c r="BQ3173" i="1"/>
  <c r="BQ3193" i="1"/>
  <c r="BQ3207" i="1"/>
  <c r="BQ3221" i="1"/>
  <c r="BQ3233" i="1"/>
  <c r="BQ3246" i="1"/>
  <c r="BQ3258" i="1"/>
  <c r="BQ3271" i="1"/>
  <c r="BQ3285" i="1"/>
  <c r="BQ3297" i="1"/>
  <c r="BQ3310" i="1"/>
  <c r="BQ3322" i="1"/>
  <c r="BQ3335" i="1"/>
  <c r="BQ3349" i="1"/>
  <c r="BQ3361" i="1"/>
  <c r="BQ3374" i="1"/>
  <c r="BQ3386" i="1"/>
  <c r="BQ3399" i="1"/>
  <c r="BQ3413" i="1"/>
  <c r="BQ3425" i="1"/>
  <c r="BQ3438" i="1"/>
  <c r="BQ3448" i="1"/>
  <c r="BQ3457" i="1"/>
  <c r="BQ3466" i="1"/>
  <c r="BQ3474" i="1"/>
  <c r="BQ3482" i="1"/>
  <c r="BQ3490" i="1"/>
  <c r="BQ3498" i="1"/>
  <c r="BQ3506" i="1"/>
  <c r="BQ3514" i="1"/>
  <c r="BQ3522" i="1"/>
  <c r="BQ3530" i="1"/>
  <c r="BQ3538" i="1"/>
  <c r="BQ3546" i="1"/>
  <c r="BQ3554" i="1"/>
  <c r="BQ3562" i="1"/>
  <c r="BQ3570" i="1"/>
  <c r="BQ3578" i="1"/>
  <c r="BQ3586" i="1"/>
  <c r="BQ3594" i="1"/>
  <c r="BQ3602" i="1"/>
  <c r="BQ3610" i="1"/>
  <c r="BQ3618" i="1"/>
  <c r="BQ3626" i="1"/>
  <c r="BQ3634" i="1"/>
  <c r="BQ3643" i="1"/>
  <c r="BQ3652" i="1"/>
  <c r="BQ3661" i="1"/>
  <c r="BQ3670" i="1"/>
  <c r="BQ3680" i="1"/>
  <c r="BQ3689" i="1"/>
  <c r="BQ3698" i="1"/>
  <c r="BQ3707" i="1"/>
  <c r="BQ3716" i="1"/>
  <c r="BQ3725" i="1"/>
  <c r="BQ3734" i="1"/>
  <c r="BQ3744" i="1"/>
  <c r="BQ3753" i="1"/>
  <c r="BQ3762" i="1"/>
  <c r="BQ3771" i="1"/>
  <c r="BQ3781" i="1"/>
  <c r="BQ3790" i="1"/>
  <c r="BQ3799" i="1"/>
  <c r="BQ3809" i="1"/>
  <c r="BQ3818" i="1"/>
  <c r="BQ3827" i="1"/>
  <c r="BQ3836" i="1"/>
  <c r="BQ3851" i="1"/>
  <c r="BQ3217" i="1"/>
  <c r="BQ3269" i="1"/>
  <c r="BQ3333" i="1"/>
  <c r="BQ3409" i="1"/>
  <c r="BQ3480" i="1"/>
  <c r="BQ3520" i="1"/>
  <c r="BQ3560" i="1"/>
  <c r="BQ3608" i="1"/>
  <c r="BQ3659" i="1"/>
  <c r="BQ3732" i="1"/>
  <c r="BQ3788" i="1"/>
  <c r="BQ2417" i="1"/>
  <c r="BQ2771" i="1"/>
  <c r="BQ2874" i="1"/>
  <c r="BQ2977" i="1"/>
  <c r="BQ3061" i="1"/>
  <c r="BQ3089" i="1"/>
  <c r="BQ3111" i="1"/>
  <c r="BQ3133" i="1"/>
  <c r="BQ3153" i="1"/>
  <c r="BQ3175" i="1"/>
  <c r="BQ3194" i="1"/>
  <c r="BQ3209" i="1"/>
  <c r="BQ3222" i="1"/>
  <c r="BQ3234" i="1"/>
  <c r="BQ3247" i="1"/>
  <c r="BQ3261" i="1"/>
  <c r="BQ3273" i="1"/>
  <c r="BQ3286" i="1"/>
  <c r="BQ3298" i="1"/>
  <c r="BQ3311" i="1"/>
  <c r="BQ3325" i="1"/>
  <c r="BQ3337" i="1"/>
  <c r="BQ3350" i="1"/>
  <c r="BQ3362" i="1"/>
  <c r="BQ3375" i="1"/>
  <c r="BQ3389" i="1"/>
  <c r="BQ3401" i="1"/>
  <c r="BQ3414" i="1"/>
  <c r="BQ3426" i="1"/>
  <c r="BQ3439" i="1"/>
  <c r="BQ3449" i="1"/>
  <c r="BQ3458" i="1"/>
  <c r="BQ3467" i="1"/>
  <c r="BQ3475" i="1"/>
  <c r="BQ3483" i="1"/>
  <c r="BQ3491" i="1"/>
  <c r="BQ3499" i="1"/>
  <c r="BQ3507" i="1"/>
  <c r="BQ3515" i="1"/>
  <c r="BQ3523" i="1"/>
  <c r="BQ3531" i="1"/>
  <c r="BQ3539" i="1"/>
  <c r="BQ3547" i="1"/>
  <c r="BQ3555" i="1"/>
  <c r="BQ3563" i="1"/>
  <c r="BQ3571" i="1"/>
  <c r="BQ3579" i="1"/>
  <c r="BQ3587" i="1"/>
  <c r="BQ3595" i="1"/>
  <c r="BQ3603" i="1"/>
  <c r="BQ3611" i="1"/>
  <c r="BQ3619" i="1"/>
  <c r="BQ3627" i="1"/>
  <c r="BQ3635" i="1"/>
  <c r="BQ3644" i="1"/>
  <c r="BQ3653" i="1"/>
  <c r="BQ3662" i="1"/>
  <c r="BQ3672" i="1"/>
  <c r="BQ3681" i="1"/>
  <c r="BQ3690" i="1"/>
  <c r="BQ3699" i="1"/>
  <c r="BQ3708" i="1"/>
  <c r="BQ3717" i="1"/>
  <c r="BQ3726" i="1"/>
  <c r="BQ3736" i="1"/>
  <c r="BQ3745" i="1"/>
  <c r="BQ3754" i="1"/>
  <c r="BQ3763" i="1"/>
  <c r="BQ3772" i="1"/>
  <c r="BQ3782" i="1"/>
  <c r="BQ3791" i="1"/>
  <c r="BQ3801" i="1"/>
  <c r="BQ3810" i="1"/>
  <c r="BQ3819" i="1"/>
  <c r="BQ3828" i="1"/>
  <c r="BQ3837" i="1"/>
  <c r="BQ3847" i="1"/>
  <c r="BQ3852" i="1"/>
  <c r="BQ3255" i="1"/>
  <c r="BQ3370" i="1"/>
  <c r="BQ3464" i="1"/>
  <c r="BQ3528" i="1"/>
  <c r="BQ3576" i="1"/>
  <c r="BQ3624" i="1"/>
  <c r="BQ3677" i="1"/>
  <c r="BQ3714" i="1"/>
  <c r="BQ3769" i="1"/>
  <c r="BQ3834" i="1"/>
  <c r="BQ2481" i="1"/>
  <c r="BQ2785" i="1"/>
  <c r="BQ2886" i="1"/>
  <c r="BQ2988" i="1"/>
  <c r="BQ3065" i="1"/>
  <c r="BQ3093" i="1"/>
  <c r="BQ3113" i="1"/>
  <c r="BQ3135" i="1"/>
  <c r="BQ3157" i="1"/>
  <c r="BQ3177" i="1"/>
  <c r="BQ3197" i="1"/>
  <c r="BQ3210" i="1"/>
  <c r="BQ3223" i="1"/>
  <c r="BQ3237" i="1"/>
  <c r="BQ3249" i="1"/>
  <c r="BQ3262" i="1"/>
  <c r="BQ3274" i="1"/>
  <c r="BQ3287" i="1"/>
  <c r="BQ3301" i="1"/>
  <c r="BQ3313" i="1"/>
  <c r="BQ3326" i="1"/>
  <c r="BQ3338" i="1"/>
  <c r="BQ3351" i="1"/>
  <c r="BQ3365" i="1"/>
  <c r="BQ3377" i="1"/>
  <c r="BQ3390" i="1"/>
  <c r="BQ3402" i="1"/>
  <c r="BQ3415" i="1"/>
  <c r="BQ3429" i="1"/>
  <c r="BQ3441" i="1"/>
  <c r="BQ3450" i="1"/>
  <c r="BQ3459" i="1"/>
  <c r="BQ3468" i="1"/>
  <c r="BQ3476" i="1"/>
  <c r="BQ3484" i="1"/>
  <c r="BQ3492" i="1"/>
  <c r="BQ3500" i="1"/>
  <c r="BQ3508" i="1"/>
  <c r="BQ3516" i="1"/>
  <c r="BQ3524" i="1"/>
  <c r="BQ3532" i="1"/>
  <c r="BQ3540" i="1"/>
  <c r="BQ3548" i="1"/>
  <c r="BQ3556" i="1"/>
  <c r="BQ3564" i="1"/>
  <c r="BQ3572" i="1"/>
  <c r="BQ3580" i="1"/>
  <c r="BQ3588" i="1"/>
  <c r="BQ3596" i="1"/>
  <c r="BQ3604" i="1"/>
  <c r="BQ3612" i="1"/>
  <c r="BQ3620" i="1"/>
  <c r="BQ3628" i="1"/>
  <c r="BQ3636" i="1"/>
  <c r="BQ3645" i="1"/>
  <c r="BQ3654" i="1"/>
  <c r="BQ3664" i="1"/>
  <c r="BQ3673" i="1"/>
  <c r="BQ3682" i="1"/>
  <c r="BQ3691" i="1"/>
  <c r="BQ3700" i="1"/>
  <c r="BQ3709" i="1"/>
  <c r="BQ3718" i="1"/>
  <c r="BQ3728" i="1"/>
  <c r="BQ3737" i="1"/>
  <c r="BQ3746" i="1"/>
  <c r="BQ3755" i="1"/>
  <c r="BQ3764" i="1"/>
  <c r="BQ3773" i="1"/>
  <c r="BQ3783" i="1"/>
  <c r="BQ3793" i="1"/>
  <c r="BQ3802" i="1"/>
  <c r="BQ3811" i="1"/>
  <c r="BQ3820" i="1"/>
  <c r="BQ3829" i="1"/>
  <c r="BQ3838" i="1"/>
  <c r="BQ3844" i="1"/>
  <c r="BQ3281" i="1"/>
  <c r="BQ3358" i="1"/>
  <c r="BQ3434" i="1"/>
  <c r="BQ3488" i="1"/>
  <c r="BQ3536" i="1"/>
  <c r="BQ3592" i="1"/>
  <c r="BQ3641" i="1"/>
  <c r="BQ3705" i="1"/>
  <c r="BQ3779" i="1"/>
  <c r="BQ3843" i="1"/>
  <c r="BQ2545" i="1"/>
  <c r="BQ2796" i="1"/>
  <c r="BQ2899" i="1"/>
  <c r="BQ3002" i="1"/>
  <c r="BQ3069" i="1"/>
  <c r="BQ3095" i="1"/>
  <c r="BQ3117" i="1"/>
  <c r="BQ3137" i="1"/>
  <c r="BQ3159" i="1"/>
  <c r="BQ3181" i="1"/>
  <c r="BQ3199" i="1"/>
  <c r="BQ3213" i="1"/>
  <c r="BQ3225" i="1"/>
  <c r="BQ3238" i="1"/>
  <c r="BQ3250" i="1"/>
  <c r="BQ3263" i="1"/>
  <c r="BQ3277" i="1"/>
  <c r="BQ3289" i="1"/>
  <c r="BQ3302" i="1"/>
  <c r="BQ3314" i="1"/>
  <c r="BQ3327" i="1"/>
  <c r="BQ3341" i="1"/>
  <c r="BQ3353" i="1"/>
  <c r="BQ3366" i="1"/>
  <c r="BQ3378" i="1"/>
  <c r="BQ3391" i="1"/>
  <c r="BQ3405" i="1"/>
  <c r="BQ3417" i="1"/>
  <c r="BQ3430" i="1"/>
  <c r="BQ3442" i="1"/>
  <c r="BQ3451" i="1"/>
  <c r="BQ3461" i="1"/>
  <c r="BQ3469" i="1"/>
  <c r="BQ3477" i="1"/>
  <c r="BQ3485" i="1"/>
  <c r="BQ3493" i="1"/>
  <c r="BQ3501" i="1"/>
  <c r="BQ3509" i="1"/>
  <c r="BQ3517" i="1"/>
  <c r="BQ3525" i="1"/>
  <c r="BQ3533" i="1"/>
  <c r="BQ3541" i="1"/>
  <c r="BQ3549" i="1"/>
  <c r="BQ3557" i="1"/>
  <c r="BQ3565" i="1"/>
  <c r="BQ3573" i="1"/>
  <c r="BQ3581" i="1"/>
  <c r="BQ3589" i="1"/>
  <c r="BQ3597" i="1"/>
  <c r="BQ3605" i="1"/>
  <c r="BQ3613" i="1"/>
  <c r="BQ3621" i="1"/>
  <c r="BQ3629" i="1"/>
  <c r="BQ3637" i="1"/>
  <c r="BQ3646" i="1"/>
  <c r="BQ3656" i="1"/>
  <c r="BQ3665" i="1"/>
  <c r="BQ3674" i="1"/>
  <c r="BQ3683" i="1"/>
  <c r="BQ3692" i="1"/>
  <c r="BQ3701" i="1"/>
  <c r="BQ3710" i="1"/>
  <c r="BQ3720" i="1"/>
  <c r="BQ3729" i="1"/>
  <c r="BQ3738" i="1"/>
  <c r="BQ3747" i="1"/>
  <c r="BQ3756" i="1"/>
  <c r="BQ3765" i="1"/>
  <c r="BQ3774" i="1"/>
  <c r="BQ3785" i="1"/>
  <c r="BQ3794" i="1"/>
  <c r="BQ3803" i="1"/>
  <c r="BQ3812" i="1"/>
  <c r="BQ3821" i="1"/>
  <c r="BQ3830" i="1"/>
  <c r="BQ3839" i="1"/>
  <c r="BQ3845" i="1"/>
  <c r="BQ3205" i="1"/>
  <c r="BQ3306" i="1"/>
  <c r="BQ3383" i="1"/>
  <c r="BQ3446" i="1"/>
  <c r="BQ3496" i="1"/>
  <c r="BQ3552" i="1"/>
  <c r="BQ3600" i="1"/>
  <c r="BQ3650" i="1"/>
  <c r="BQ3686" i="1"/>
  <c r="BQ3750" i="1"/>
  <c r="BQ3815" i="1"/>
  <c r="BQ1734" i="1"/>
  <c r="BQ2609" i="1"/>
  <c r="BQ2810" i="1"/>
  <c r="BQ2913" i="1"/>
  <c r="BQ3014" i="1"/>
  <c r="BQ3073" i="1"/>
  <c r="BQ3097" i="1"/>
  <c r="BQ3119" i="1"/>
  <c r="BQ3141" i="1"/>
  <c r="BQ3161" i="1"/>
  <c r="BQ3183" i="1"/>
  <c r="BQ3201" i="1"/>
  <c r="BQ3214" i="1"/>
  <c r="BQ3226" i="1"/>
  <c r="BQ3239" i="1"/>
  <c r="BQ3253" i="1"/>
  <c r="BQ3265" i="1"/>
  <c r="BQ3278" i="1"/>
  <c r="BQ3290" i="1"/>
  <c r="BQ3303" i="1"/>
  <c r="BQ3317" i="1"/>
  <c r="BQ3329" i="1"/>
  <c r="BQ3342" i="1"/>
  <c r="BQ3354" i="1"/>
  <c r="BQ3367" i="1"/>
  <c r="BQ3381" i="1"/>
  <c r="BQ3393" i="1"/>
  <c r="BQ3406" i="1"/>
  <c r="BQ3418" i="1"/>
  <c r="BQ3431" i="1"/>
  <c r="BQ3443" i="1"/>
  <c r="BQ3453" i="1"/>
  <c r="BQ3462" i="1"/>
  <c r="BQ3470" i="1"/>
  <c r="BQ3478" i="1"/>
  <c r="BQ3486" i="1"/>
  <c r="BQ3494" i="1"/>
  <c r="BQ3502" i="1"/>
  <c r="BQ3510" i="1"/>
  <c r="BQ3518" i="1"/>
  <c r="BQ3526" i="1"/>
  <c r="BQ3534" i="1"/>
  <c r="BQ3542" i="1"/>
  <c r="BQ3550" i="1"/>
  <c r="BQ3558" i="1"/>
  <c r="BQ3566" i="1"/>
  <c r="BQ3574" i="1"/>
  <c r="BQ3582" i="1"/>
  <c r="BQ3590" i="1"/>
  <c r="BQ3598" i="1"/>
  <c r="BQ3606" i="1"/>
  <c r="BQ3614" i="1"/>
  <c r="BQ3622" i="1"/>
  <c r="BQ3630" i="1"/>
  <c r="BQ3638" i="1"/>
  <c r="BQ3648" i="1"/>
  <c r="BQ3657" i="1"/>
  <c r="BQ3666" i="1"/>
  <c r="BQ3675" i="1"/>
  <c r="BQ3684" i="1"/>
  <c r="BQ3693" i="1"/>
  <c r="BQ3702" i="1"/>
  <c r="BQ3712" i="1"/>
  <c r="BQ3721" i="1"/>
  <c r="BQ3730" i="1"/>
  <c r="BQ3739" i="1"/>
  <c r="BQ3748" i="1"/>
  <c r="BQ3757" i="1"/>
  <c r="BQ3766" i="1"/>
  <c r="BQ3777" i="1"/>
  <c r="BQ3786" i="1"/>
  <c r="BQ3795" i="1"/>
  <c r="BQ3804" i="1"/>
  <c r="BQ3813" i="1"/>
  <c r="BQ3822" i="1"/>
  <c r="BQ3831" i="1"/>
  <c r="BQ3841" i="1"/>
  <c r="BQ3167" i="1"/>
  <c r="BQ3242" i="1"/>
  <c r="BQ3319" i="1"/>
  <c r="BQ3397" i="1"/>
  <c r="BQ3455" i="1"/>
  <c r="BQ3512" i="1"/>
  <c r="BQ3568" i="1"/>
  <c r="BQ3616" i="1"/>
  <c r="BQ3668" i="1"/>
  <c r="BQ3723" i="1"/>
  <c r="BQ3797" i="1"/>
  <c r="BQ2062" i="1"/>
  <c r="BQ2673" i="1"/>
  <c r="BQ2822" i="1"/>
  <c r="BQ2924" i="1"/>
  <c r="BQ3027" i="1"/>
  <c r="BQ3077" i="1"/>
  <c r="BQ3101" i="1"/>
  <c r="BQ3121" i="1"/>
  <c r="BQ3143" i="1"/>
  <c r="BQ3165" i="1"/>
  <c r="BQ3185" i="1"/>
  <c r="BQ3202" i="1"/>
  <c r="BQ3215" i="1"/>
  <c r="BQ3229" i="1"/>
  <c r="BQ3241" i="1"/>
  <c r="BQ3254" i="1"/>
  <c r="BQ3266" i="1"/>
  <c r="BQ3279" i="1"/>
  <c r="BQ3293" i="1"/>
  <c r="BQ3305" i="1"/>
  <c r="BQ3318" i="1"/>
  <c r="BQ3330" i="1"/>
  <c r="BQ3343" i="1"/>
  <c r="BQ3357" i="1"/>
  <c r="BQ3369" i="1"/>
  <c r="BQ3382" i="1"/>
  <c r="BQ3394" i="1"/>
  <c r="BQ3407" i="1"/>
  <c r="BQ3421" i="1"/>
  <c r="BQ3433" i="1"/>
  <c r="BQ3445" i="1"/>
  <c r="BQ3454" i="1"/>
  <c r="BQ3463" i="1"/>
  <c r="BQ3471" i="1"/>
  <c r="BQ3479" i="1"/>
  <c r="BQ3487" i="1"/>
  <c r="BQ3495" i="1"/>
  <c r="BQ3503" i="1"/>
  <c r="BQ3511" i="1"/>
  <c r="BQ3519" i="1"/>
  <c r="BQ3527" i="1"/>
  <c r="BQ3535" i="1"/>
  <c r="BQ3543" i="1"/>
  <c r="BQ3551" i="1"/>
  <c r="BQ3559" i="1"/>
  <c r="BQ3567" i="1"/>
  <c r="BQ3575" i="1"/>
  <c r="BQ3583" i="1"/>
  <c r="BQ3591" i="1"/>
  <c r="BQ3599" i="1"/>
  <c r="BQ3607" i="1"/>
  <c r="BQ3615" i="1"/>
  <c r="BQ3623" i="1"/>
  <c r="BQ3631" i="1"/>
  <c r="BQ3640" i="1"/>
  <c r="BQ3649" i="1"/>
  <c r="BQ3658" i="1"/>
  <c r="BQ3667" i="1"/>
  <c r="BQ3676" i="1"/>
  <c r="BQ3685" i="1"/>
  <c r="BQ3694" i="1"/>
  <c r="BQ3704" i="1"/>
  <c r="BQ3713" i="1"/>
  <c r="BQ3722" i="1"/>
  <c r="BQ3731" i="1"/>
  <c r="BQ3740" i="1"/>
  <c r="BQ3749" i="1"/>
  <c r="BQ3758" i="1"/>
  <c r="BQ3768" i="1"/>
  <c r="BQ3778" i="1"/>
  <c r="BQ3787" i="1"/>
  <c r="BQ3796" i="1"/>
  <c r="BQ3805" i="1"/>
  <c r="BQ3814" i="1"/>
  <c r="BQ3823" i="1"/>
  <c r="BQ3833" i="1"/>
  <c r="BQ3842" i="1"/>
  <c r="BQ3848" i="1"/>
  <c r="BQ2164" i="1"/>
  <c r="BQ2724" i="1"/>
  <c r="BQ2835" i="1"/>
  <c r="BQ2938" i="1"/>
  <c r="BQ3037" i="1"/>
  <c r="BQ3081" i="1"/>
  <c r="BQ3103" i="1"/>
  <c r="BQ3125" i="1"/>
  <c r="BQ3145" i="1"/>
  <c r="BQ3189" i="1"/>
  <c r="BQ3230" i="1"/>
  <c r="BQ3294" i="1"/>
  <c r="BQ3345" i="1"/>
  <c r="BQ3422" i="1"/>
  <c r="BQ3472" i="1"/>
  <c r="BQ3504" i="1"/>
  <c r="BQ3544" i="1"/>
  <c r="BQ3584" i="1"/>
  <c r="BQ3632" i="1"/>
  <c r="BQ3696" i="1"/>
  <c r="BQ3760" i="1"/>
  <c r="BQ3825" i="1"/>
  <c r="BQ83" i="1" l="1"/>
  <c r="BQ262" i="1"/>
  <c r="BQ494" i="1"/>
  <c r="BQ24" i="1"/>
  <c r="BQ290" i="1"/>
  <c r="BQ567" i="1"/>
  <c r="BQ36" i="1"/>
  <c r="BQ183" i="1"/>
  <c r="BQ385" i="1"/>
  <c r="BQ553" i="1"/>
  <c r="BQ308" i="1"/>
  <c r="BQ175" i="1"/>
  <c r="BQ352" i="1"/>
  <c r="BQ522" i="1"/>
  <c r="BQ3784" i="1"/>
  <c r="BQ74" i="1"/>
  <c r="BQ203" i="1"/>
  <c r="BQ353" i="1"/>
  <c r="BQ483" i="1"/>
  <c r="BQ611" i="1"/>
  <c r="BQ196" i="1"/>
  <c r="BQ49" i="1"/>
  <c r="BQ197" i="1"/>
  <c r="BQ477" i="1"/>
  <c r="BQ605" i="1"/>
  <c r="BQ319" i="1"/>
  <c r="BQ697" i="1"/>
  <c r="BQ103" i="1"/>
  <c r="BQ616" i="1"/>
  <c r="BQ770" i="1"/>
  <c r="BQ882" i="1"/>
  <c r="BQ145" i="1"/>
  <c r="BQ492" i="1"/>
  <c r="BQ699" i="1"/>
  <c r="BQ787" i="1"/>
  <c r="BQ867" i="1"/>
  <c r="BQ112" i="1"/>
  <c r="BQ432" i="1"/>
  <c r="BQ668" i="1"/>
  <c r="BQ740" i="1"/>
  <c r="BQ812" i="1"/>
  <c r="BQ876" i="1"/>
  <c r="BQ940" i="1"/>
  <c r="BQ1004" i="1"/>
  <c r="BQ1068" i="1"/>
  <c r="BQ1132" i="1"/>
  <c r="BQ80" i="1"/>
  <c r="BQ372" i="1"/>
  <c r="BQ628" i="1"/>
  <c r="BQ709" i="1"/>
  <c r="BQ773" i="1"/>
  <c r="BQ195" i="1"/>
  <c r="BQ504" i="1"/>
  <c r="BQ237" i="1"/>
  <c r="BQ540" i="1"/>
  <c r="BQ687" i="1"/>
  <c r="BQ751" i="1"/>
  <c r="BQ815" i="1"/>
  <c r="BQ879" i="1"/>
  <c r="BQ943" i="1"/>
  <c r="BQ1007" i="1"/>
  <c r="BQ1071" i="1"/>
  <c r="BQ1135" i="1"/>
  <c r="BQ416" i="1"/>
  <c r="BQ832" i="1"/>
  <c r="BQ952" i="1"/>
  <c r="BQ1037" i="1"/>
  <c r="BQ1122" i="1"/>
  <c r="BQ1201" i="1"/>
  <c r="BQ1265" i="1"/>
  <c r="BQ448" i="1"/>
  <c r="BQ833" i="1"/>
  <c r="BQ953" i="1"/>
  <c r="BQ1038" i="1"/>
  <c r="BQ1123" i="1"/>
  <c r="BQ1202" i="1"/>
  <c r="BQ1266" i="1"/>
  <c r="BQ1330" i="1"/>
  <c r="BQ776" i="1"/>
  <c r="BQ917" i="1"/>
  <c r="BQ1008" i="1"/>
  <c r="BQ1093" i="1"/>
  <c r="BQ1178" i="1"/>
  <c r="BQ1243" i="1"/>
  <c r="BQ1307" i="1"/>
  <c r="BQ3" i="1"/>
  <c r="BQ3743" i="1"/>
  <c r="BQ5" i="1"/>
  <c r="BQ78" i="1"/>
  <c r="BQ152" i="1"/>
  <c r="BQ225" i="1"/>
  <c r="BQ298" i="1"/>
  <c r="BQ374" i="1"/>
  <c r="BQ438" i="1"/>
  <c r="BQ502" i="1"/>
  <c r="BQ566" i="1"/>
  <c r="BQ630" i="1"/>
  <c r="BQ27" i="1"/>
  <c r="BQ33" i="1"/>
  <c r="BQ106" i="1"/>
  <c r="BQ181" i="1"/>
  <c r="BQ254" i="1"/>
  <c r="BQ327" i="1"/>
  <c r="BQ407" i="1"/>
  <c r="BQ471" i="1"/>
  <c r="BQ535" i="1"/>
  <c r="BQ599" i="1"/>
  <c r="BQ3824" i="1"/>
  <c r="BQ3703" i="1"/>
  <c r="BQ300" i="1"/>
  <c r="BQ72" i="1"/>
  <c r="BQ219" i="1"/>
  <c r="BQ293" i="1"/>
  <c r="BQ369" i="1"/>
  <c r="BQ433" i="1"/>
  <c r="BQ497" i="1"/>
  <c r="BQ561" i="1"/>
  <c r="BQ625" i="1"/>
  <c r="BQ51" i="1"/>
  <c r="BQ37" i="1"/>
  <c r="BQ110" i="1"/>
  <c r="BQ184" i="1"/>
  <c r="BQ257" i="1"/>
  <c r="BQ331" i="1"/>
  <c r="BQ402" i="1"/>
  <c r="BQ466" i="1"/>
  <c r="BQ530" i="1"/>
  <c r="BQ594" i="1"/>
  <c r="BQ3655" i="1"/>
  <c r="BQ252" i="1"/>
  <c r="BQ65" i="1"/>
  <c r="BQ213" i="1"/>
  <c r="BQ286" i="1"/>
  <c r="BQ363" i="1"/>
  <c r="BQ427" i="1"/>
  <c r="BQ491" i="1"/>
  <c r="BQ555" i="1"/>
  <c r="BQ619" i="1"/>
  <c r="BQ3800" i="1"/>
  <c r="BQ13" i="1"/>
  <c r="BQ86" i="1"/>
  <c r="BQ160" i="1"/>
  <c r="BQ233" i="1"/>
  <c r="BQ306" i="1"/>
  <c r="BQ381" i="1"/>
  <c r="BQ445" i="1"/>
  <c r="BQ509" i="1"/>
  <c r="BQ573" i="1"/>
  <c r="BQ637" i="1"/>
  <c r="BQ246" i="1"/>
  <c r="BQ516" i="1"/>
  <c r="BQ681" i="1"/>
  <c r="BQ745" i="1"/>
  <c r="BQ30" i="1"/>
  <c r="BQ323" i="1"/>
  <c r="BQ584" i="1"/>
  <c r="BQ698" i="1"/>
  <c r="BQ762" i="1"/>
  <c r="BQ826" i="1"/>
  <c r="BQ890" i="1"/>
  <c r="BQ71" i="1"/>
  <c r="BQ364" i="1"/>
  <c r="BQ620" i="1"/>
  <c r="BQ707" i="1"/>
  <c r="BQ771" i="1"/>
  <c r="BQ835" i="1"/>
  <c r="BQ899" i="1"/>
  <c r="BQ3808" i="1"/>
  <c r="BQ14" i="1"/>
  <c r="BQ87" i="1"/>
  <c r="BQ161" i="1"/>
  <c r="BQ234" i="1"/>
  <c r="BQ307" i="1"/>
  <c r="BQ382" i="1"/>
  <c r="BQ446" i="1"/>
  <c r="BQ510" i="1"/>
  <c r="BQ574" i="1"/>
  <c r="BQ638" i="1"/>
  <c r="BQ91" i="1"/>
  <c r="BQ42" i="1"/>
  <c r="BQ116" i="1"/>
  <c r="BQ190" i="1"/>
  <c r="BQ263" i="1"/>
  <c r="BQ337" i="1"/>
  <c r="BQ415" i="1"/>
  <c r="BQ479" i="1"/>
  <c r="BQ543" i="1"/>
  <c r="BQ607" i="1"/>
  <c r="BQ334" i="1"/>
  <c r="BQ3767" i="1"/>
  <c r="BQ8" i="1"/>
  <c r="BQ81" i="1"/>
  <c r="BQ229" i="1"/>
  <c r="BQ302" i="1"/>
  <c r="BQ377" i="1"/>
  <c r="BQ441" i="1"/>
  <c r="BQ505" i="1"/>
  <c r="BQ569" i="1"/>
  <c r="BQ633" i="1"/>
  <c r="BQ115" i="1"/>
  <c r="BQ46" i="1"/>
  <c r="BQ119" i="1"/>
  <c r="BQ193" i="1"/>
  <c r="BQ266" i="1"/>
  <c r="BQ410" i="1"/>
  <c r="BQ474" i="1"/>
  <c r="BQ538" i="1"/>
  <c r="BQ602" i="1"/>
  <c r="BQ3850" i="1"/>
  <c r="BQ23" i="1"/>
  <c r="BQ96" i="1"/>
  <c r="BQ170" i="1"/>
  <c r="BQ243" i="1"/>
  <c r="BQ317" i="1"/>
  <c r="BQ390" i="1"/>
  <c r="BQ454" i="1"/>
  <c r="BQ518" i="1"/>
  <c r="BQ582" i="1"/>
  <c r="BQ646" i="1"/>
  <c r="BQ156" i="1"/>
  <c r="BQ52" i="1"/>
  <c r="BQ125" i="1"/>
  <c r="BQ199" i="1"/>
  <c r="BQ272" i="1"/>
  <c r="BQ359" i="1"/>
  <c r="BQ423" i="1"/>
  <c r="BQ487" i="1"/>
  <c r="BQ551" i="1"/>
  <c r="BQ615" i="1"/>
  <c r="BQ35" i="1"/>
  <c r="BQ3832" i="1"/>
  <c r="BQ17" i="1"/>
  <c r="BQ19" i="1"/>
  <c r="BQ32" i="1"/>
  <c r="BQ105" i="1"/>
  <c r="BQ179" i="1"/>
  <c r="BQ253" i="1"/>
  <c r="BQ326" i="1"/>
  <c r="BQ398" i="1"/>
  <c r="BQ462" i="1"/>
  <c r="BQ526" i="1"/>
  <c r="BQ590" i="1"/>
  <c r="BQ654" i="1"/>
  <c r="BQ220" i="1"/>
  <c r="BQ61" i="1"/>
  <c r="BQ135" i="1"/>
  <c r="BQ208" i="1"/>
  <c r="BQ281" i="1"/>
  <c r="BQ367" i="1"/>
  <c r="BQ431" i="1"/>
  <c r="BQ495" i="1"/>
  <c r="BQ559" i="1"/>
  <c r="BQ623" i="1"/>
  <c r="BQ99" i="1"/>
  <c r="BQ338" i="1"/>
  <c r="BQ26" i="1"/>
  <c r="BQ100" i="1"/>
  <c r="BQ174" i="1"/>
  <c r="BQ247" i="1"/>
  <c r="BQ320" i="1"/>
  <c r="BQ393" i="1"/>
  <c r="BQ457" i="1"/>
  <c r="BQ521" i="1"/>
  <c r="BQ585" i="1"/>
  <c r="BQ3647" i="1"/>
  <c r="BQ244" i="1"/>
  <c r="BQ64" i="1"/>
  <c r="BQ211" i="1"/>
  <c r="BQ285" i="1"/>
  <c r="BQ362" i="1"/>
  <c r="BQ426" i="1"/>
  <c r="BQ490" i="1"/>
  <c r="BQ554" i="1"/>
  <c r="BQ618" i="1"/>
  <c r="BQ20" i="1"/>
  <c r="BQ93" i="1"/>
  <c r="BQ167" i="1"/>
  <c r="BQ240" i="1"/>
  <c r="BQ313" i="1"/>
  <c r="BQ387" i="1"/>
  <c r="BQ451" i="1"/>
  <c r="BQ515" i="1"/>
  <c r="BQ579" i="1"/>
  <c r="BQ643" i="1"/>
  <c r="BQ131" i="1"/>
  <c r="BQ75" i="1"/>
  <c r="BQ40" i="1"/>
  <c r="BQ113" i="1"/>
  <c r="BQ187" i="1"/>
  <c r="BQ261" i="1"/>
  <c r="BQ335" i="1"/>
  <c r="BQ405" i="1"/>
  <c r="BQ469" i="1"/>
  <c r="BQ533" i="1"/>
  <c r="BQ597" i="1"/>
  <c r="BQ62" i="1"/>
  <c r="BQ356" i="1"/>
  <c r="BQ612" i="1"/>
  <c r="BQ705" i="1"/>
  <c r="BQ769" i="1"/>
  <c r="BQ424" i="1"/>
  <c r="BQ658" i="1"/>
  <c r="BQ722" i="1"/>
  <c r="BQ786" i="1"/>
  <c r="BQ850" i="1"/>
  <c r="BQ148" i="1"/>
  <c r="BQ50" i="1"/>
  <c r="BQ124" i="1"/>
  <c r="BQ198" i="1"/>
  <c r="BQ271" i="1"/>
  <c r="BQ414" i="1"/>
  <c r="BQ478" i="1"/>
  <c r="BQ542" i="1"/>
  <c r="BQ606" i="1"/>
  <c r="BQ3751" i="1"/>
  <c r="BQ6" i="1"/>
  <c r="BQ79" i="1"/>
  <c r="BQ226" i="1"/>
  <c r="BQ299" i="1"/>
  <c r="BQ383" i="1"/>
  <c r="BQ447" i="1"/>
  <c r="BQ511" i="1"/>
  <c r="BQ575" i="1"/>
  <c r="BQ639" i="1"/>
  <c r="BQ228" i="1"/>
  <c r="BQ107" i="1"/>
  <c r="BQ45" i="1"/>
  <c r="BQ118" i="1"/>
  <c r="BQ192" i="1"/>
  <c r="BQ265" i="1"/>
  <c r="BQ340" i="1"/>
  <c r="BQ409" i="1"/>
  <c r="BQ473" i="1"/>
  <c r="BQ537" i="1"/>
  <c r="BQ601" i="1"/>
  <c r="BQ3775" i="1"/>
  <c r="BQ9" i="1"/>
  <c r="BQ82" i="1"/>
  <c r="BQ157" i="1"/>
  <c r="BQ230" i="1"/>
  <c r="BQ303" i="1"/>
  <c r="BQ378" i="1"/>
  <c r="BQ442" i="1"/>
  <c r="BQ506" i="1"/>
  <c r="BQ570" i="1"/>
  <c r="BQ634" i="1"/>
  <c r="BQ59" i="1"/>
  <c r="BQ38" i="1"/>
  <c r="BQ111" i="1"/>
  <c r="BQ185" i="1"/>
  <c r="BQ258" i="1"/>
  <c r="BQ332" i="1"/>
  <c r="BQ403" i="1"/>
  <c r="BQ467" i="1"/>
  <c r="BQ531" i="1"/>
  <c r="BQ595" i="1"/>
  <c r="BQ3663" i="1"/>
  <c r="BQ260" i="1"/>
  <c r="BQ204" i="1"/>
  <c r="BQ58" i="1"/>
  <c r="BQ132" i="1"/>
  <c r="BQ206" i="1"/>
  <c r="BQ279" i="1"/>
  <c r="BQ357" i="1"/>
  <c r="BQ421" i="1"/>
  <c r="BQ485" i="1"/>
  <c r="BQ549" i="1"/>
  <c r="BQ613" i="1"/>
  <c r="BQ420" i="1"/>
  <c r="BQ657" i="1"/>
  <c r="BQ721" i="1"/>
  <c r="BQ785" i="1"/>
  <c r="BQ214" i="1"/>
  <c r="BQ488" i="1"/>
  <c r="BQ674" i="1"/>
  <c r="BQ738" i="1"/>
  <c r="BQ802" i="1"/>
  <c r="BQ866" i="1"/>
  <c r="BQ930" i="1"/>
  <c r="BQ255" i="1"/>
  <c r="BQ524" i="1"/>
  <c r="BQ683" i="1"/>
  <c r="BQ747" i="1"/>
  <c r="BQ811" i="1"/>
  <c r="BQ875" i="1"/>
  <c r="BQ39" i="1"/>
  <c r="BQ333" i="1"/>
  <c r="BQ592" i="1"/>
  <c r="BQ700" i="1"/>
  <c r="BQ764" i="1"/>
  <c r="BQ212" i="1"/>
  <c r="BQ60" i="1"/>
  <c r="BQ134" i="1"/>
  <c r="BQ207" i="1"/>
  <c r="BQ280" i="1"/>
  <c r="BQ358" i="1"/>
  <c r="BQ422" i="1"/>
  <c r="BQ486" i="1"/>
  <c r="BQ550" i="1"/>
  <c r="BQ614" i="1"/>
  <c r="BQ3816" i="1"/>
  <c r="BQ15" i="1"/>
  <c r="BQ88" i="1"/>
  <c r="BQ162" i="1"/>
  <c r="BQ235" i="1"/>
  <c r="BQ309" i="1"/>
  <c r="BQ391" i="1"/>
  <c r="BQ455" i="1"/>
  <c r="BQ519" i="1"/>
  <c r="BQ583" i="1"/>
  <c r="BQ3695" i="1"/>
  <c r="BQ292" i="1"/>
  <c r="BQ172" i="1"/>
  <c r="BQ54" i="1"/>
  <c r="BQ127" i="1"/>
  <c r="BQ201" i="1"/>
  <c r="BQ274" i="1"/>
  <c r="BQ351" i="1"/>
  <c r="BQ417" i="1"/>
  <c r="BQ481" i="1"/>
  <c r="BQ545" i="1"/>
  <c r="BQ609" i="1"/>
  <c r="BQ3840" i="1"/>
  <c r="BQ18" i="1"/>
  <c r="BQ92" i="1"/>
  <c r="BQ166" i="1"/>
  <c r="BQ239" i="1"/>
  <c r="BQ312" i="1"/>
  <c r="BQ386" i="1"/>
  <c r="BQ450" i="1"/>
  <c r="BQ514" i="1"/>
  <c r="BQ578" i="1"/>
  <c r="BQ642" i="1"/>
  <c r="BQ123" i="1"/>
  <c r="BQ47" i="1"/>
  <c r="BQ120" i="1"/>
  <c r="BQ194" i="1"/>
  <c r="BQ267" i="1"/>
  <c r="BQ343" i="1"/>
  <c r="BQ411" i="1"/>
  <c r="BQ475" i="1"/>
  <c r="BQ539" i="1"/>
  <c r="BQ603" i="1"/>
  <c r="BQ3727" i="1"/>
  <c r="BQ3671" i="1"/>
  <c r="BQ268" i="1"/>
  <c r="BQ68" i="1"/>
  <c r="BQ142" i="1"/>
  <c r="BQ215" i="1"/>
  <c r="BQ288" i="1"/>
  <c r="BQ365" i="1"/>
  <c r="BQ429" i="1"/>
  <c r="BQ493" i="1"/>
  <c r="BQ557" i="1"/>
  <c r="BQ621" i="1"/>
  <c r="BQ173" i="1"/>
  <c r="BQ452" i="1"/>
  <c r="BQ665" i="1"/>
  <c r="BQ729" i="1"/>
  <c r="BQ793" i="1"/>
  <c r="BQ250" i="1"/>
  <c r="BQ520" i="1"/>
  <c r="BQ682" i="1"/>
  <c r="BQ746" i="1"/>
  <c r="BQ8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<sst xmlns="http://schemas.openxmlformats.org/spreadsheetml/2006/main" count="31531" uniqueCount="5001">
  <si>
    <t>ESPECIFICAÇÕES</t>
  </si>
  <si>
    <t>PROCESSO</t>
  </si>
  <si>
    <t>NORMA</t>
  </si>
  <si>
    <t>GMW17136</t>
  </si>
  <si>
    <t>TERMINAL</t>
  </si>
  <si>
    <t>TERMO</t>
  </si>
  <si>
    <t>E16718500</t>
  </si>
  <si>
    <t>LADO 1</t>
  </si>
  <si>
    <t>BITOLA</t>
  </si>
  <si>
    <t>QTD</t>
  </si>
  <si>
    <t>SOMA DE BITOLAS LADO 1</t>
  </si>
  <si>
    <t>LADO 2</t>
  </si>
  <si>
    <t>SOMA DE BITOLAS LADO 2</t>
  </si>
  <si>
    <t>SOMA DE BITOLA TOTAL</t>
  </si>
  <si>
    <t>RESULTADO</t>
  </si>
  <si>
    <t>VALIDAÇÃO INTERNA</t>
  </si>
  <si>
    <t>CÓDIGO RELATÓRIO</t>
  </si>
  <si>
    <t>DATA</t>
  </si>
  <si>
    <t>EMISSOR</t>
  </si>
  <si>
    <t>QTD AMOSTRAS</t>
  </si>
  <si>
    <t>APROVADOR</t>
  </si>
  <si>
    <t>VALIDAÇÃO EXTERNA</t>
  </si>
  <si>
    <t>CÓDIGO FORNECEDOR</t>
  </si>
  <si>
    <t>FORNECEDOR</t>
  </si>
  <si>
    <t>AMOSTRAS</t>
  </si>
  <si>
    <t>CONFIGURAÇÃO</t>
  </si>
  <si>
    <t>RELATÓRIO</t>
  </si>
  <si>
    <t>FAMILIA</t>
  </si>
  <si>
    <t>COTAÇÃO</t>
  </si>
  <si>
    <t>DT / VT</t>
  </si>
  <si>
    <t>RC</t>
  </si>
  <si>
    <t>PO</t>
  </si>
  <si>
    <t>SENF</t>
  </si>
  <si>
    <t>ORDEM DE REMESSA</t>
  </si>
  <si>
    <t>NF</t>
  </si>
  <si>
    <t>PROJETO</t>
  </si>
  <si>
    <t>CÓDIGO</t>
  </si>
  <si>
    <t>DESCRIÇÃO</t>
  </si>
  <si>
    <t>TOTAL</t>
  </si>
  <si>
    <t>CR</t>
  </si>
  <si>
    <t>TIPO VERBA</t>
  </si>
  <si>
    <t>VALOR UNIT.</t>
  </si>
  <si>
    <t>CODIGO</t>
  </si>
  <si>
    <t>STATUS</t>
  </si>
  <si>
    <t>GEM</t>
  </si>
  <si>
    <t>SP3350_1_X1</t>
  </si>
  <si>
    <t>3299362G2</t>
  </si>
  <si>
    <t>NA</t>
  </si>
  <si>
    <t>MULTI-47_X633G101_</t>
  </si>
  <si>
    <t>3299365JY</t>
  </si>
  <si>
    <t>0001BBT</t>
  </si>
  <si>
    <t>XXXXXXXX</t>
  </si>
  <si>
    <t>ITEN</t>
  </si>
  <si>
    <t>SP240.01</t>
  </si>
  <si>
    <t>E01120300</t>
  </si>
  <si>
    <t>0040BBT</t>
  </si>
  <si>
    <t>SP941</t>
  </si>
  <si>
    <t>0043BBT</t>
  </si>
  <si>
    <t>SP240.00</t>
  </si>
  <si>
    <t>00112BBT</t>
  </si>
  <si>
    <t>SP240</t>
  </si>
  <si>
    <t>0039BBT</t>
  </si>
  <si>
    <t>SP240.02</t>
  </si>
  <si>
    <t>0041BBT</t>
  </si>
  <si>
    <t>SP941.00</t>
  </si>
  <si>
    <t>0044BBT</t>
  </si>
  <si>
    <t>SP6815</t>
  </si>
  <si>
    <t>E02000700</t>
  </si>
  <si>
    <t>00115BBT</t>
  </si>
  <si>
    <t>SP473</t>
  </si>
  <si>
    <t>00157BBT</t>
  </si>
  <si>
    <t>SP157.C</t>
  </si>
  <si>
    <t>001BBT</t>
  </si>
  <si>
    <t>SP2150.A</t>
  </si>
  <si>
    <t>002BBT</t>
  </si>
  <si>
    <t>SP1315</t>
  </si>
  <si>
    <t>00120BBT</t>
  </si>
  <si>
    <t>SP1314</t>
  </si>
  <si>
    <t>0047BBT</t>
  </si>
  <si>
    <t>SP5382</t>
  </si>
  <si>
    <t>00161BBT</t>
  </si>
  <si>
    <t>SP1639</t>
  </si>
  <si>
    <t>00122BBT</t>
  </si>
  <si>
    <t>SP2250.08</t>
  </si>
  <si>
    <t>00110BBT</t>
  </si>
  <si>
    <t>SP5381</t>
  </si>
  <si>
    <t>00160BBT</t>
  </si>
  <si>
    <t>SP2150</t>
  </si>
  <si>
    <t>003BBT</t>
  </si>
  <si>
    <t>SP6281.00</t>
  </si>
  <si>
    <t>00173BBT</t>
  </si>
  <si>
    <t>X11SP6281.00</t>
  </si>
  <si>
    <t>00179BBT</t>
  </si>
  <si>
    <t>SP3150.04</t>
  </si>
  <si>
    <t>0011BBT</t>
  </si>
  <si>
    <t>SP5214</t>
  </si>
  <si>
    <t>0010BBT</t>
  </si>
  <si>
    <t>SP2129</t>
  </si>
  <si>
    <t>00175BBT</t>
  </si>
  <si>
    <t>SP6281</t>
  </si>
  <si>
    <t>00182BBT</t>
  </si>
  <si>
    <t>00183BBT</t>
  </si>
  <si>
    <t>00181BBT</t>
  </si>
  <si>
    <t>SP2250.05</t>
  </si>
  <si>
    <t>0033BBT</t>
  </si>
  <si>
    <t>SP1950</t>
  </si>
  <si>
    <t>00174BBT</t>
  </si>
  <si>
    <t>00180BBT</t>
  </si>
  <si>
    <t>SP1301.01</t>
  </si>
  <si>
    <t>0014BBT</t>
  </si>
  <si>
    <t>SP5291.00</t>
  </si>
  <si>
    <t>00177BBT</t>
  </si>
  <si>
    <t>SP5291</t>
  </si>
  <si>
    <t>00176BBT</t>
  </si>
  <si>
    <t>SP2150.04</t>
  </si>
  <si>
    <t>0024BBT</t>
  </si>
  <si>
    <t>SP6817</t>
  </si>
  <si>
    <t>E14168600</t>
  </si>
  <si>
    <t>00169BBT</t>
  </si>
  <si>
    <t>SP5292</t>
  </si>
  <si>
    <t>00178BBT</t>
  </si>
  <si>
    <t>SP1250</t>
  </si>
  <si>
    <t>0046BBT</t>
  </si>
  <si>
    <t>SP5870</t>
  </si>
  <si>
    <t>E14168700</t>
  </si>
  <si>
    <t>00114BBT</t>
  </si>
  <si>
    <t>SP189</t>
  </si>
  <si>
    <t>E14168800</t>
  </si>
  <si>
    <t>00123BBT</t>
  </si>
  <si>
    <t>SP24</t>
  </si>
  <si>
    <t>00126BBT</t>
  </si>
  <si>
    <t>SP24.00</t>
  </si>
  <si>
    <t>00127BBT</t>
  </si>
  <si>
    <t>SP2700</t>
  </si>
  <si>
    <t>00129BBT</t>
  </si>
  <si>
    <t>SP5065</t>
  </si>
  <si>
    <t>00158BBT</t>
  </si>
  <si>
    <t>SP6281.02</t>
  </si>
  <si>
    <t>00165BBT</t>
  </si>
  <si>
    <t>SP6281.04</t>
  </si>
  <si>
    <t>00167BBT</t>
  </si>
  <si>
    <t>SP2250.06</t>
  </si>
  <si>
    <t>0034BBT</t>
  </si>
  <si>
    <t>SP2700.02</t>
  </si>
  <si>
    <t>00130BBT</t>
  </si>
  <si>
    <t>SP4151</t>
  </si>
  <si>
    <t>00154BBT</t>
  </si>
  <si>
    <t>SP4250</t>
  </si>
  <si>
    <t>00155BBT</t>
  </si>
  <si>
    <t>SP3350.15</t>
  </si>
  <si>
    <t>00146BBT</t>
  </si>
  <si>
    <t>00164BBT</t>
  </si>
  <si>
    <t>SP746</t>
  </si>
  <si>
    <t>00170BBT</t>
  </si>
  <si>
    <t>SP1798.00</t>
  </si>
  <si>
    <t>00101BBT</t>
  </si>
  <si>
    <t>SP6817.01</t>
  </si>
  <si>
    <t>00118BBT</t>
  </si>
  <si>
    <t>SP24.01</t>
  </si>
  <si>
    <t>00128BBT</t>
  </si>
  <si>
    <t>SP9.00</t>
  </si>
  <si>
    <t>00172BBT</t>
  </si>
  <si>
    <t>SP200</t>
  </si>
  <si>
    <t>00103BBT</t>
  </si>
  <si>
    <t>SP201</t>
  </si>
  <si>
    <t>00105BBT</t>
  </si>
  <si>
    <t>SP201.00</t>
  </si>
  <si>
    <t>00106BBT</t>
  </si>
  <si>
    <t>SP1539</t>
  </si>
  <si>
    <t>00121BBT</t>
  </si>
  <si>
    <t>SP3350.14</t>
  </si>
  <si>
    <t>00145BBT</t>
  </si>
  <si>
    <t>00159BBT</t>
  </si>
  <si>
    <t>SP200.00</t>
  </si>
  <si>
    <t>00104BBT</t>
  </si>
  <si>
    <t>SP117</t>
  </si>
  <si>
    <t>0012BBT</t>
  </si>
  <si>
    <t>SP3250</t>
  </si>
  <si>
    <t>00132BBT</t>
  </si>
  <si>
    <t>SP4250.00</t>
  </si>
  <si>
    <t>00156BBT</t>
  </si>
  <si>
    <t>SP6817.00</t>
  </si>
  <si>
    <t>00117BBT</t>
  </si>
  <si>
    <t>SP2209</t>
  </si>
  <si>
    <t>00124BBT</t>
  </si>
  <si>
    <t>SP2209.00</t>
  </si>
  <si>
    <t>00125BBT</t>
  </si>
  <si>
    <t>00162BBT</t>
  </si>
  <si>
    <t>SP6281.03</t>
  </si>
  <si>
    <t>00166BBT</t>
  </si>
  <si>
    <t>SP6817.02</t>
  </si>
  <si>
    <t>00119BBT</t>
  </si>
  <si>
    <t>SP9</t>
  </si>
  <si>
    <t>00171BBT</t>
  </si>
  <si>
    <t>SP1798</t>
  </si>
  <si>
    <t>0019BBT</t>
  </si>
  <si>
    <t>SP6281.05</t>
  </si>
  <si>
    <t>00168BBT</t>
  </si>
  <si>
    <t>SP1039</t>
  </si>
  <si>
    <t>0045BBT</t>
  </si>
  <si>
    <t>00116BBT</t>
  </si>
  <si>
    <t>SP5870.00</t>
  </si>
  <si>
    <t>00163BBT</t>
  </si>
  <si>
    <t>SP4150.00</t>
  </si>
  <si>
    <t>00147BBT</t>
  </si>
  <si>
    <t>SP4150.03</t>
  </si>
  <si>
    <t>00150BBT</t>
  </si>
  <si>
    <t>SP4150.04</t>
  </si>
  <si>
    <t>00151BBT</t>
  </si>
  <si>
    <t>SP4150.05</t>
  </si>
  <si>
    <t>00152BBT</t>
  </si>
  <si>
    <t>SP2250.04</t>
  </si>
  <si>
    <t>00108BBT</t>
  </si>
  <si>
    <t>SP4150.06</t>
  </si>
  <si>
    <t>00153BBT</t>
  </si>
  <si>
    <t>SP4150.01</t>
  </si>
  <si>
    <t>00148BBT</t>
  </si>
  <si>
    <t>SP4150.02</t>
  </si>
  <si>
    <t>00149BBT</t>
  </si>
  <si>
    <t>SP228.00</t>
  </si>
  <si>
    <t>00111BBT</t>
  </si>
  <si>
    <t>SP392</t>
  </si>
  <si>
    <t>00113BBT</t>
  </si>
  <si>
    <t>SP228</t>
  </si>
  <si>
    <t>0035BBT</t>
  </si>
  <si>
    <t>SP1740</t>
  </si>
  <si>
    <t>0018BBT</t>
  </si>
  <si>
    <t>SP1361</t>
  </si>
  <si>
    <t>0048BBT</t>
  </si>
  <si>
    <t>SP2150.05</t>
  </si>
  <si>
    <t>0025BBT</t>
  </si>
  <si>
    <t>SP295</t>
  </si>
  <si>
    <t>00131BBT</t>
  </si>
  <si>
    <t>SP3350.01</t>
  </si>
  <si>
    <t>00133BBT</t>
  </si>
  <si>
    <t>SP3350.09</t>
  </si>
  <si>
    <t>00140BBT</t>
  </si>
  <si>
    <t>SP3350.13</t>
  </si>
  <si>
    <t>00144BBT</t>
  </si>
  <si>
    <t>SP2150.06</t>
  </si>
  <si>
    <t>0026BBT</t>
  </si>
  <si>
    <t>SP2150.03</t>
  </si>
  <si>
    <t>0023BBT</t>
  </si>
  <si>
    <t>SP3350.08</t>
  </si>
  <si>
    <t>00139BBT</t>
  </si>
  <si>
    <t>SP3350.11</t>
  </si>
  <si>
    <t>00142BBT</t>
  </si>
  <si>
    <t>SP3350.12</t>
  </si>
  <si>
    <t>00143BBT</t>
  </si>
  <si>
    <t>SP3350.04</t>
  </si>
  <si>
    <t>00135BBT</t>
  </si>
  <si>
    <t>SP3350.03</t>
  </si>
  <si>
    <t>00134BBT</t>
  </si>
  <si>
    <t>SP3350.05</t>
  </si>
  <si>
    <t>00136BBT</t>
  </si>
  <si>
    <t>SP3350.07</t>
  </si>
  <si>
    <t>00138BBT</t>
  </si>
  <si>
    <t>SP3350.10</t>
  </si>
  <si>
    <t>00141BBT</t>
  </si>
  <si>
    <t>SP3350.06</t>
  </si>
  <si>
    <t>00137BBT</t>
  </si>
  <si>
    <t>SP1940</t>
  </si>
  <si>
    <t>E14168900</t>
  </si>
  <si>
    <t>00102BBT</t>
  </si>
  <si>
    <t>SP2150.01</t>
  </si>
  <si>
    <t>0021BBT</t>
  </si>
  <si>
    <t>0020BBT</t>
  </si>
  <si>
    <t>SP2150.00</t>
  </si>
  <si>
    <t>00107BBT</t>
  </si>
  <si>
    <t>SP2150.02</t>
  </si>
  <si>
    <t>0022BBT</t>
  </si>
  <si>
    <t>SP1301.00</t>
  </si>
  <si>
    <t>00100BBT</t>
  </si>
  <si>
    <t>SP1301</t>
  </si>
  <si>
    <t>0013BBT</t>
  </si>
  <si>
    <t>SP2350.00</t>
  </si>
  <si>
    <t>0037BBT</t>
  </si>
  <si>
    <t>SP2350</t>
  </si>
  <si>
    <t>0036BBT</t>
  </si>
  <si>
    <t>SP2350.01</t>
  </si>
  <si>
    <t>0038BBT</t>
  </si>
  <si>
    <t>SP2150.07</t>
  </si>
  <si>
    <t>0027BBT</t>
  </si>
  <si>
    <t>SP52</t>
  </si>
  <si>
    <t>0042BBT</t>
  </si>
  <si>
    <t>SP2250</t>
  </si>
  <si>
    <t>E15320400</t>
  </si>
  <si>
    <t>0028BBT</t>
  </si>
  <si>
    <t>SP2250.02</t>
  </si>
  <si>
    <t>0031BBT</t>
  </si>
  <si>
    <t>SP2250.03</t>
  </si>
  <si>
    <t>0032BBT</t>
  </si>
  <si>
    <t>SP2250.00</t>
  </si>
  <si>
    <t>0029BBT</t>
  </si>
  <si>
    <t>SP2250.01</t>
  </si>
  <si>
    <t>0030BBT</t>
  </si>
  <si>
    <t>SPIN</t>
  </si>
  <si>
    <t>SP5986_1_X1</t>
  </si>
  <si>
    <t>027BTSPIN</t>
  </si>
  <si>
    <t>SP1050_1_X1</t>
  </si>
  <si>
    <t>041BTSPIN</t>
  </si>
  <si>
    <t>SP4540_1_X1</t>
  </si>
  <si>
    <t>050BTSPIN</t>
  </si>
  <si>
    <t>SP440_1_X1</t>
  </si>
  <si>
    <t>048BTSPIN</t>
  </si>
  <si>
    <t>SP5986_1_X1.00</t>
  </si>
  <si>
    <t>038BTSPIN</t>
  </si>
  <si>
    <t>SP548_1_X1</t>
  </si>
  <si>
    <t>037BTSPIN</t>
  </si>
  <si>
    <t>SP24_1_X1</t>
  </si>
  <si>
    <t>028BTSPIN</t>
  </si>
  <si>
    <t>SP440_1_X1.00</t>
  </si>
  <si>
    <t>040BTSPIN</t>
  </si>
  <si>
    <t>SP6817_1_X1</t>
  </si>
  <si>
    <t>035BTSPIN</t>
  </si>
  <si>
    <t>SP548_1_X1.00</t>
  </si>
  <si>
    <t>034BTSPIN</t>
  </si>
  <si>
    <t>SP5440_1_X1</t>
  </si>
  <si>
    <t>021BTSPIN</t>
  </si>
  <si>
    <t>SP1361_X1</t>
  </si>
  <si>
    <t>019BTSPIN</t>
  </si>
  <si>
    <t>SP6815_1_X1.00</t>
  </si>
  <si>
    <t>030BTSPIN</t>
  </si>
  <si>
    <t>SP2374_X1</t>
  </si>
  <si>
    <t>015BTSPIN</t>
  </si>
  <si>
    <t>SP1250B_1_X1</t>
  </si>
  <si>
    <t>046BTSPIN</t>
  </si>
  <si>
    <t>SP1750_1_X1.00</t>
  </si>
  <si>
    <t>045BTSPIN</t>
  </si>
  <si>
    <t>SP294_1_X1</t>
  </si>
  <si>
    <t>043BTSPIN</t>
  </si>
  <si>
    <t>SP1750_1_X1</t>
  </si>
  <si>
    <t>020BTSPIN</t>
  </si>
  <si>
    <t>SP2374_X1.00</t>
  </si>
  <si>
    <t>018BTSPIN</t>
  </si>
  <si>
    <t>SP650_1_X1</t>
  </si>
  <si>
    <t>042BTSPIN</t>
  </si>
  <si>
    <t>SP650_1_X1.00</t>
  </si>
  <si>
    <t>039BTSPIN</t>
  </si>
  <si>
    <t>SP150B_1_X1</t>
  </si>
  <si>
    <t>047BTSPIN</t>
  </si>
  <si>
    <t>SP550_1_X1.00</t>
  </si>
  <si>
    <t>049BTSPIN</t>
  </si>
  <si>
    <t>SP294_1_X1.00</t>
  </si>
  <si>
    <t>SP550_1_X1.01</t>
  </si>
  <si>
    <t>032BTSPIN</t>
  </si>
  <si>
    <t>SP_DIODE_1</t>
  </si>
  <si>
    <t>E16725300</t>
  </si>
  <si>
    <t>026BTSPIN</t>
  </si>
  <si>
    <t>SP302_1_X1</t>
  </si>
  <si>
    <t>025BTSPIN</t>
  </si>
  <si>
    <t>TIPO</t>
  </si>
  <si>
    <t>CAPEX</t>
  </si>
  <si>
    <t>EXPENSE</t>
  </si>
  <si>
    <t>MATRICULA</t>
  </si>
  <si>
    <t>NOME</t>
  </si>
  <si>
    <t>CARGO</t>
  </si>
  <si>
    <t>LUCIANO DA SILVA</t>
  </si>
  <si>
    <t>TECNICO DE VALIDAÇÃO</t>
  </si>
  <si>
    <t>ROGÉRIO SANTOS</t>
  </si>
  <si>
    <t>CARLO CALARGE</t>
  </si>
  <si>
    <t>JOSÉ EURICO</t>
  </si>
  <si>
    <t>TECNICO DE ENGENHARIA</t>
  </si>
  <si>
    <t>PAULO LIMA</t>
  </si>
  <si>
    <t>ANALISTA DE ENGENHARIA</t>
  </si>
  <si>
    <t>WANDERSON MAPA</t>
  </si>
  <si>
    <t>LUIS FERNANDO</t>
  </si>
  <si>
    <t>SUPERVISOR DE QUALIDADE</t>
  </si>
  <si>
    <t>CLAYTON TELLES</t>
  </si>
  <si>
    <t>DANIEL SALES</t>
  </si>
  <si>
    <t>GERENTE DE QUALIDADE</t>
  </si>
  <si>
    <t>CLIENTE</t>
  </si>
  <si>
    <t>DIVERSOS</t>
  </si>
  <si>
    <t>VALIDAÇÃO DE ESTANQUEIDADE / ENVELHECIMENTO</t>
  </si>
  <si>
    <t>USCAR21</t>
  </si>
  <si>
    <t>VALIDAÇÃO DE APLICAÇÃO MECÂNICA DE TERMINAL</t>
  </si>
  <si>
    <t>USCAR38</t>
  </si>
  <si>
    <t>VALIDAÇÃO DE APLICAÇÃO DE SOLDA ULTRASONICA EM TERMINAL</t>
  </si>
  <si>
    <t>USCAR45</t>
  </si>
  <si>
    <t>VALIDAÇÃO MECANICA DE SOLDA ULTRASÔNICA</t>
  </si>
  <si>
    <t>MERCEDES</t>
  </si>
  <si>
    <t>IEC</t>
  </si>
  <si>
    <t>COD. TERMO</t>
  </si>
  <si>
    <t>COD. TERMINAL</t>
  </si>
  <si>
    <t>32025Y2XV</t>
  </si>
  <si>
    <t>E00120500</t>
  </si>
  <si>
    <t>E10146200</t>
  </si>
  <si>
    <t>E01647000</t>
  </si>
  <si>
    <t>32025Y0VL</t>
  </si>
  <si>
    <t>32025Y383</t>
  </si>
  <si>
    <t>32025Y0VN</t>
  </si>
  <si>
    <t>E04174100</t>
  </si>
  <si>
    <t>3202536X7</t>
  </si>
  <si>
    <t>E00309500</t>
  </si>
  <si>
    <t>E00066800</t>
  </si>
  <si>
    <t>E03355600</t>
  </si>
  <si>
    <t>E03999200</t>
  </si>
  <si>
    <t>3202634A1</t>
  </si>
  <si>
    <t>E03844600</t>
  </si>
  <si>
    <t>3202547K5</t>
  </si>
  <si>
    <t>3202584Y6</t>
  </si>
  <si>
    <t>E02842200</t>
  </si>
  <si>
    <t>E04289300</t>
  </si>
  <si>
    <t>E03846100</t>
  </si>
  <si>
    <t>E09184200</t>
  </si>
  <si>
    <t>E24570700</t>
  </si>
  <si>
    <t>3202554K5</t>
  </si>
  <si>
    <t>3201510P9</t>
  </si>
  <si>
    <t>3202520S6</t>
  </si>
  <si>
    <t>3202581Z7</t>
  </si>
  <si>
    <t>E08633700</t>
  </si>
  <si>
    <t>E11467400</t>
  </si>
  <si>
    <t>E07763200</t>
  </si>
  <si>
    <t>E11495000</t>
  </si>
  <si>
    <t>32025Y29U</t>
  </si>
  <si>
    <t>E11494800</t>
  </si>
  <si>
    <t>E11467200</t>
  </si>
  <si>
    <t>E09197900</t>
  </si>
  <si>
    <t>E09198000</t>
  </si>
  <si>
    <t>E11424400</t>
  </si>
  <si>
    <t>E10904900</t>
  </si>
  <si>
    <t>E11478700</t>
  </si>
  <si>
    <t>E14073300</t>
  </si>
  <si>
    <t>E04410900</t>
  </si>
  <si>
    <t>E16092000</t>
  </si>
  <si>
    <t>E03240400</t>
  </si>
  <si>
    <t>E32673300</t>
  </si>
  <si>
    <t>3202565W3</t>
  </si>
  <si>
    <t>E04848200</t>
  </si>
  <si>
    <t>E07763300</t>
  </si>
  <si>
    <t>E03732200</t>
  </si>
  <si>
    <t>32025Y3CP</t>
  </si>
  <si>
    <t>E11206000</t>
  </si>
  <si>
    <t>D_MULTICRIMP</t>
  </si>
  <si>
    <t>3202633P9</t>
  </si>
  <si>
    <t>E03355500</t>
  </si>
  <si>
    <t>E06921800</t>
  </si>
  <si>
    <t>E07771100</t>
  </si>
  <si>
    <t>3202581H9</t>
  </si>
  <si>
    <t>E04720500</t>
  </si>
  <si>
    <t>3202565V5</t>
  </si>
  <si>
    <t>E19973500</t>
  </si>
  <si>
    <t>3202578J9</t>
  </si>
  <si>
    <t>E04004100</t>
  </si>
  <si>
    <t>E02156700</t>
  </si>
  <si>
    <t>E05917200</t>
  </si>
  <si>
    <t>E22513200</t>
  </si>
  <si>
    <t>3202554P4</t>
  </si>
  <si>
    <t>3202510D4</t>
  </si>
  <si>
    <t>32025Y18Z</t>
  </si>
  <si>
    <t>E07893700</t>
  </si>
  <si>
    <t>E05120900</t>
  </si>
  <si>
    <t>32025Y0X3</t>
  </si>
  <si>
    <t>32025Y2SY</t>
  </si>
  <si>
    <t>E08920000</t>
  </si>
  <si>
    <t>3202581G1</t>
  </si>
  <si>
    <t>E05713900</t>
  </si>
  <si>
    <t>320260961</t>
  </si>
  <si>
    <t>3202533F2</t>
  </si>
  <si>
    <t>3202505N8</t>
  </si>
  <si>
    <t>E05917100</t>
  </si>
  <si>
    <t>32025Y0X7</t>
  </si>
  <si>
    <t>320260128</t>
  </si>
  <si>
    <t>E06867300</t>
  </si>
  <si>
    <t>3202578I2</t>
  </si>
  <si>
    <t>3202547L3</t>
  </si>
  <si>
    <t>3202510C6</t>
  </si>
  <si>
    <t>E11250800</t>
  </si>
  <si>
    <t>32025Y154</t>
  </si>
  <si>
    <t>E02911900</t>
  </si>
  <si>
    <t>E08830900</t>
  </si>
  <si>
    <t>320261175</t>
  </si>
  <si>
    <t>E25482900</t>
  </si>
  <si>
    <t>E00029139</t>
  </si>
  <si>
    <t>32025Y2T8</t>
  </si>
  <si>
    <t>3202563F5</t>
  </si>
  <si>
    <t>320261050</t>
  </si>
  <si>
    <t>3202609Y7</t>
  </si>
  <si>
    <t>3201512V1</t>
  </si>
  <si>
    <t>E15005900</t>
  </si>
  <si>
    <t>32025Y1FX</t>
  </si>
  <si>
    <t>32025Y0X5</t>
  </si>
  <si>
    <t>32025Y1FV</t>
  </si>
  <si>
    <t>3202511S7</t>
  </si>
  <si>
    <t>E10106600</t>
  </si>
  <si>
    <t>3202585A0</t>
  </si>
  <si>
    <t>32025Y0X6</t>
  </si>
  <si>
    <t>E01800300</t>
  </si>
  <si>
    <t>3202539B5</t>
  </si>
  <si>
    <t>E08964700</t>
  </si>
  <si>
    <t>32025Y2PT</t>
  </si>
  <si>
    <t>32025Y2P8</t>
  </si>
  <si>
    <t>E05363300</t>
  </si>
  <si>
    <t>32025Y2MU</t>
  </si>
  <si>
    <t>320261498</t>
  </si>
  <si>
    <t>32025Y2JX</t>
  </si>
  <si>
    <t>3202664P1</t>
  </si>
  <si>
    <t>3202559W1</t>
  </si>
  <si>
    <t>32025Y2NB</t>
  </si>
  <si>
    <t>32025Y3CM</t>
  </si>
  <si>
    <t>3202571C2</t>
  </si>
  <si>
    <t>E00030027</t>
  </si>
  <si>
    <t>3202537A9</t>
  </si>
  <si>
    <t>E08962800</t>
  </si>
  <si>
    <t>3202566I6</t>
  </si>
  <si>
    <t>E06973900</t>
  </si>
  <si>
    <t>E19345700</t>
  </si>
  <si>
    <t>E13250300</t>
  </si>
  <si>
    <t>3202555A6</t>
  </si>
  <si>
    <t>32025Y2CX</t>
  </si>
  <si>
    <t>E13250800</t>
  </si>
  <si>
    <t>E05650100</t>
  </si>
  <si>
    <t>3202570E8</t>
  </si>
  <si>
    <t>3202553V9</t>
  </si>
  <si>
    <t>3202539J7</t>
  </si>
  <si>
    <t>32025Y3B8</t>
  </si>
  <si>
    <t>320292667</t>
  </si>
  <si>
    <t>32025Y3FC</t>
  </si>
  <si>
    <t>3202572I8</t>
  </si>
  <si>
    <t>320258H25</t>
  </si>
  <si>
    <t>E08814300</t>
  </si>
  <si>
    <t>E09325200</t>
  </si>
  <si>
    <t>32025Y1PG</t>
  </si>
  <si>
    <t>E15395600</t>
  </si>
  <si>
    <t>E14329500</t>
  </si>
  <si>
    <t>E11866500</t>
  </si>
  <si>
    <t>3202587B6</t>
  </si>
  <si>
    <t>3202532V5</t>
  </si>
  <si>
    <t>320256A34</t>
  </si>
  <si>
    <t>E27713500</t>
  </si>
  <si>
    <t>3202573K2</t>
  </si>
  <si>
    <t>32025Y16W</t>
  </si>
  <si>
    <t>3202586Y4</t>
  </si>
  <si>
    <t>3202546L4</t>
  </si>
  <si>
    <t>3202544K8</t>
  </si>
  <si>
    <t>320292543</t>
  </si>
  <si>
    <t>E05363600</t>
  </si>
  <si>
    <t>3202551X7</t>
  </si>
  <si>
    <t>E16318300</t>
  </si>
  <si>
    <t>3202549H0</t>
  </si>
  <si>
    <t>3202980M5</t>
  </si>
  <si>
    <t>E02273600</t>
  </si>
  <si>
    <t>E09349200</t>
  </si>
  <si>
    <t>E05944100</t>
  </si>
  <si>
    <t>E08963400</t>
  </si>
  <si>
    <t>3202577Z3</t>
  </si>
  <si>
    <t>3202980E2</t>
  </si>
  <si>
    <t>32025Y3AX</t>
  </si>
  <si>
    <t>E14088800</t>
  </si>
  <si>
    <t>3202640B1</t>
  </si>
  <si>
    <t>32025Y2BL</t>
  </si>
  <si>
    <t>32025Y2BJ</t>
  </si>
  <si>
    <t>E02546900</t>
  </si>
  <si>
    <t>32025Y2BC</t>
  </si>
  <si>
    <t>E04322000</t>
  </si>
  <si>
    <t>3202585H5</t>
  </si>
  <si>
    <t>320292600</t>
  </si>
  <si>
    <t>E04648500</t>
  </si>
  <si>
    <t>E02086500</t>
  </si>
  <si>
    <t>320258FW8</t>
  </si>
  <si>
    <t>E07029500</t>
  </si>
  <si>
    <t>E09796300</t>
  </si>
  <si>
    <t>320151418</t>
  </si>
  <si>
    <t>3202633R5</t>
  </si>
  <si>
    <t>3202578F8</t>
  </si>
  <si>
    <t>E10005600</t>
  </si>
  <si>
    <t>E18773700</t>
  </si>
  <si>
    <t>3202570F6</t>
  </si>
  <si>
    <t>3202536L6</t>
  </si>
  <si>
    <t>3202577J0</t>
  </si>
  <si>
    <t>3202581Y9</t>
  </si>
  <si>
    <t>320264716</t>
  </si>
  <si>
    <t>3202582I6</t>
  </si>
  <si>
    <t>320260AB8</t>
  </si>
  <si>
    <t>320257AA6</t>
  </si>
  <si>
    <t>E00010692</t>
  </si>
  <si>
    <t>3202537J9</t>
  </si>
  <si>
    <t>32025Y2CS</t>
  </si>
  <si>
    <t>3202515Q0</t>
  </si>
  <si>
    <t>32025Y1CW</t>
  </si>
  <si>
    <t>E08814100</t>
  </si>
  <si>
    <t>E16318100</t>
  </si>
  <si>
    <t>3202511N0</t>
  </si>
  <si>
    <t>3202573P1</t>
  </si>
  <si>
    <t>320257WX8</t>
  </si>
  <si>
    <t>E25434100</t>
  </si>
  <si>
    <t>3202605P3</t>
  </si>
  <si>
    <t>E05127700</t>
  </si>
  <si>
    <t>E00008901</t>
  </si>
  <si>
    <t>3202559I5</t>
  </si>
  <si>
    <t>3202664N5</t>
  </si>
  <si>
    <t>3202656Q9</t>
  </si>
  <si>
    <t>3202586Z2</t>
  </si>
  <si>
    <t>E00006853</t>
  </si>
  <si>
    <t>E06484300</t>
  </si>
  <si>
    <t>32025Y20B</t>
  </si>
  <si>
    <t>E08814400</t>
  </si>
  <si>
    <t>3202608G0</t>
  </si>
  <si>
    <t>E33551600</t>
  </si>
  <si>
    <t>3202587A8</t>
  </si>
  <si>
    <t>E30485400</t>
  </si>
  <si>
    <t>3202618R4</t>
  </si>
  <si>
    <t>3202543F0</t>
  </si>
  <si>
    <t>E16491700</t>
  </si>
  <si>
    <t>3202541X0</t>
  </si>
  <si>
    <t>32025Y112</t>
  </si>
  <si>
    <t>E08814500</t>
  </si>
  <si>
    <t>E09096400</t>
  </si>
  <si>
    <t>E06107900</t>
  </si>
  <si>
    <t>3202563D0</t>
  </si>
  <si>
    <t>3202555D0</t>
  </si>
  <si>
    <t>320280951</t>
  </si>
  <si>
    <t>E03428900</t>
  </si>
  <si>
    <t>E00031625</t>
  </si>
  <si>
    <t>320298219</t>
  </si>
  <si>
    <t>E05943900</t>
  </si>
  <si>
    <t>E02656000</t>
  </si>
  <si>
    <t>E15834400</t>
  </si>
  <si>
    <t>3202585Y5</t>
  </si>
  <si>
    <t>E16681300</t>
  </si>
  <si>
    <t>3202568B9</t>
  </si>
  <si>
    <t>3202573M8</t>
  </si>
  <si>
    <t>E03997100</t>
  </si>
  <si>
    <t>E16768500</t>
  </si>
  <si>
    <t>E19613900</t>
  </si>
  <si>
    <t>3202514Z9</t>
  </si>
  <si>
    <t>3202579V9</t>
  </si>
  <si>
    <t>E05127600</t>
  </si>
  <si>
    <t>3202650S8</t>
  </si>
  <si>
    <t>32025Y1PB</t>
  </si>
  <si>
    <t>3202980B9</t>
  </si>
  <si>
    <t>3202574I6</t>
  </si>
  <si>
    <t>320298268</t>
  </si>
  <si>
    <t>320259138</t>
  </si>
  <si>
    <t>3202980D5</t>
  </si>
  <si>
    <t>E10146300</t>
  </si>
  <si>
    <t>E08850400</t>
  </si>
  <si>
    <t>E04092800</t>
  </si>
  <si>
    <t>3202539K5</t>
  </si>
  <si>
    <t>320298250</t>
  </si>
  <si>
    <t>32025Y2NZ</t>
  </si>
  <si>
    <t>32025Y192</t>
  </si>
  <si>
    <t>32025Y2SV</t>
  </si>
  <si>
    <t>3202618H6</t>
  </si>
  <si>
    <t>3202586X6</t>
  </si>
  <si>
    <t>E39012300</t>
  </si>
  <si>
    <t>E01188000</t>
  </si>
  <si>
    <t>320257A16</t>
  </si>
  <si>
    <t>320258JN5</t>
  </si>
  <si>
    <t>3202573R7</t>
  </si>
  <si>
    <t>3202581I7</t>
  </si>
  <si>
    <t>320257A81</t>
  </si>
  <si>
    <t>320259948</t>
  </si>
  <si>
    <t>3202552X6</t>
  </si>
  <si>
    <t>E36854600</t>
  </si>
  <si>
    <t>3202575D6</t>
  </si>
  <si>
    <t>3202566X0</t>
  </si>
  <si>
    <t>320257Q84</t>
  </si>
  <si>
    <t>32025Y2SR</t>
  </si>
  <si>
    <t>320257QA9</t>
  </si>
  <si>
    <t>32025Y2CK</t>
  </si>
  <si>
    <t>E10332000</t>
  </si>
  <si>
    <t>E07942800</t>
  </si>
  <si>
    <t>E14152600</t>
  </si>
  <si>
    <t>3202633U6</t>
  </si>
  <si>
    <t>3202588J7</t>
  </si>
  <si>
    <t>320263130</t>
  </si>
  <si>
    <t>320257BP2</t>
  </si>
  <si>
    <t>E02493700</t>
  </si>
  <si>
    <t>3202633V3</t>
  </si>
  <si>
    <t>E13669100</t>
  </si>
  <si>
    <t>E04384500</t>
  </si>
  <si>
    <t>3202574F2</t>
  </si>
  <si>
    <t>320259872</t>
  </si>
  <si>
    <t>3202519N2</t>
  </si>
  <si>
    <t>E02743600</t>
  </si>
  <si>
    <t>3202549A5</t>
  </si>
  <si>
    <t>32025Y1CK</t>
  </si>
  <si>
    <t>3202501M5</t>
  </si>
  <si>
    <t>E03365800</t>
  </si>
  <si>
    <t>E16142700</t>
  </si>
  <si>
    <t>E06380300</t>
  </si>
  <si>
    <t>3202573U8</t>
  </si>
  <si>
    <t>3202608N4</t>
  </si>
  <si>
    <t>320263098</t>
  </si>
  <si>
    <t>E15132900</t>
  </si>
  <si>
    <t>E37621700</t>
  </si>
  <si>
    <t>E15509300</t>
  </si>
  <si>
    <t>3202545S7</t>
  </si>
  <si>
    <t>E03457800</t>
  </si>
  <si>
    <t>E10164400</t>
  </si>
  <si>
    <t>E11225200</t>
  </si>
  <si>
    <t>E11467800</t>
  </si>
  <si>
    <t>E21821100</t>
  </si>
  <si>
    <t>32025Y25M</t>
  </si>
  <si>
    <t>320261381</t>
  </si>
  <si>
    <t>D</t>
  </si>
  <si>
    <t>E07972600</t>
  </si>
  <si>
    <t>32025Y1AT</t>
  </si>
  <si>
    <t>E05911200</t>
  </si>
  <si>
    <t>E02156800</t>
  </si>
  <si>
    <t>E03284700</t>
  </si>
  <si>
    <t>E02325500</t>
  </si>
  <si>
    <t>3202557N5</t>
  </si>
  <si>
    <t>3202515R8</t>
  </si>
  <si>
    <t>E16092500</t>
  </si>
  <si>
    <t>E14929200</t>
  </si>
  <si>
    <t>E16092400</t>
  </si>
  <si>
    <t>E02741500</t>
  </si>
  <si>
    <t>E02742700</t>
  </si>
  <si>
    <t>3202547I0</t>
  </si>
  <si>
    <t>320258148</t>
  </si>
  <si>
    <t>E36801200</t>
  </si>
  <si>
    <t>3202573L0</t>
  </si>
  <si>
    <t>E36802300</t>
  </si>
  <si>
    <t>3201517M9</t>
  </si>
  <si>
    <t>32025Y1LX</t>
  </si>
  <si>
    <t>E16092300</t>
  </si>
  <si>
    <t>E08698300</t>
  </si>
  <si>
    <t>320257WZ4</t>
  </si>
  <si>
    <t>E01080600</t>
  </si>
  <si>
    <t>E10394400</t>
  </si>
  <si>
    <t>E13799600</t>
  </si>
  <si>
    <t>E00029155</t>
  </si>
  <si>
    <t>E10304600</t>
  </si>
  <si>
    <t>320257A99</t>
  </si>
  <si>
    <t>3202577I3</t>
  </si>
  <si>
    <t>32025Y342</t>
  </si>
  <si>
    <t>3202536F9</t>
  </si>
  <si>
    <t>320262553</t>
  </si>
  <si>
    <t>3202541W2</t>
  </si>
  <si>
    <t>3202552T5</t>
  </si>
  <si>
    <t>E15142100</t>
  </si>
  <si>
    <t>E10878600</t>
  </si>
  <si>
    <t>E00309700</t>
  </si>
  <si>
    <t>E02493100</t>
  </si>
  <si>
    <t>E02719100</t>
  </si>
  <si>
    <t>320151FH5</t>
  </si>
  <si>
    <t>E00000963</t>
  </si>
  <si>
    <t>E36836000</t>
  </si>
  <si>
    <t>3202573T0</t>
  </si>
  <si>
    <t>32025Y2AU</t>
  </si>
  <si>
    <t>E37297900</t>
  </si>
  <si>
    <t>E00020698</t>
  </si>
  <si>
    <t>320251887</t>
  </si>
  <si>
    <t>E05464400</t>
  </si>
  <si>
    <t>3202547S5</t>
  </si>
  <si>
    <t>E01265300</t>
  </si>
  <si>
    <t>32025Y291</t>
  </si>
  <si>
    <t>E11731500</t>
  </si>
  <si>
    <t>E20198400</t>
  </si>
  <si>
    <t>E02200700</t>
  </si>
  <si>
    <t>E00734600</t>
  </si>
  <si>
    <t>320277247</t>
  </si>
  <si>
    <t>320151FMY</t>
  </si>
  <si>
    <t>E16092600</t>
  </si>
  <si>
    <t>3202574H8</t>
  </si>
  <si>
    <t>320151FH4</t>
  </si>
  <si>
    <t>32025Y293</t>
  </si>
  <si>
    <t>E09996900</t>
  </si>
  <si>
    <t>E16092100</t>
  </si>
  <si>
    <t>E16092200</t>
  </si>
  <si>
    <t>E05363400</t>
  </si>
  <si>
    <t>E10244200</t>
  </si>
  <si>
    <t>3201512P7</t>
  </si>
  <si>
    <t>320251895</t>
  </si>
  <si>
    <t>E05231900</t>
  </si>
  <si>
    <t>E00004334</t>
  </si>
  <si>
    <t>E04282000</t>
  </si>
  <si>
    <t>3202633W1</t>
  </si>
  <si>
    <t>320257CL0</t>
  </si>
  <si>
    <t>320258AQ9</t>
  </si>
  <si>
    <t>320255391</t>
  </si>
  <si>
    <t>E01491100</t>
  </si>
  <si>
    <t>3202578G6</t>
  </si>
  <si>
    <t>320257CD8</t>
  </si>
  <si>
    <t>E36837000</t>
  </si>
  <si>
    <t>320257QB7</t>
  </si>
  <si>
    <t>SOLDA MC</t>
  </si>
  <si>
    <t>RETRAÇÃO DE TERMO</t>
  </si>
  <si>
    <t>VEÍCULO</t>
  </si>
  <si>
    <t>GM</t>
  </si>
  <si>
    <t>ONIX</t>
  </si>
  <si>
    <t>GMI</t>
  </si>
  <si>
    <t>S10</t>
  </si>
  <si>
    <t>VS30</t>
  </si>
  <si>
    <t>SPRINTER</t>
  </si>
  <si>
    <t>BMW</t>
  </si>
  <si>
    <t>COD.</t>
  </si>
  <si>
    <t>G01</t>
  </si>
  <si>
    <t>G04</t>
  </si>
  <si>
    <t>G05</t>
  </si>
  <si>
    <t>G07</t>
  </si>
  <si>
    <t>G08</t>
  </si>
  <si>
    <t>G09</t>
  </si>
  <si>
    <t>G10</t>
  </si>
  <si>
    <t>G15</t>
  </si>
  <si>
    <t>G16</t>
  </si>
  <si>
    <t>G17</t>
  </si>
  <si>
    <t>G18</t>
  </si>
  <si>
    <t>G19</t>
  </si>
  <si>
    <t>G21</t>
  </si>
  <si>
    <t>G22</t>
  </si>
  <si>
    <t>G24</t>
  </si>
  <si>
    <t>G25</t>
  </si>
  <si>
    <t>S02</t>
  </si>
  <si>
    <t>S03</t>
  </si>
  <si>
    <t>S04</t>
  </si>
  <si>
    <t>S05</t>
  </si>
  <si>
    <t>S06</t>
  </si>
  <si>
    <t>S07</t>
  </si>
  <si>
    <t>S08</t>
  </si>
  <si>
    <t>S09</t>
  </si>
  <si>
    <t>S12</t>
  </si>
  <si>
    <t>S14</t>
  </si>
  <si>
    <t>S17</t>
  </si>
  <si>
    <t>S19</t>
  </si>
  <si>
    <t>CRIMPAGEM TERMINAL</t>
  </si>
  <si>
    <t>ITEM REF.</t>
  </si>
  <si>
    <t>SOLDA LINEAR</t>
  </si>
  <si>
    <t>SOLDA TOPO</t>
  </si>
  <si>
    <t>SOMA DE BITOLAS</t>
  </si>
  <si>
    <t>NOME DO ARQUIVO</t>
  </si>
  <si>
    <t>"L1+L2+COD RELATÓRIO+NORMA"</t>
  </si>
  <si>
    <t>G00-SP294_1_X1.00</t>
  </si>
  <si>
    <t>0,75+0,75+1,00X0,75+0,75</t>
  </si>
  <si>
    <t>FORMATO</t>
  </si>
  <si>
    <t>"L1+L2+CODIGO TERMINAL+COD RELATÓRIO+NORMA"</t>
  </si>
  <si>
    <t>NOTAS</t>
  </si>
  <si>
    <t>CONSIDERADO NECESSIDADE DE L1 E L2 DEVIDO  APLICAÃO DE CLIP SPLICE SER NORMA USCAR21</t>
  </si>
  <si>
    <t>"L1+L2+CODIGO TERMO+COD RELATÓRIO+NORMA"</t>
  </si>
  <si>
    <t>?</t>
  </si>
  <si>
    <t>XXXXXXXXXXXXXXX</t>
  </si>
  <si>
    <t>2311008-0/007</t>
  </si>
  <si>
    <t>APROVADO</t>
  </si>
  <si>
    <t>SIM</t>
  </si>
  <si>
    <t>STATUS VALIDAÇÃO</t>
  </si>
  <si>
    <t>SOLICITADO CR</t>
  </si>
  <si>
    <t>VALIDAÇÃO CONCLUIDA</t>
  </si>
  <si>
    <t>SEM VALIDAÇÃO</t>
  </si>
  <si>
    <t>VALIDAÇÃO EM ANDAMENTO</t>
  </si>
  <si>
    <t>SELO</t>
  </si>
  <si>
    <t>CABO</t>
  </si>
  <si>
    <t>65769</t>
  </si>
  <si>
    <t>65768</t>
  </si>
  <si>
    <t>AVS</t>
  </si>
  <si>
    <t>AVSS+AVSS+AVSS</t>
  </si>
  <si>
    <t>AVSS+AVSS</t>
  </si>
  <si>
    <t>AVSS</t>
  </si>
  <si>
    <t>AVSSXF+AVSSXF</t>
  </si>
  <si>
    <t>AVSSXF</t>
  </si>
  <si>
    <t>AVSSX+AVSS</t>
  </si>
  <si>
    <t>AEXF</t>
  </si>
  <si>
    <t>65763</t>
  </si>
  <si>
    <t>65855</t>
  </si>
  <si>
    <t>65766</t>
  </si>
  <si>
    <t>65784</t>
  </si>
  <si>
    <t>65822</t>
  </si>
  <si>
    <t>AESSXF</t>
  </si>
  <si>
    <t>AVSSX</t>
  </si>
  <si>
    <t>64750</t>
  </si>
  <si>
    <t>65762</t>
  </si>
  <si>
    <t>65783</t>
  </si>
  <si>
    <t>65839</t>
  </si>
  <si>
    <t>65860</t>
  </si>
  <si>
    <t>66002</t>
  </si>
  <si>
    <t>65826</t>
  </si>
  <si>
    <t>40392</t>
  </si>
  <si>
    <t>65856</t>
  </si>
  <si>
    <t>657839</t>
  </si>
  <si>
    <t>65764</t>
  </si>
  <si>
    <t>65927</t>
  </si>
  <si>
    <t>AESSXF-BS</t>
  </si>
  <si>
    <t>AVSS-BS</t>
  </si>
  <si>
    <t>AVSS+AVSSX</t>
  </si>
  <si>
    <t>CHFU</t>
  </si>
  <si>
    <t>AVSS+AVS</t>
  </si>
  <si>
    <t>65789</t>
  </si>
  <si>
    <t>CABLEPRO</t>
  </si>
  <si>
    <t>TDB035SC drain wire</t>
  </si>
  <si>
    <t>AVXF</t>
  </si>
  <si>
    <t>65874</t>
  </si>
  <si>
    <t>59300</t>
  </si>
  <si>
    <t>AVSSXF+AVSS</t>
  </si>
  <si>
    <t>preass</t>
  </si>
  <si>
    <t>65781</t>
  </si>
  <si>
    <t>AVSSX+AVSSX</t>
  </si>
  <si>
    <t>65760</t>
  </si>
  <si>
    <t>34842</t>
  </si>
  <si>
    <t>65795</t>
  </si>
  <si>
    <t>AVSS+AVSSXF</t>
  </si>
  <si>
    <t>AVSS+AVXF</t>
  </si>
  <si>
    <t>ITXA6</t>
  </si>
  <si>
    <t>CHFUS</t>
  </si>
  <si>
    <t>65778</t>
  </si>
  <si>
    <t>FLR9Y-A</t>
  </si>
  <si>
    <t>AVSSXF+Drain</t>
  </si>
  <si>
    <t>AV-V</t>
  </si>
  <si>
    <t>ISOLAÇÃO</t>
  </si>
  <si>
    <t>ISOLAÇÃO CABO</t>
  </si>
  <si>
    <t>3299570D7</t>
  </si>
  <si>
    <t>329957955</t>
  </si>
  <si>
    <t>3204504P1</t>
  </si>
  <si>
    <t>3204541I2</t>
  </si>
  <si>
    <t>320451461</t>
  </si>
  <si>
    <t>320455AAJ</t>
  </si>
  <si>
    <t>3204514J2</t>
  </si>
  <si>
    <t>320452568</t>
  </si>
  <si>
    <t>320454F22</t>
  </si>
  <si>
    <t>3299573Q5</t>
  </si>
  <si>
    <t>3204514F1</t>
  </si>
  <si>
    <t>3299570M7</t>
  </si>
  <si>
    <t>3204542B6</t>
  </si>
  <si>
    <t>3299575A8</t>
  </si>
  <si>
    <t>3204548C8</t>
  </si>
  <si>
    <t>3204515K9</t>
  </si>
  <si>
    <t>3204548B0</t>
  </si>
  <si>
    <t>3204558W4</t>
  </si>
  <si>
    <t>3299587J0</t>
  </si>
  <si>
    <t>3204511U9</t>
  </si>
  <si>
    <t>3204515T7</t>
  </si>
  <si>
    <t>3204506N3</t>
  </si>
  <si>
    <t>3204513S1</t>
  </si>
  <si>
    <t>3204513B1</t>
  </si>
  <si>
    <t>3204513C9</t>
  </si>
  <si>
    <t>3204515Z4</t>
  </si>
  <si>
    <t>320451008</t>
  </si>
  <si>
    <t>320451172</t>
  </si>
  <si>
    <t>320450463</t>
  </si>
  <si>
    <t>320450H09</t>
  </si>
  <si>
    <t>320455A8R</t>
  </si>
  <si>
    <t>3204542D2</t>
  </si>
  <si>
    <t>320454DC2</t>
  </si>
  <si>
    <t>320455AGT</t>
  </si>
  <si>
    <t>320454DS4</t>
  </si>
  <si>
    <t>320455A4F</t>
  </si>
  <si>
    <t>320450471</t>
  </si>
  <si>
    <t>3299572Q6</t>
  </si>
  <si>
    <t>3299572F0</t>
  </si>
  <si>
    <t>320455AQL</t>
  </si>
  <si>
    <t>320455A79</t>
  </si>
  <si>
    <t>320450935</t>
  </si>
  <si>
    <t>3202518I5</t>
  </si>
  <si>
    <t>3299587HZ</t>
  </si>
  <si>
    <t>329983118</t>
  </si>
  <si>
    <t>3204513D7</t>
  </si>
  <si>
    <t>320454FT0</t>
  </si>
  <si>
    <t xml:space="preserve">320450H09 </t>
  </si>
  <si>
    <t>320452329</t>
  </si>
  <si>
    <t>E26302000</t>
  </si>
  <si>
    <t>320455A3S</t>
  </si>
  <si>
    <t>3204549B3</t>
  </si>
  <si>
    <t>320452667</t>
  </si>
  <si>
    <t>3204515C7</t>
  </si>
  <si>
    <t>3204514H7</t>
  </si>
  <si>
    <t>320450H0J</t>
  </si>
  <si>
    <t>3204550L3</t>
  </si>
  <si>
    <t>3204500I1</t>
  </si>
  <si>
    <t>320452592</t>
  </si>
  <si>
    <t>320454J76</t>
  </si>
  <si>
    <t>3204549J1</t>
  </si>
  <si>
    <t>320454GV4</t>
  </si>
  <si>
    <t>3299570N4</t>
  </si>
  <si>
    <t>320455AKC</t>
  </si>
  <si>
    <t>3204542S6</t>
  </si>
  <si>
    <t>3204548S0</t>
  </si>
  <si>
    <t>320455AJ1</t>
  </si>
  <si>
    <t>3204509K7</t>
  </si>
  <si>
    <t>3204543Z0</t>
  </si>
  <si>
    <t>3204543Y2</t>
  </si>
  <si>
    <t>3204542E9</t>
  </si>
  <si>
    <t>3204548A2</t>
  </si>
  <si>
    <t>320452006</t>
  </si>
  <si>
    <t>320454JZ2</t>
  </si>
  <si>
    <t>3202549B3</t>
  </si>
  <si>
    <t>320450H0U</t>
  </si>
  <si>
    <t>329957C02</t>
  </si>
  <si>
    <t>3204544S4</t>
  </si>
  <si>
    <t>320455ACY</t>
  </si>
  <si>
    <t>3204513J3</t>
  </si>
  <si>
    <t>320454B34</t>
  </si>
  <si>
    <t>320452766</t>
  </si>
  <si>
    <t>3204558V3</t>
  </si>
  <si>
    <t>320455AA5</t>
  </si>
  <si>
    <t>3204547X0</t>
  </si>
  <si>
    <t>320455A4C</t>
  </si>
  <si>
    <t>3204509N0</t>
  </si>
  <si>
    <t>3204504I7</t>
  </si>
  <si>
    <t>320455A3U</t>
  </si>
  <si>
    <t>320450174</t>
  </si>
  <si>
    <t>3204546M8</t>
  </si>
  <si>
    <t>3204540R3</t>
  </si>
  <si>
    <t>329957740</t>
  </si>
  <si>
    <t>320454J19</t>
  </si>
  <si>
    <t>329983100</t>
  </si>
  <si>
    <t>3204516N1</t>
  </si>
  <si>
    <t>3204516Q5</t>
  </si>
  <si>
    <t>3204516R3</t>
  </si>
  <si>
    <t>E11203900</t>
  </si>
  <si>
    <t>3204516F9</t>
  </si>
  <si>
    <t>3204513G0</t>
  </si>
  <si>
    <t>320453988</t>
  </si>
  <si>
    <t>320450927</t>
  </si>
  <si>
    <t>3204541B7</t>
  </si>
  <si>
    <t>320452303</t>
  </si>
  <si>
    <t>3204509J9</t>
  </si>
  <si>
    <t>320455A8K</t>
  </si>
  <si>
    <t>E02200900</t>
  </si>
  <si>
    <t>3204558VS</t>
  </si>
  <si>
    <t>320455AJA</t>
  </si>
  <si>
    <t>320454523</t>
  </si>
  <si>
    <t>320450H0N</t>
  </si>
  <si>
    <t>320455AJJ</t>
  </si>
  <si>
    <t>320455A8X</t>
  </si>
  <si>
    <t>3204515U5</t>
  </si>
  <si>
    <t>320454J84</t>
  </si>
  <si>
    <t>320454E31</t>
  </si>
  <si>
    <t>E09596200</t>
  </si>
  <si>
    <t>3204503J5</t>
  </si>
  <si>
    <t>320455A4R</t>
  </si>
  <si>
    <t>3202542B6</t>
  </si>
  <si>
    <t>3204501K5</t>
  </si>
  <si>
    <t>3204507Y6</t>
  </si>
  <si>
    <t>320455ACH</t>
  </si>
  <si>
    <t>3299572Z4</t>
  </si>
  <si>
    <t>320454J50</t>
  </si>
  <si>
    <t>3204520D8</t>
  </si>
  <si>
    <t>320454HC8</t>
  </si>
  <si>
    <t>320455AKQ</t>
  </si>
  <si>
    <t>3204547W2</t>
  </si>
  <si>
    <t>3204505K1</t>
  </si>
  <si>
    <t>320455AMF</t>
  </si>
  <si>
    <t>3204515X8</t>
  </si>
  <si>
    <t>3204548W1</t>
  </si>
  <si>
    <t>3204516J0</t>
  </si>
  <si>
    <t>320455AP0</t>
  </si>
  <si>
    <t>3204514Y7</t>
  </si>
  <si>
    <t>329957963</t>
  </si>
  <si>
    <t>320454184</t>
  </si>
  <si>
    <t>320454J92</t>
  </si>
  <si>
    <t>320454NG2</t>
  </si>
  <si>
    <t>E10633500</t>
  </si>
  <si>
    <t>320454093</t>
  </si>
  <si>
    <t>320455A42</t>
  </si>
  <si>
    <t>320454K75</t>
  </si>
  <si>
    <t>3299587J1</t>
  </si>
  <si>
    <t>320451321</t>
  </si>
  <si>
    <t>320454H61</t>
  </si>
  <si>
    <t>320454GF2</t>
  </si>
  <si>
    <t xml:space="preserve">320455A8R </t>
  </si>
  <si>
    <t>329983050</t>
  </si>
  <si>
    <t>320454580</t>
  </si>
  <si>
    <t>320455A52</t>
  </si>
  <si>
    <t>3204540Y5</t>
  </si>
  <si>
    <t>3204547N4</t>
  </si>
  <si>
    <t>3204543W6</t>
  </si>
  <si>
    <t>329957B03</t>
  </si>
  <si>
    <t>3204504T0</t>
  </si>
  <si>
    <t>320454GS1</t>
  </si>
  <si>
    <t>320454H04</t>
  </si>
  <si>
    <t>E05135200</t>
  </si>
  <si>
    <t>E04733900</t>
  </si>
  <si>
    <t>E00386400</t>
  </si>
  <si>
    <t>320455A5Y</t>
  </si>
  <si>
    <t>E04604800</t>
  </si>
  <si>
    <t>E09897500</t>
  </si>
  <si>
    <t>E03665500</t>
  </si>
  <si>
    <t>320451941</t>
  </si>
  <si>
    <t>320455A2U</t>
  </si>
  <si>
    <t>E05503600</t>
  </si>
  <si>
    <t>3204516G7</t>
  </si>
  <si>
    <t>E05503400</t>
  </si>
  <si>
    <t>E10690000</t>
  </si>
  <si>
    <t>3204558V2</t>
  </si>
  <si>
    <t>320455A3G</t>
  </si>
  <si>
    <t>E09382800</t>
  </si>
  <si>
    <t>E11848700</t>
  </si>
  <si>
    <t>E00027341</t>
  </si>
  <si>
    <t>320453616</t>
  </si>
  <si>
    <t>E11158100</t>
  </si>
  <si>
    <t>E12161700</t>
  </si>
  <si>
    <t>E11122600</t>
  </si>
  <si>
    <t>E02046700</t>
  </si>
  <si>
    <t>SELOS</t>
  </si>
  <si>
    <t>GABRIELA CRUZ</t>
  </si>
  <si>
    <t>ANALISTA DE QUALIDADE</t>
  </si>
  <si>
    <t>OBRIGATÓRIO</t>
  </si>
  <si>
    <t>SP1792_1_X1</t>
  </si>
  <si>
    <t>SP450E_1_X1</t>
  </si>
  <si>
    <t>SP443_2_X1</t>
  </si>
  <si>
    <t>SP28_1_X1</t>
  </si>
  <si>
    <t>SP6817_2_B</t>
  </si>
  <si>
    <t>SP5060_1_X1</t>
  </si>
  <si>
    <t>SP1334_1_X1</t>
  </si>
  <si>
    <t>SP5290_1_X1.00</t>
  </si>
  <si>
    <t>SP2129_1_X1</t>
  </si>
  <si>
    <t>SP295_1_X1</t>
  </si>
  <si>
    <t>SP1050C_X1</t>
  </si>
  <si>
    <t>SP550_1_X1</t>
  </si>
  <si>
    <t>IP</t>
  </si>
  <si>
    <t>BODY</t>
  </si>
  <si>
    <t>REAR_SD_DRIVER_LH</t>
  </si>
  <si>
    <t>ENGINE_LHE</t>
  </si>
  <si>
    <t>ENGINE_LI3</t>
  </si>
  <si>
    <t>FRONT_SD_DRIVER_LH</t>
  </si>
  <si>
    <t>FRONT_SD_DRIVER_RH</t>
  </si>
  <si>
    <t>OBJECT_ALARM</t>
  </si>
  <si>
    <t>LIFT_GATE_EXT</t>
  </si>
  <si>
    <t>LIFT_GATE</t>
  </si>
  <si>
    <t>Fog Lamp</t>
  </si>
  <si>
    <t>Engine LI3</t>
  </si>
  <si>
    <t>CR-0162033-00</t>
  </si>
  <si>
    <t>CR-0158359-02</t>
  </si>
  <si>
    <t>CR-0152726-00</t>
  </si>
  <si>
    <t>CR-0162967-00</t>
  </si>
  <si>
    <t>VALIDAÇÃO DE PRODUTO (DV)</t>
  </si>
  <si>
    <t>VALIDAÇÃO DE PROCESSO (PV)</t>
  </si>
  <si>
    <t>02</t>
  </si>
  <si>
    <t>03</t>
  </si>
  <si>
    <t>04</t>
  </si>
  <si>
    <t>05</t>
  </si>
  <si>
    <t>08</t>
  </si>
  <si>
    <t>10</t>
  </si>
  <si>
    <t>11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</si>
  <si>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</si>
  <si>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</si>
  <si>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</si>
  <si>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</si>
  <si>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</si>
  <si>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</si>
  <si>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</si>
  <si>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</si>
  <si>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</si>
  <si>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</si>
  <si>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</si>
  <si>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</si>
  <si>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</si>
  <si>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30</t>
  </si>
  <si>
    <t>31</t>
  </si>
  <si>
    <t>32</t>
  </si>
  <si>
    <t>33</t>
  </si>
  <si>
    <t>34</t>
  </si>
  <si>
    <t>35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</si>
  <si>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</si>
  <si>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</si>
  <si>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</si>
  <si>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</si>
  <si>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</si>
  <si>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</si>
  <si>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</si>
  <si>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</si>
  <si>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</si>
  <si>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</si>
  <si>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</si>
  <si>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</si>
  <si>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</si>
  <si>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</si>
  <si>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</si>
  <si>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</si>
  <si>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</si>
  <si>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</si>
  <si>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</si>
  <si>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</si>
  <si>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</si>
  <si>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</si>
  <si>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</si>
  <si>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63</t>
  </si>
  <si>
    <t>64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</si>
  <si>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</si>
  <si>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</si>
  <si>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</si>
  <si>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</si>
  <si>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</si>
  <si>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</si>
  <si>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</si>
  <si>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</si>
  <si>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</si>
  <si>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</si>
  <si>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</si>
  <si>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</si>
  <si>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</si>
  <si>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</si>
  <si>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</si>
  <si>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</si>
  <si>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</si>
  <si>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</si>
  <si>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</si>
  <si>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</si>
  <si>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</si>
  <si>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</si>
  <si>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</si>
  <si>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</si>
  <si>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</si>
  <si>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</si>
  <si>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</si>
  <si>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</si>
  <si>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</si>
  <si>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100</t>
  </si>
  <si>
    <t>101</t>
  </si>
  <si>
    <t>102</t>
  </si>
  <si>
    <t>104</t>
  </si>
  <si>
    <t>106</t>
  </si>
  <si>
    <t>107</t>
  </si>
  <si>
    <t>108</t>
  </si>
  <si>
    <t>110</t>
  </si>
  <si>
    <t>111</t>
  </si>
  <si>
    <t>112</t>
  </si>
  <si>
    <t>113</t>
  </si>
  <si>
    <t>046</t>
  </si>
  <si>
    <t>044</t>
  </si>
  <si>
    <t>033</t>
  </si>
  <si>
    <t>047</t>
  </si>
  <si>
    <t>034</t>
  </si>
  <si>
    <t>040</t>
  </si>
  <si>
    <t>036</t>
  </si>
  <si>
    <t>037</t>
  </si>
  <si>
    <t>041</t>
  </si>
  <si>
    <t>018</t>
  </si>
  <si>
    <t>042</t>
  </si>
  <si>
    <t>043</t>
  </si>
  <si>
    <t>045</t>
  </si>
  <si>
    <t>049</t>
  </si>
  <si>
    <t>048</t>
  </si>
  <si>
    <t>001</t>
  </si>
  <si>
    <t>009</t>
  </si>
  <si>
    <t>005</t>
  </si>
  <si>
    <t>006</t>
  </si>
  <si>
    <t>003</t>
  </si>
  <si>
    <t>007</t>
  </si>
  <si>
    <t>004</t>
  </si>
  <si>
    <t>002</t>
  </si>
  <si>
    <t>028</t>
  </si>
  <si>
    <t>012</t>
  </si>
  <si>
    <t>021</t>
  </si>
  <si>
    <t>022</t>
  </si>
  <si>
    <t>017</t>
  </si>
  <si>
    <t>016</t>
  </si>
  <si>
    <t>019</t>
  </si>
  <si>
    <t>013</t>
  </si>
  <si>
    <t>025</t>
  </si>
  <si>
    <t>011</t>
  </si>
  <si>
    <t>031</t>
  </si>
  <si>
    <t>029</t>
  </si>
  <si>
    <t>015</t>
  </si>
  <si>
    <t>020</t>
  </si>
  <si>
    <t>010</t>
  </si>
  <si>
    <t>030</t>
  </si>
  <si>
    <t>026</t>
  </si>
  <si>
    <t>023</t>
  </si>
  <si>
    <t>014</t>
  </si>
  <si>
    <t>024</t>
  </si>
  <si>
    <t>SOLDA</t>
  </si>
  <si>
    <t>031BT</t>
  </si>
  <si>
    <t>036BT</t>
  </si>
  <si>
    <t>024BT</t>
  </si>
  <si>
    <t>051BT</t>
  </si>
  <si>
    <t>029BT</t>
  </si>
  <si>
    <t>E06897900</t>
  </si>
  <si>
    <t>E07972800</t>
  </si>
  <si>
    <t>E07857100</t>
  </si>
  <si>
    <t>E07972700</t>
  </si>
  <si>
    <t>E07857000</t>
  </si>
  <si>
    <t>E07972500</t>
  </si>
  <si>
    <t>E07973000</t>
  </si>
  <si>
    <t>E06898000</t>
  </si>
  <si>
    <t>32025Y25U</t>
  </si>
  <si>
    <t>E07856900</t>
  </si>
  <si>
    <t>0020MCBR</t>
  </si>
  <si>
    <t>0021MCBR</t>
  </si>
  <si>
    <t>0047MCBR</t>
  </si>
  <si>
    <t>0024MCBR</t>
  </si>
  <si>
    <t>0023MCBR</t>
  </si>
  <si>
    <t>0022MCBR</t>
  </si>
  <si>
    <t>0017MCBR</t>
  </si>
  <si>
    <t>0031MCBR</t>
  </si>
  <si>
    <t>0027MCBR</t>
  </si>
  <si>
    <t>0028MCBR</t>
  </si>
  <si>
    <t>0034MCBR</t>
  </si>
  <si>
    <t>0019MCBR</t>
  </si>
  <si>
    <t>0032MCBR</t>
  </si>
  <si>
    <t>0025MCBR</t>
  </si>
  <si>
    <t>0030MCBR</t>
  </si>
  <si>
    <t>0018MCBR</t>
  </si>
  <si>
    <t>0033MCBR</t>
  </si>
  <si>
    <t>0097MCBR</t>
  </si>
  <si>
    <t>0035MCBR</t>
  </si>
  <si>
    <t>0026MCBR</t>
  </si>
  <si>
    <t>0036MCBR</t>
  </si>
  <si>
    <t>0029MCBR</t>
  </si>
  <si>
    <t>0098MCBR</t>
  </si>
  <si>
    <t>0099MCBR</t>
  </si>
  <si>
    <t>0037MCBR</t>
  </si>
  <si>
    <t>0105MCBR</t>
  </si>
  <si>
    <t>0055MC</t>
  </si>
  <si>
    <t>0096MCBR</t>
  </si>
  <si>
    <t>0058MCBR</t>
  </si>
  <si>
    <t>0039MCBR</t>
  </si>
  <si>
    <t>0038MCBR</t>
  </si>
  <si>
    <t>0137MCBR</t>
  </si>
  <si>
    <t>0136MCBR</t>
  </si>
  <si>
    <t>0135MCBR</t>
  </si>
  <si>
    <t>0051MCBR</t>
  </si>
  <si>
    <t>0100MCBR</t>
  </si>
  <si>
    <t>0112MCBR</t>
  </si>
  <si>
    <t>0146MCBR</t>
  </si>
  <si>
    <t>0127MCBR</t>
  </si>
  <si>
    <t>0143MCBR</t>
  </si>
  <si>
    <t>0077MCBR</t>
  </si>
  <si>
    <t>0073MCBR</t>
  </si>
  <si>
    <t>0092MCBR</t>
  </si>
  <si>
    <t>0057MCBR</t>
  </si>
  <si>
    <t>0049MCBR</t>
  </si>
  <si>
    <t>0145MCBR</t>
  </si>
  <si>
    <t>0078MCBR</t>
  </si>
  <si>
    <t>0142MCBR</t>
  </si>
  <si>
    <t>0087MCBR</t>
  </si>
  <si>
    <t>0102MCBR</t>
  </si>
  <si>
    <t>0114MCBR</t>
  </si>
  <si>
    <t>0040MCBR</t>
  </si>
  <si>
    <t>0113MCBR</t>
  </si>
  <si>
    <t>0053MCBR</t>
  </si>
  <si>
    <t>0094MCBR</t>
  </si>
  <si>
    <t>0149MCBR</t>
  </si>
  <si>
    <t>0148MCBR</t>
  </si>
  <si>
    <t>0046MCBR</t>
  </si>
  <si>
    <t>0117MCBR</t>
  </si>
  <si>
    <t>0139MCBR</t>
  </si>
  <si>
    <t>0042MCBR</t>
  </si>
  <si>
    <t>0054MC</t>
  </si>
  <si>
    <t>0056MC</t>
  </si>
  <si>
    <t>0118MCBR</t>
  </si>
  <si>
    <t>0086MCBR</t>
  </si>
  <si>
    <t>0088MCBR</t>
  </si>
  <si>
    <t>0140MCBR</t>
  </si>
  <si>
    <t>0050MCBR</t>
  </si>
  <si>
    <t>0045MCBR</t>
  </si>
  <si>
    <t>0041MCBR</t>
  </si>
  <si>
    <t>0043MCBR</t>
  </si>
  <si>
    <t>0048MCBR</t>
  </si>
  <si>
    <t>0052MCBR</t>
  </si>
  <si>
    <t>0059MCBR</t>
  </si>
  <si>
    <t>0060MCBR</t>
  </si>
  <si>
    <t>0061MCBR</t>
  </si>
  <si>
    <t>0063MCBR</t>
  </si>
  <si>
    <t>0064MCBR</t>
  </si>
  <si>
    <t>0067MCBR</t>
  </si>
  <si>
    <t>0066MCBR</t>
  </si>
  <si>
    <t>0068MCBR</t>
  </si>
  <si>
    <t>0069MCBR</t>
  </si>
  <si>
    <t>0070MCBR</t>
  </si>
  <si>
    <t>0071MCBR</t>
  </si>
  <si>
    <t>0072MCBR</t>
  </si>
  <si>
    <t>0074MCBR</t>
  </si>
  <si>
    <t>0075MCBR</t>
  </si>
  <si>
    <t>0076MCBR</t>
  </si>
  <si>
    <t>0079MCBR</t>
  </si>
  <si>
    <t>0080MC</t>
  </si>
  <si>
    <t>0081MCBR</t>
  </si>
  <si>
    <t>0082MCBR</t>
  </si>
  <si>
    <t>0083MCBR</t>
  </si>
  <si>
    <t>0089MCBR</t>
  </si>
  <si>
    <t>0090MCBR</t>
  </si>
  <si>
    <t>0091MCBR</t>
  </si>
  <si>
    <t>0093MCBR</t>
  </si>
  <si>
    <t>0095MCBR</t>
  </si>
  <si>
    <t>0101MCBR</t>
  </si>
  <si>
    <t>0103MCBR</t>
  </si>
  <si>
    <t>0104MCBR</t>
  </si>
  <si>
    <t>0107MCBR</t>
  </si>
  <si>
    <t>0108MCBR</t>
  </si>
  <si>
    <t>0109MCBR</t>
  </si>
  <si>
    <t>0106MCBR</t>
  </si>
  <si>
    <t>0119MCBR</t>
  </si>
  <si>
    <t>0141MCBR</t>
  </si>
  <si>
    <t>0144MCBR</t>
  </si>
  <si>
    <t>0147MCBR</t>
  </si>
  <si>
    <t>0150MCBR</t>
  </si>
  <si>
    <t>0151MCBR</t>
  </si>
  <si>
    <t>0152MCBR</t>
  </si>
  <si>
    <t/>
  </si>
  <si>
    <t>REPROVADO</t>
  </si>
  <si>
    <t>MULTICRIMP</t>
  </si>
  <si>
    <t>0050</t>
  </si>
  <si>
    <t>0057</t>
  </si>
  <si>
    <t>0058</t>
  </si>
  <si>
    <t>0061</t>
  </si>
  <si>
    <t>0056</t>
  </si>
  <si>
    <t>0051</t>
  </si>
  <si>
    <t>0053</t>
  </si>
  <si>
    <t>0052</t>
  </si>
  <si>
    <t>062</t>
  </si>
  <si>
    <t>0065</t>
  </si>
  <si>
    <t>0055</t>
  </si>
  <si>
    <t>0063</t>
  </si>
  <si>
    <t>0064</t>
  </si>
  <si>
    <t>0059</t>
  </si>
  <si>
    <t>0054</t>
  </si>
  <si>
    <t>0066</t>
  </si>
  <si>
    <t>0060</t>
  </si>
  <si>
    <t>0069</t>
  </si>
  <si>
    <t>GMW3191</t>
  </si>
  <si>
    <t>GMW15491</t>
  </si>
  <si>
    <t>CRIMPAGEM</t>
  </si>
  <si>
    <t>3201500C0</t>
  </si>
  <si>
    <t>320150303</t>
  </si>
  <si>
    <t>3201508L2</t>
  </si>
  <si>
    <t>320150949</t>
  </si>
  <si>
    <t>3201509W4</t>
  </si>
  <si>
    <t>320150BR5</t>
  </si>
  <si>
    <t>320150GHL</t>
  </si>
  <si>
    <t>320150GHM</t>
  </si>
  <si>
    <t>320150GHW</t>
  </si>
  <si>
    <t>320150GJ9</t>
  </si>
  <si>
    <t>320150GJA</t>
  </si>
  <si>
    <t>320150GJC</t>
  </si>
  <si>
    <t>320150GJF</t>
  </si>
  <si>
    <t>320150GJG</t>
  </si>
  <si>
    <t>3201510U6</t>
  </si>
  <si>
    <t>320151111</t>
  </si>
  <si>
    <t>320151129</t>
  </si>
  <si>
    <t>3201511A1</t>
  </si>
  <si>
    <t>3201511Z4</t>
  </si>
  <si>
    <t>320151285</t>
  </si>
  <si>
    <t>320151CWX</t>
  </si>
  <si>
    <t>320151CXG</t>
  </si>
  <si>
    <t>320151CXH</t>
  </si>
  <si>
    <t>320151CXJ</t>
  </si>
  <si>
    <t>320151CXK</t>
  </si>
  <si>
    <t>320151CXL</t>
  </si>
  <si>
    <t>320151CY7</t>
  </si>
  <si>
    <t>320151CZV</t>
  </si>
  <si>
    <t>320151F1W</t>
  </si>
  <si>
    <t>320151F23</t>
  </si>
  <si>
    <t>320151F5U</t>
  </si>
  <si>
    <t>320151F9Y</t>
  </si>
  <si>
    <t>320151FBN</t>
  </si>
  <si>
    <t>320151FH6</t>
  </si>
  <si>
    <t>320151FK9</t>
  </si>
  <si>
    <t>320151FL3</t>
  </si>
  <si>
    <t>320151FL4</t>
  </si>
  <si>
    <t>320151FNA</t>
  </si>
  <si>
    <t>320151FNK</t>
  </si>
  <si>
    <t>3202501G8</t>
  </si>
  <si>
    <t>320250319</t>
  </si>
  <si>
    <t>3202503J9</t>
  </si>
  <si>
    <t>320250640</t>
  </si>
  <si>
    <t>3202506D0</t>
  </si>
  <si>
    <t>3202506V7</t>
  </si>
  <si>
    <t>320250749</t>
  </si>
  <si>
    <t>3202507G2</t>
  </si>
  <si>
    <t>3202508Z7</t>
  </si>
  <si>
    <t>3202509A3</t>
  </si>
  <si>
    <t>320250AB9</t>
  </si>
  <si>
    <t>320250AC7</t>
  </si>
  <si>
    <t>320251101</t>
  </si>
  <si>
    <t>3202513J7</t>
  </si>
  <si>
    <t>3202513K5</t>
  </si>
  <si>
    <t>320251440</t>
  </si>
  <si>
    <t>320251531</t>
  </si>
  <si>
    <t>3202515U9</t>
  </si>
  <si>
    <t>3202515X2</t>
  </si>
  <si>
    <t>320251648</t>
  </si>
  <si>
    <t>3202516A4</t>
  </si>
  <si>
    <t>3202516V5</t>
  </si>
  <si>
    <t>3202518E3</t>
  </si>
  <si>
    <t>3202519F0</t>
  </si>
  <si>
    <t>3202519L7</t>
  </si>
  <si>
    <t>3202519S9</t>
  </si>
  <si>
    <t>3202521A6</t>
  </si>
  <si>
    <t>3202521A7</t>
  </si>
  <si>
    <t>3202522F5</t>
  </si>
  <si>
    <t>320252356</t>
  </si>
  <si>
    <t>320252521</t>
  </si>
  <si>
    <t>3202526A2</t>
  </si>
  <si>
    <t>3202530R9</t>
  </si>
  <si>
    <t>3202532Q9</t>
  </si>
  <si>
    <t>3202532X1</t>
  </si>
  <si>
    <t>3202535H6</t>
  </si>
  <si>
    <t>3202535M5</t>
  </si>
  <si>
    <t>3202535Q6</t>
  </si>
  <si>
    <t>3202536H5</t>
  </si>
  <si>
    <t>3202536M4</t>
  </si>
  <si>
    <t>3202537B7</t>
  </si>
  <si>
    <t>3202537U3</t>
  </si>
  <si>
    <t>3202537Z2</t>
  </si>
  <si>
    <t>320253867</t>
  </si>
  <si>
    <t>3202538A8</t>
  </si>
  <si>
    <t>3202538B6</t>
  </si>
  <si>
    <t>3202538H3</t>
  </si>
  <si>
    <t>3202538U1</t>
  </si>
  <si>
    <t>3202538V9</t>
  </si>
  <si>
    <t>3202538X5</t>
  </si>
  <si>
    <t>3202541T9</t>
  </si>
  <si>
    <t>3202541V4</t>
  </si>
  <si>
    <t>32025427J</t>
  </si>
  <si>
    <t>3202542Y7</t>
  </si>
  <si>
    <t>3202542Z5</t>
  </si>
  <si>
    <t>3202543B9</t>
  </si>
  <si>
    <t>3202543P8</t>
  </si>
  <si>
    <t>3202543Q6</t>
  </si>
  <si>
    <t>3202545K7</t>
  </si>
  <si>
    <t>3202547D1</t>
  </si>
  <si>
    <t>3202547M1</t>
  </si>
  <si>
    <t>320254873</t>
  </si>
  <si>
    <t>3202548S4</t>
  </si>
  <si>
    <t>320254923</t>
  </si>
  <si>
    <t>320254931</t>
  </si>
  <si>
    <t>3202549C1</t>
  </si>
  <si>
    <t>3202549L1</t>
  </si>
  <si>
    <t>3202550A1</t>
  </si>
  <si>
    <t>3202550D5</t>
  </si>
  <si>
    <t>3202550H6</t>
  </si>
  <si>
    <t>3202551J0</t>
  </si>
  <si>
    <t>3202551U4</t>
  </si>
  <si>
    <t>3202551V1</t>
  </si>
  <si>
    <t>3202553Q3</t>
  </si>
  <si>
    <t>3202553Z1</t>
  </si>
  <si>
    <t>3202554B5</t>
  </si>
  <si>
    <t>3202555L2</t>
  </si>
  <si>
    <t>320255607</t>
  </si>
  <si>
    <t>3202556I8</t>
  </si>
  <si>
    <t>320255862</t>
  </si>
  <si>
    <t>3202558L9</t>
  </si>
  <si>
    <t>3202558X0</t>
  </si>
  <si>
    <t>3202559V3</t>
  </si>
  <si>
    <t>320255A02</t>
  </si>
  <si>
    <t>3202563E7</t>
  </si>
  <si>
    <t>3202564Q0</t>
  </si>
  <si>
    <t>3202564V6</t>
  </si>
  <si>
    <t>3202566F2</t>
  </si>
  <si>
    <t>3202567D6</t>
  </si>
  <si>
    <t>3202567J2</t>
  </si>
  <si>
    <t>3202568C7</t>
  </si>
  <si>
    <t>3202569B8</t>
  </si>
  <si>
    <t>3202569C6</t>
  </si>
  <si>
    <t>3202569W9</t>
  </si>
  <si>
    <t>3202569X7</t>
  </si>
  <si>
    <t>3202570G4</t>
  </si>
  <si>
    <t>3202571U0</t>
  </si>
  <si>
    <t>3202571V7</t>
  </si>
  <si>
    <t>320257298</t>
  </si>
  <si>
    <t>320257306</t>
  </si>
  <si>
    <t>320257314</t>
  </si>
  <si>
    <t>320257322</t>
  </si>
  <si>
    <t>320257330</t>
  </si>
  <si>
    <t>3202573N5</t>
  </si>
  <si>
    <t>3202573Q9</t>
  </si>
  <si>
    <t>3202573W3</t>
  </si>
  <si>
    <t>3202574D6</t>
  </si>
  <si>
    <t>3202574P0</t>
  </si>
  <si>
    <t>3202575I5</t>
  </si>
  <si>
    <t>3202575N3</t>
  </si>
  <si>
    <t>3202576P8</t>
  </si>
  <si>
    <t>3202576V2</t>
  </si>
  <si>
    <t>3202576Z4</t>
  </si>
  <si>
    <t>3202577N1</t>
  </si>
  <si>
    <t>3202577Y5</t>
  </si>
  <si>
    <t>3202578H4</t>
  </si>
  <si>
    <t>320257959</t>
  </si>
  <si>
    <t>3202579H3</t>
  </si>
  <si>
    <t>3202579I1</t>
  </si>
  <si>
    <t>3202579Y9</t>
  </si>
  <si>
    <t>320257AN7</t>
  </si>
  <si>
    <t>320257AX3</t>
  </si>
  <si>
    <t>320257AZ9</t>
  </si>
  <si>
    <t>320257BF4</t>
  </si>
  <si>
    <t>320257BG2</t>
  </si>
  <si>
    <t>320257BH0</t>
  </si>
  <si>
    <t>320257BK3</t>
  </si>
  <si>
    <t>320257BW4</t>
  </si>
  <si>
    <t>320257C06</t>
  </si>
  <si>
    <t>320257CC0</t>
  </si>
  <si>
    <t>320257FK9</t>
  </si>
  <si>
    <t>320257GC6</t>
  </si>
  <si>
    <t>320257GF9</t>
  </si>
  <si>
    <t>320257GW9</t>
  </si>
  <si>
    <t>320257HD3</t>
  </si>
  <si>
    <t>320257J73</t>
  </si>
  <si>
    <t>320257JD0</t>
  </si>
  <si>
    <t>320257JF5</t>
  </si>
  <si>
    <t>320257JG3</t>
  </si>
  <si>
    <t>320257JH1</t>
  </si>
  <si>
    <t>320257JJ6</t>
  </si>
  <si>
    <t>320257JN7</t>
  </si>
  <si>
    <t>320257JP3</t>
  </si>
  <si>
    <t>320257JV7</t>
  </si>
  <si>
    <t>320257MJ3</t>
  </si>
  <si>
    <t>320257Q76</t>
  </si>
  <si>
    <t>320257QT5</t>
  </si>
  <si>
    <t>320257QW8</t>
  </si>
  <si>
    <t>320257QZ2</t>
  </si>
  <si>
    <t>320257V38</t>
  </si>
  <si>
    <t>320257W03</t>
  </si>
  <si>
    <t>320257W86</t>
  </si>
  <si>
    <t>320257WB9</t>
  </si>
  <si>
    <t>320257WC7</t>
  </si>
  <si>
    <t>320257WP8</t>
  </si>
  <si>
    <t>320257WT7</t>
  </si>
  <si>
    <t>320257WU5</t>
  </si>
  <si>
    <t>320257WV2</t>
  </si>
  <si>
    <t>320257X02</t>
  </si>
  <si>
    <t>320257ZD2</t>
  </si>
  <si>
    <t>320257ZL4</t>
  </si>
  <si>
    <t>3202580B3</t>
  </si>
  <si>
    <t>3202580C1</t>
  </si>
  <si>
    <t>3202581L0</t>
  </si>
  <si>
    <t>3202581N5</t>
  </si>
  <si>
    <t>3202582Q8</t>
  </si>
  <si>
    <t>3202582R5</t>
  </si>
  <si>
    <t>3202582R6</t>
  </si>
  <si>
    <t>3202585C6</t>
  </si>
  <si>
    <t>3202585F9</t>
  </si>
  <si>
    <t>3202585X7</t>
  </si>
  <si>
    <t>3202586B7</t>
  </si>
  <si>
    <t>3202586T5</t>
  </si>
  <si>
    <t>3202586W8</t>
  </si>
  <si>
    <t>3202587C4</t>
  </si>
  <si>
    <t>3202589S4</t>
  </si>
  <si>
    <t>3202589U0</t>
  </si>
  <si>
    <t>320258AJ4</t>
  </si>
  <si>
    <t>320258AM8</t>
  </si>
  <si>
    <t>320258AN5</t>
  </si>
  <si>
    <t>320258AR7</t>
  </si>
  <si>
    <t>320258BT9</t>
  </si>
  <si>
    <t>320258BX0</t>
  </si>
  <si>
    <t>320258BY8</t>
  </si>
  <si>
    <t>320258C04</t>
  </si>
  <si>
    <t>320258C12</t>
  </si>
  <si>
    <t>320258C38</t>
  </si>
  <si>
    <t>320258C53</t>
  </si>
  <si>
    <t>320258C61</t>
  </si>
  <si>
    <t>320258FB7</t>
  </si>
  <si>
    <t>320258J55</t>
  </si>
  <si>
    <t>3202590A3</t>
  </si>
  <si>
    <t>3202599V5</t>
  </si>
  <si>
    <t>3202599W3</t>
  </si>
  <si>
    <t>3202599X1</t>
  </si>
  <si>
    <t>3202599Y9</t>
  </si>
  <si>
    <t>3202599Z7</t>
  </si>
  <si>
    <t>32025Y0D9</t>
  </si>
  <si>
    <t>32025Y0J5</t>
  </si>
  <si>
    <t>32025Y0N6</t>
  </si>
  <si>
    <t>32025Y0T1</t>
  </si>
  <si>
    <t>32025Y0U9</t>
  </si>
  <si>
    <t>32025Y0V8</t>
  </si>
  <si>
    <t>32025Y0VK</t>
  </si>
  <si>
    <t>32025Y0VM</t>
  </si>
  <si>
    <t>32025Y0VW</t>
  </si>
  <si>
    <t>32025Y0WQ</t>
  </si>
  <si>
    <t>32025Y0X9</t>
  </si>
  <si>
    <t>32025Y0YN</t>
  </si>
  <si>
    <t>32025Y0YU</t>
  </si>
  <si>
    <t>32025Y0Z7</t>
  </si>
  <si>
    <t>32025Y0Z8</t>
  </si>
  <si>
    <t>32025Y10Z</t>
  </si>
  <si>
    <t>32025Y113</t>
  </si>
  <si>
    <t>32025Y11A</t>
  </si>
  <si>
    <t>32025Y11H</t>
  </si>
  <si>
    <t>32025Y12P</t>
  </si>
  <si>
    <t>32025Y16L</t>
  </si>
  <si>
    <t>32025Y16Z</t>
  </si>
  <si>
    <t>32025Y18A</t>
  </si>
  <si>
    <t>32025Y18S</t>
  </si>
  <si>
    <t>32025Y19P</t>
  </si>
  <si>
    <t>32025Y19S</t>
  </si>
  <si>
    <t>32025Y1BP</t>
  </si>
  <si>
    <t>32025Y1CB</t>
  </si>
  <si>
    <t>32025Y1CL</t>
  </si>
  <si>
    <t>32025Y1CT</t>
  </si>
  <si>
    <t>32025Y1CU</t>
  </si>
  <si>
    <t>32025Y1CY</t>
  </si>
  <si>
    <t>32025Y1F1</t>
  </si>
  <si>
    <t>32025Y1FS</t>
  </si>
  <si>
    <t>32025Y1G7</t>
  </si>
  <si>
    <t>32025Y1G9</t>
  </si>
  <si>
    <t>32025Y1H0</t>
  </si>
  <si>
    <t>32025Y1L9</t>
  </si>
  <si>
    <t>32025Y1LT</t>
  </si>
  <si>
    <t>32025Y1MC</t>
  </si>
  <si>
    <t>32025Y1MQ</t>
  </si>
  <si>
    <t>32025Y1NQ</t>
  </si>
  <si>
    <t>32025Y1P0</t>
  </si>
  <si>
    <t>32025Y1P9</t>
  </si>
  <si>
    <t>32025Y1PF</t>
  </si>
  <si>
    <t>32025Y25Q</t>
  </si>
  <si>
    <t>32025Y25S</t>
  </si>
  <si>
    <t>32025Y25T</t>
  </si>
  <si>
    <t>32025Y266</t>
  </si>
  <si>
    <t>32025Y26F</t>
  </si>
  <si>
    <t>32025Y271</t>
  </si>
  <si>
    <t>32025Y272</t>
  </si>
  <si>
    <t>32025Y27J</t>
  </si>
  <si>
    <t>32025Y2AL</t>
  </si>
  <si>
    <t>32025Y2AR</t>
  </si>
  <si>
    <t>32025Y2B6</t>
  </si>
  <si>
    <t>32025Y2CW</t>
  </si>
  <si>
    <t>32025Y2FQ</t>
  </si>
  <si>
    <t>32025Y2G4</t>
  </si>
  <si>
    <t>32025Y2H7</t>
  </si>
  <si>
    <t>32025Y2HN</t>
  </si>
  <si>
    <t>32025Y2JN</t>
  </si>
  <si>
    <t>32025Y2K6</t>
  </si>
  <si>
    <t>32025Y2KR</t>
  </si>
  <si>
    <t>32025Y2LB</t>
  </si>
  <si>
    <t>32025Y2M1</t>
  </si>
  <si>
    <t>32025Y2M6</t>
  </si>
  <si>
    <t>32025Y2M8</t>
  </si>
  <si>
    <t>32025Y2MB</t>
  </si>
  <si>
    <t>32025Y2MP</t>
  </si>
  <si>
    <t>32025Y2MR</t>
  </si>
  <si>
    <t>32025Y2QW</t>
  </si>
  <si>
    <t>32025Y2SW</t>
  </si>
  <si>
    <t>32025Y2T0</t>
  </si>
  <si>
    <t>32025Y2Z1</t>
  </si>
  <si>
    <t>32025Y301</t>
  </si>
  <si>
    <t>32025Y30J</t>
  </si>
  <si>
    <t>32025Y30L</t>
  </si>
  <si>
    <t>32025Y30N</t>
  </si>
  <si>
    <t>32025Y30S</t>
  </si>
  <si>
    <t>32025Y30U</t>
  </si>
  <si>
    <t>32025Y30X</t>
  </si>
  <si>
    <t>32025Y30Y</t>
  </si>
  <si>
    <t>32025Y30Z</t>
  </si>
  <si>
    <t>32025Y310</t>
  </si>
  <si>
    <t>32025Y314</t>
  </si>
  <si>
    <t>32025Y31B</t>
  </si>
  <si>
    <t>32025Y31S</t>
  </si>
  <si>
    <t>32025Y31T</t>
  </si>
  <si>
    <t>32025Y31X</t>
  </si>
  <si>
    <t>32025Y32B</t>
  </si>
  <si>
    <t>32025Y32G</t>
  </si>
  <si>
    <t>32025Y32H</t>
  </si>
  <si>
    <t>32025Y32K</t>
  </si>
  <si>
    <t>32025Y32M</t>
  </si>
  <si>
    <t>32025Y32R</t>
  </si>
  <si>
    <t>32025Y32U</t>
  </si>
  <si>
    <t>32025Y32V</t>
  </si>
  <si>
    <t>32025Y34J</t>
  </si>
  <si>
    <t>32025Y359</t>
  </si>
  <si>
    <t>32025Y35J</t>
  </si>
  <si>
    <t>32025Y35K</t>
  </si>
  <si>
    <t>32025Y35N</t>
  </si>
  <si>
    <t>32025Y35P</t>
  </si>
  <si>
    <t>32025Y35Q</t>
  </si>
  <si>
    <t>32025Y35Z</t>
  </si>
  <si>
    <t>32025Y360</t>
  </si>
  <si>
    <t>32025Y361</t>
  </si>
  <si>
    <t>32025Y368</t>
  </si>
  <si>
    <t>32025Y36A</t>
  </si>
  <si>
    <t>32025Y36B</t>
  </si>
  <si>
    <t>32025Y371</t>
  </si>
  <si>
    <t>32025Y38N</t>
  </si>
  <si>
    <t>32025Y3A1</t>
  </si>
  <si>
    <t>32025Y3A2</t>
  </si>
  <si>
    <t>32025Y3A3</t>
  </si>
  <si>
    <t>32025Y3A4</t>
  </si>
  <si>
    <t>32025Y3A6</t>
  </si>
  <si>
    <t>32025Y3B4</t>
  </si>
  <si>
    <t>32025Y3B7</t>
  </si>
  <si>
    <t>32025Y3BB</t>
  </si>
  <si>
    <t>32025Y3BM</t>
  </si>
  <si>
    <t>32025Y3BP</t>
  </si>
  <si>
    <t>32025Y3C3</t>
  </si>
  <si>
    <t>32025Y3C5</t>
  </si>
  <si>
    <t>32025Y3C6</t>
  </si>
  <si>
    <t>32025Y3CF</t>
  </si>
  <si>
    <t>32025Y3CG</t>
  </si>
  <si>
    <t>32025Y3FU</t>
  </si>
  <si>
    <t>32025Y3G4</t>
  </si>
  <si>
    <t>32025Y3JB</t>
  </si>
  <si>
    <t>32025Y3LG</t>
  </si>
  <si>
    <t>32025Y3LP</t>
  </si>
  <si>
    <t>32025Y3M4</t>
  </si>
  <si>
    <t>32025Y3M8</t>
  </si>
  <si>
    <t>32025Y3N4</t>
  </si>
  <si>
    <t>32025Y3NB</t>
  </si>
  <si>
    <t>32025Y3NC</t>
  </si>
  <si>
    <t>32025Y3PY</t>
  </si>
  <si>
    <t>32025YZAL</t>
  </si>
  <si>
    <t>320260011</t>
  </si>
  <si>
    <t>3202600V2</t>
  </si>
  <si>
    <t>320260136</t>
  </si>
  <si>
    <t>3202601D4</t>
  </si>
  <si>
    <t>3202601F9</t>
  </si>
  <si>
    <t>3202602M3</t>
  </si>
  <si>
    <t>3202602N0</t>
  </si>
  <si>
    <t>320260318</t>
  </si>
  <si>
    <t>320260391</t>
  </si>
  <si>
    <t>3202603W7</t>
  </si>
  <si>
    <t>320260425</t>
  </si>
  <si>
    <t>320260430</t>
  </si>
  <si>
    <t>320260433</t>
  </si>
  <si>
    <t>320260441</t>
  </si>
  <si>
    <t>3202604M1</t>
  </si>
  <si>
    <t>320260813</t>
  </si>
  <si>
    <t>320261399</t>
  </si>
  <si>
    <t>320261423</t>
  </si>
  <si>
    <t>320261506</t>
  </si>
  <si>
    <t>3202617Z5</t>
  </si>
  <si>
    <t>3202618A1</t>
  </si>
  <si>
    <t>3202618B9</t>
  </si>
  <si>
    <t>3202618F0</t>
  </si>
  <si>
    <t>3202618K9</t>
  </si>
  <si>
    <t>320262959</t>
  </si>
  <si>
    <t>320263015</t>
  </si>
  <si>
    <t>320263346</t>
  </si>
  <si>
    <t>3202633S0</t>
  </si>
  <si>
    <t>3202634D5</t>
  </si>
  <si>
    <t>320263551</t>
  </si>
  <si>
    <t>320263726</t>
  </si>
  <si>
    <t>3202638U1</t>
  </si>
  <si>
    <t>320263957</t>
  </si>
  <si>
    <t>3202639B4</t>
  </si>
  <si>
    <t>320264070</t>
  </si>
  <si>
    <t>3202640A3</t>
  </si>
  <si>
    <t>3202640G0</t>
  </si>
  <si>
    <t>3202640H8</t>
  </si>
  <si>
    <t>3202640K1</t>
  </si>
  <si>
    <t>3202640L9</t>
  </si>
  <si>
    <t>3202640Z6</t>
  </si>
  <si>
    <t>320264203</t>
  </si>
  <si>
    <t>320264294</t>
  </si>
  <si>
    <t>320264351</t>
  </si>
  <si>
    <t>320264500</t>
  </si>
  <si>
    <t>320264708</t>
  </si>
  <si>
    <t>320264815</t>
  </si>
  <si>
    <t>3202649A2</t>
  </si>
  <si>
    <t>3202649C8</t>
  </si>
  <si>
    <t>3202650K8</t>
  </si>
  <si>
    <t>3202650N1</t>
  </si>
  <si>
    <t>3202650Q5</t>
  </si>
  <si>
    <t>3202650V1</t>
  </si>
  <si>
    <t>320265135</t>
  </si>
  <si>
    <t>3202651R2</t>
  </si>
  <si>
    <t>320265242</t>
  </si>
  <si>
    <t>3202652T4</t>
  </si>
  <si>
    <t>3202653H2</t>
  </si>
  <si>
    <t>3202653I0</t>
  </si>
  <si>
    <t>3202654M0</t>
  </si>
  <si>
    <t>3202655T1</t>
  </si>
  <si>
    <t>3202655U9</t>
  </si>
  <si>
    <t>3202657FV</t>
  </si>
  <si>
    <t>3202657G0</t>
  </si>
  <si>
    <t>3202657G1</t>
  </si>
  <si>
    <t>3202657G3</t>
  </si>
  <si>
    <t>3202657G5</t>
  </si>
  <si>
    <t>3202657G6</t>
  </si>
  <si>
    <t>3202657G9</t>
  </si>
  <si>
    <t>3202657GB</t>
  </si>
  <si>
    <t>3202657GC</t>
  </si>
  <si>
    <t>3202657GG</t>
  </si>
  <si>
    <t>3202657GH</t>
  </si>
  <si>
    <t>3202657GL</t>
  </si>
  <si>
    <t>3202657GQ</t>
  </si>
  <si>
    <t>3202657GR</t>
  </si>
  <si>
    <t>3202657GS</t>
  </si>
  <si>
    <t>3202657GT</t>
  </si>
  <si>
    <t>3202657GU</t>
  </si>
  <si>
    <t>3202657GV</t>
  </si>
  <si>
    <t>320266000</t>
  </si>
  <si>
    <t>3202662Z9</t>
  </si>
  <si>
    <t>320266372</t>
  </si>
  <si>
    <t>3202664F3</t>
  </si>
  <si>
    <t>3202664G1</t>
  </si>
  <si>
    <t>3202664M8</t>
  </si>
  <si>
    <t>320270283</t>
  </si>
  <si>
    <t>320270689</t>
  </si>
  <si>
    <t>320271273</t>
  </si>
  <si>
    <t>320271455</t>
  </si>
  <si>
    <t>320271570</t>
  </si>
  <si>
    <t>320277213</t>
  </si>
  <si>
    <t>320277221</t>
  </si>
  <si>
    <t>320277296</t>
  </si>
  <si>
    <t>320277304</t>
  </si>
  <si>
    <t>320277338</t>
  </si>
  <si>
    <t>320286008</t>
  </si>
  <si>
    <t>320286271</t>
  </si>
  <si>
    <t>320286289</t>
  </si>
  <si>
    <t>3202900A8</t>
  </si>
  <si>
    <t>3202900E9</t>
  </si>
  <si>
    <t>320290133</t>
  </si>
  <si>
    <t>320290141</t>
  </si>
  <si>
    <t>320290190</t>
  </si>
  <si>
    <t>320290216</t>
  </si>
  <si>
    <t>320290430</t>
  </si>
  <si>
    <t>320290992</t>
  </si>
  <si>
    <t>320291149</t>
  </si>
  <si>
    <t>320291206</t>
  </si>
  <si>
    <t>320292006</t>
  </si>
  <si>
    <t>320292105</t>
  </si>
  <si>
    <t>320292162</t>
  </si>
  <si>
    <t>320292204</t>
  </si>
  <si>
    <t>320292352</t>
  </si>
  <si>
    <t>320292402</t>
  </si>
  <si>
    <t>320292444</t>
  </si>
  <si>
    <t>320292519</t>
  </si>
  <si>
    <t>320292840</t>
  </si>
  <si>
    <t>320292865</t>
  </si>
  <si>
    <t>320298029</t>
  </si>
  <si>
    <t>320298078</t>
  </si>
  <si>
    <t>320298086</t>
  </si>
  <si>
    <t>3202980G8</t>
  </si>
  <si>
    <t>3202980N2</t>
  </si>
  <si>
    <t>320298102</t>
  </si>
  <si>
    <t>320298177</t>
  </si>
  <si>
    <t>320298235</t>
  </si>
  <si>
    <t>320298243</t>
  </si>
  <si>
    <t>320298276</t>
  </si>
  <si>
    <t>320298904</t>
  </si>
  <si>
    <t>3202990C5</t>
  </si>
  <si>
    <t>3202990T5</t>
  </si>
  <si>
    <t>32035Y3CP</t>
  </si>
  <si>
    <t>E00000229</t>
  </si>
  <si>
    <t>E00000238</t>
  </si>
  <si>
    <t>E00000241</t>
  </si>
  <si>
    <t>E00000246</t>
  </si>
  <si>
    <t>E00000425</t>
  </si>
  <si>
    <t>E00001026</t>
  </si>
  <si>
    <t>E00002867</t>
  </si>
  <si>
    <t>E00003359</t>
  </si>
  <si>
    <t>E00003360</t>
  </si>
  <si>
    <t>E00003419</t>
  </si>
  <si>
    <t>E00004490</t>
  </si>
  <si>
    <t>E00006168</t>
  </si>
  <si>
    <t>E00006404</t>
  </si>
  <si>
    <t>E00006868</t>
  </si>
  <si>
    <t>E00007199</t>
  </si>
  <si>
    <t>E00007253</t>
  </si>
  <si>
    <t>E00008110</t>
  </si>
  <si>
    <t>E00008783</t>
  </si>
  <si>
    <t>E00009180</t>
  </si>
  <si>
    <t>E00009516</t>
  </si>
  <si>
    <t>E00009822</t>
  </si>
  <si>
    <t>E00009861</t>
  </si>
  <si>
    <t>E00009863</t>
  </si>
  <si>
    <t>E00009889</t>
  </si>
  <si>
    <t>E00010155</t>
  </si>
  <si>
    <t>E00011501</t>
  </si>
  <si>
    <t>E00013098</t>
  </si>
  <si>
    <t>E00013225</t>
  </si>
  <si>
    <t>E00013708</t>
  </si>
  <si>
    <t>E00014009</t>
  </si>
  <si>
    <t>E00014011</t>
  </si>
  <si>
    <t>E00019200</t>
  </si>
  <si>
    <t>E00019425</t>
  </si>
  <si>
    <t>E0002025</t>
  </si>
  <si>
    <t>E00020257</t>
  </si>
  <si>
    <t>E00020382</t>
  </si>
  <si>
    <t>E00020383</t>
  </si>
  <si>
    <t>E00020633</t>
  </si>
  <si>
    <t>E00020634</t>
  </si>
  <si>
    <t>E00020796</t>
  </si>
  <si>
    <t>E00021297</t>
  </si>
  <si>
    <t>E00021299</t>
  </si>
  <si>
    <t>E00022120</t>
  </si>
  <si>
    <t>E00022269</t>
  </si>
  <si>
    <t>E00022275</t>
  </si>
  <si>
    <t>E00023304</t>
  </si>
  <si>
    <t>E00023307</t>
  </si>
  <si>
    <t>E00023308</t>
  </si>
  <si>
    <t>E00023309</t>
  </si>
  <si>
    <t>E00023310</t>
  </si>
  <si>
    <t>E00023311</t>
  </si>
  <si>
    <t>E00023312</t>
  </si>
  <si>
    <t>E00023325</t>
  </si>
  <si>
    <t>E00025266</t>
  </si>
  <si>
    <t>E00025425</t>
  </si>
  <si>
    <t>E00026523</t>
  </si>
  <si>
    <t>E00026751</t>
  </si>
  <si>
    <t>E00026764</t>
  </si>
  <si>
    <t>E00026847</t>
  </si>
  <si>
    <t>E00026848</t>
  </si>
  <si>
    <t>E00027202</t>
  </si>
  <si>
    <t>E00029156</t>
  </si>
  <si>
    <t>E00029220</t>
  </si>
  <si>
    <t>E00030764</t>
  </si>
  <si>
    <t>E00031311</t>
  </si>
  <si>
    <t>E00185600</t>
  </si>
  <si>
    <t>E00185700</t>
  </si>
  <si>
    <t>E00238900</t>
  </si>
  <si>
    <t>E00239000</t>
  </si>
  <si>
    <t>E00374800</t>
  </si>
  <si>
    <t>E00379200</t>
  </si>
  <si>
    <t>E00382500</t>
  </si>
  <si>
    <t>E00384100</t>
  </si>
  <si>
    <t>E00384700</t>
  </si>
  <si>
    <t>E00400600</t>
  </si>
  <si>
    <t>E00414700</t>
  </si>
  <si>
    <t>E00588800</t>
  </si>
  <si>
    <t>E00645000</t>
  </si>
  <si>
    <t>E01014500</t>
  </si>
  <si>
    <t>E01078600</t>
  </si>
  <si>
    <t>E01078700</t>
  </si>
  <si>
    <t>E01148600</t>
  </si>
  <si>
    <t>E01163300</t>
  </si>
  <si>
    <t>E01254300</t>
  </si>
  <si>
    <t>E01378600</t>
  </si>
  <si>
    <t>E01468600</t>
  </si>
  <si>
    <t>E01496100</t>
  </si>
  <si>
    <t>E01687600</t>
  </si>
  <si>
    <t>E01724900</t>
  </si>
  <si>
    <t>E01835600</t>
  </si>
  <si>
    <t>E01877900</t>
  </si>
  <si>
    <t>E01886100</t>
  </si>
  <si>
    <t>E01925600</t>
  </si>
  <si>
    <t>E01935600</t>
  </si>
  <si>
    <t>E01965300</t>
  </si>
  <si>
    <t>E02156400</t>
  </si>
  <si>
    <t>E02228500</t>
  </si>
  <si>
    <t>E02228600</t>
  </si>
  <si>
    <t>E02334700</t>
  </si>
  <si>
    <t>E02402600</t>
  </si>
  <si>
    <t>E02546600</t>
  </si>
  <si>
    <t>E02655900</t>
  </si>
  <si>
    <t>E02713400</t>
  </si>
  <si>
    <t>E02768200</t>
  </si>
  <si>
    <t>E02912300</t>
  </si>
  <si>
    <t>E03437600</t>
  </si>
  <si>
    <t>E03665400</t>
  </si>
  <si>
    <t>E03698400</t>
  </si>
  <si>
    <t>E03761200</t>
  </si>
  <si>
    <t>E03905900</t>
  </si>
  <si>
    <t>E03924500</t>
  </si>
  <si>
    <t>E04254800</t>
  </si>
  <si>
    <t>E04390400</t>
  </si>
  <si>
    <t>E04420400</t>
  </si>
  <si>
    <t>E04455700</t>
  </si>
  <si>
    <t>E04455800</t>
  </si>
  <si>
    <t>E04455900</t>
  </si>
  <si>
    <t>E04638900</t>
  </si>
  <si>
    <t>E09208700</t>
  </si>
  <si>
    <t>E09208800</t>
  </si>
  <si>
    <t>E04664100</t>
  </si>
  <si>
    <t>E04733700</t>
  </si>
  <si>
    <t>E04761100</t>
  </si>
  <si>
    <t>E04763800</t>
  </si>
  <si>
    <t>E05121000</t>
  </si>
  <si>
    <t>E05148500</t>
  </si>
  <si>
    <t>E05440400</t>
  </si>
  <si>
    <t>E05817500</t>
  </si>
  <si>
    <t>E05911400</t>
  </si>
  <si>
    <t>E05958300</t>
  </si>
  <si>
    <t>E06291400</t>
  </si>
  <si>
    <t>E06860300</t>
  </si>
  <si>
    <t>E06896500</t>
  </si>
  <si>
    <t>E06992300</t>
  </si>
  <si>
    <t>E07696000</t>
  </si>
  <si>
    <t>E07865800</t>
  </si>
  <si>
    <t>E07899600</t>
  </si>
  <si>
    <t>E07995600</t>
  </si>
  <si>
    <t>E08083900</t>
  </si>
  <si>
    <t>E08084000</t>
  </si>
  <si>
    <t>E08114800</t>
  </si>
  <si>
    <t>E08731100</t>
  </si>
  <si>
    <t>E08741100</t>
  </si>
  <si>
    <t>E08824900</t>
  </si>
  <si>
    <t>E08966200</t>
  </si>
  <si>
    <t>E09183800</t>
  </si>
  <si>
    <t>E09199300</t>
  </si>
  <si>
    <t>E09370200</t>
  </si>
  <si>
    <t>E09417600</t>
  </si>
  <si>
    <t>E09417800</t>
  </si>
  <si>
    <t>E09638600</t>
  </si>
  <si>
    <t>E09917800</t>
  </si>
  <si>
    <t>E10016400</t>
  </si>
  <si>
    <t>E10032900</t>
  </si>
  <si>
    <t>E10106800</t>
  </si>
  <si>
    <t>E10313200</t>
  </si>
  <si>
    <t>E10313300</t>
  </si>
  <si>
    <t>E10373800</t>
  </si>
  <si>
    <t>E10375400</t>
  </si>
  <si>
    <t>E10375700</t>
  </si>
  <si>
    <t>E11078000</t>
  </si>
  <si>
    <t>E11097800</t>
  </si>
  <si>
    <t>E11158000</t>
  </si>
  <si>
    <t>E11158400</t>
  </si>
  <si>
    <t>E11204300</t>
  </si>
  <si>
    <t>E11204400</t>
  </si>
  <si>
    <t>E11205400</t>
  </si>
  <si>
    <t>E11206300</t>
  </si>
  <si>
    <t>E11230700</t>
  </si>
  <si>
    <t>E11231500</t>
  </si>
  <si>
    <t>E11231700</t>
  </si>
  <si>
    <t>E11232100</t>
  </si>
  <si>
    <t>E11278900</t>
  </si>
  <si>
    <t>E11341100</t>
  </si>
  <si>
    <t>E11406200</t>
  </si>
  <si>
    <t>E11467700</t>
  </si>
  <si>
    <t>E11628200</t>
  </si>
  <si>
    <t>E11646700</t>
  </si>
  <si>
    <t>E11689400</t>
  </si>
  <si>
    <t>E11996500</t>
  </si>
  <si>
    <t>E11997000</t>
  </si>
  <si>
    <t>E11997200</t>
  </si>
  <si>
    <t>E12411700</t>
  </si>
  <si>
    <t>E12589400</t>
  </si>
  <si>
    <t>E13138100</t>
  </si>
  <si>
    <t>E13167500</t>
  </si>
  <si>
    <t>E13247200</t>
  </si>
  <si>
    <t>E13247800</t>
  </si>
  <si>
    <t>E13402500</t>
  </si>
  <si>
    <t>E13618300</t>
  </si>
  <si>
    <t>E14568800</t>
  </si>
  <si>
    <t>E15001500</t>
  </si>
  <si>
    <t>E15272800</t>
  </si>
  <si>
    <t>E15328600</t>
  </si>
  <si>
    <t>E15776800</t>
  </si>
  <si>
    <t>E15829000</t>
  </si>
  <si>
    <t>E15833100</t>
  </si>
  <si>
    <t>E16378700</t>
  </si>
  <si>
    <t>E16428500</t>
  </si>
  <si>
    <t>E16666500</t>
  </si>
  <si>
    <t>E16666600</t>
  </si>
  <si>
    <t>E17014400</t>
  </si>
  <si>
    <t>E17579700</t>
  </si>
  <si>
    <t>E17580100</t>
  </si>
  <si>
    <t>E18488700</t>
  </si>
  <si>
    <t>E18602900</t>
  </si>
  <si>
    <t>E21390200</t>
  </si>
  <si>
    <t>E21557000</t>
  </si>
  <si>
    <t>E25687400</t>
  </si>
  <si>
    <t>E30765600</t>
  </si>
  <si>
    <t>E30766000</t>
  </si>
  <si>
    <t>3204509k7</t>
  </si>
  <si>
    <t>2,5</t>
  </si>
  <si>
    <t>0,5</t>
  </si>
  <si>
    <t>1,5</t>
  </si>
  <si>
    <t>4,25</t>
  </si>
  <si>
    <t>3,5</t>
  </si>
  <si>
    <t>3</t>
  </si>
  <si>
    <t>2</t>
  </si>
  <si>
    <t>4,5</t>
  </si>
  <si>
    <t>1</t>
  </si>
  <si>
    <t>0,8</t>
  </si>
  <si>
    <t>1,35</t>
  </si>
  <si>
    <t>0,85</t>
  </si>
  <si>
    <t>1,55</t>
  </si>
  <si>
    <t>2,1</t>
  </si>
  <si>
    <t>1,7</t>
  </si>
  <si>
    <t>1,75</t>
  </si>
  <si>
    <t>6</t>
  </si>
  <si>
    <t>0,75</t>
  </si>
  <si>
    <t>0,3</t>
  </si>
  <si>
    <t>0,6</t>
  </si>
  <si>
    <t>1,25</t>
  </si>
  <si>
    <t>2,3</t>
  </si>
  <si>
    <t>4</t>
  </si>
  <si>
    <t>0,35</t>
  </si>
  <si>
    <t>8</t>
  </si>
  <si>
    <t>1,85</t>
  </si>
  <si>
    <t>0,7</t>
  </si>
  <si>
    <t>5</t>
  </si>
  <si>
    <t>1,15</t>
  </si>
  <si>
    <t>0,5+0,5</t>
  </si>
  <si>
    <t>0,44</t>
  </si>
  <si>
    <t>0,22</t>
  </si>
  <si>
    <t>2,55</t>
  </si>
  <si>
    <t>3,25</t>
  </si>
  <si>
    <t>5,5</t>
  </si>
  <si>
    <t>6,1</t>
  </si>
  <si>
    <t>5,1</t>
  </si>
  <si>
    <t>4,75</t>
  </si>
  <si>
    <t>7,25</t>
  </si>
  <si>
    <t>5,75</t>
  </si>
  <si>
    <t>7</t>
  </si>
  <si>
    <t>5,85</t>
  </si>
  <si>
    <t>3,75</t>
  </si>
  <si>
    <t>3,15</t>
  </si>
  <si>
    <t>2,85</t>
  </si>
  <si>
    <t>1,5 + 2,5</t>
  </si>
  <si>
    <t>0,70</t>
  </si>
  <si>
    <t>9,25</t>
  </si>
  <si>
    <t>8,5</t>
  </si>
  <si>
    <t>8,25</t>
  </si>
  <si>
    <t>0</t>
  </si>
  <si>
    <t>0,35+0,5</t>
  </si>
  <si>
    <t>2,75</t>
  </si>
  <si>
    <t>2+0,75</t>
  </si>
  <si>
    <t>3+1</t>
  </si>
  <si>
    <t>0,50</t>
  </si>
  <si>
    <t>175-1910-TE</t>
  </si>
  <si>
    <t>2780BR</t>
  </si>
  <si>
    <t>S03153</t>
  </si>
  <si>
    <t>2027BR</t>
  </si>
  <si>
    <t>2410BR</t>
  </si>
  <si>
    <t>0519BR</t>
  </si>
  <si>
    <t>2448BR</t>
  </si>
  <si>
    <t>2449BR</t>
  </si>
  <si>
    <t>2451BR</t>
  </si>
  <si>
    <t>5851</t>
  </si>
  <si>
    <t>2710BR</t>
  </si>
  <si>
    <t>3213BR</t>
  </si>
  <si>
    <t>3447BR</t>
  </si>
  <si>
    <t>3298BR</t>
  </si>
  <si>
    <t>3212BR</t>
  </si>
  <si>
    <t>3074BR</t>
  </si>
  <si>
    <t>3072BR</t>
  </si>
  <si>
    <t>3070BR</t>
  </si>
  <si>
    <t>3073BR</t>
  </si>
  <si>
    <t>3084BR</t>
  </si>
  <si>
    <t>3390BR</t>
  </si>
  <si>
    <t>3391BR</t>
  </si>
  <si>
    <t>3388BR</t>
  </si>
  <si>
    <t>3411BR</t>
  </si>
  <si>
    <t>3386BR</t>
  </si>
  <si>
    <t>3387BR</t>
  </si>
  <si>
    <t>3389BR</t>
  </si>
  <si>
    <t>3421BR</t>
  </si>
  <si>
    <t>3422BR</t>
  </si>
  <si>
    <t>3168BR</t>
  </si>
  <si>
    <t>3165BR</t>
  </si>
  <si>
    <t>3322BR</t>
  </si>
  <si>
    <t>3432BR</t>
  </si>
  <si>
    <t>3384BR</t>
  </si>
  <si>
    <t>3075BR</t>
  </si>
  <si>
    <t>3076BR</t>
  </si>
  <si>
    <t>3083BR</t>
  </si>
  <si>
    <t>S03107</t>
  </si>
  <si>
    <t>S03151</t>
  </si>
  <si>
    <t>S03152</t>
  </si>
  <si>
    <t>S03180</t>
  </si>
  <si>
    <t>S03150</t>
  </si>
  <si>
    <t>S02891</t>
  </si>
  <si>
    <t>S02892</t>
  </si>
  <si>
    <t>L88019</t>
  </si>
  <si>
    <t>006-2110</t>
  </si>
  <si>
    <t>Provisoria</t>
  </si>
  <si>
    <t>0583BR-USCAR21</t>
  </si>
  <si>
    <t>0330BR</t>
  </si>
  <si>
    <t>3347BR</t>
  </si>
  <si>
    <t>3346BR</t>
  </si>
  <si>
    <t>3324BR</t>
  </si>
  <si>
    <t>3155BR</t>
  </si>
  <si>
    <t>3153BR</t>
  </si>
  <si>
    <t>3154BR</t>
  </si>
  <si>
    <t>3151BR</t>
  </si>
  <si>
    <t>3152BR</t>
  </si>
  <si>
    <t>3434BR</t>
  </si>
  <si>
    <t>3433BR</t>
  </si>
  <si>
    <t>3192BR</t>
  </si>
  <si>
    <t>3200BR</t>
  </si>
  <si>
    <t>3441BR</t>
  </si>
  <si>
    <t>3193BR</t>
  </si>
  <si>
    <t>3207BR</t>
  </si>
  <si>
    <t>3206BR</t>
  </si>
  <si>
    <t>3196BR</t>
  </si>
  <si>
    <t>3194BR</t>
  </si>
  <si>
    <t>3182BR</t>
  </si>
  <si>
    <t>3197BR</t>
  </si>
  <si>
    <t>002-5844</t>
  </si>
  <si>
    <t>2212BR</t>
  </si>
  <si>
    <t>2722BR</t>
  </si>
  <si>
    <t>3338BR</t>
  </si>
  <si>
    <t>3339BR</t>
  </si>
  <si>
    <t>142-1902-TE</t>
  </si>
  <si>
    <t>3453BR</t>
  </si>
  <si>
    <t>2738BR</t>
  </si>
  <si>
    <t>0586BR-USCAR21</t>
  </si>
  <si>
    <t>0451BR</t>
  </si>
  <si>
    <t>0590BR-USCAR21</t>
  </si>
  <si>
    <t>0591BR-USCAR21</t>
  </si>
  <si>
    <t>0462BR</t>
  </si>
  <si>
    <t>1122BR</t>
  </si>
  <si>
    <t>2444BR</t>
  </si>
  <si>
    <t>0528BR-USCAR21</t>
  </si>
  <si>
    <t>2474BR</t>
  </si>
  <si>
    <t>0453BR</t>
  </si>
  <si>
    <t>0957BR</t>
  </si>
  <si>
    <t>006-5943</t>
  </si>
  <si>
    <t>2087BR</t>
  </si>
  <si>
    <t>2715BR</t>
  </si>
  <si>
    <t>0018BR-USCAR21</t>
  </si>
  <si>
    <t>3615BR</t>
  </si>
  <si>
    <t>946BR</t>
  </si>
  <si>
    <t>2721BR</t>
  </si>
  <si>
    <t xml:space="preserve">L89507 </t>
  </si>
  <si>
    <t>0315BR-USCAR21</t>
  </si>
  <si>
    <t>0398BR</t>
  </si>
  <si>
    <t>2698BR</t>
  </si>
  <si>
    <t>0399BR</t>
  </si>
  <si>
    <t>3311BR</t>
  </si>
  <si>
    <t>0612BR-USCAR21</t>
  </si>
  <si>
    <t>3169BR</t>
  </si>
  <si>
    <t>2865BR</t>
  </si>
  <si>
    <t>2864BR</t>
  </si>
  <si>
    <t>207-2202-TE</t>
  </si>
  <si>
    <t>011-5609</t>
  </si>
  <si>
    <t>012-5954</t>
  </si>
  <si>
    <t>2060BR</t>
  </si>
  <si>
    <t>2546BR</t>
  </si>
  <si>
    <t>DESVIO</t>
  </si>
  <si>
    <t>2547BR</t>
  </si>
  <si>
    <t>2690BR</t>
  </si>
  <si>
    <t>0959BR</t>
  </si>
  <si>
    <t>2825BR</t>
  </si>
  <si>
    <t>0582BR</t>
  </si>
  <si>
    <t>1079BR</t>
  </si>
  <si>
    <t>2708BR</t>
  </si>
  <si>
    <t>013-5990</t>
  </si>
  <si>
    <t>0538BR</t>
  </si>
  <si>
    <t>0943BR</t>
  </si>
  <si>
    <t>124-1910-TE</t>
  </si>
  <si>
    <t>187-1810-TE</t>
  </si>
  <si>
    <t>133-1910-TE</t>
  </si>
  <si>
    <t>1097BR</t>
  </si>
  <si>
    <t>0575BR</t>
  </si>
  <si>
    <t>0542BR</t>
  </si>
  <si>
    <t>0537BR-USCAR21</t>
  </si>
  <si>
    <t>080-1810-TE</t>
  </si>
  <si>
    <t>2854BR</t>
  </si>
  <si>
    <t>2855BR</t>
  </si>
  <si>
    <t>2856BR</t>
  </si>
  <si>
    <t>3029BR</t>
  </si>
  <si>
    <t>3030BR</t>
  </si>
  <si>
    <t>2173BR</t>
  </si>
  <si>
    <t>1032BR</t>
  </si>
  <si>
    <t>3134BR</t>
  </si>
  <si>
    <t>3133BR</t>
  </si>
  <si>
    <t>0268BR</t>
  </si>
  <si>
    <t>1080BR</t>
  </si>
  <si>
    <t>0150BR-USCAR21</t>
  </si>
  <si>
    <t>2848BR</t>
  </si>
  <si>
    <t>0516BR</t>
  </si>
  <si>
    <t>2049BR</t>
  </si>
  <si>
    <t>1169BR</t>
  </si>
  <si>
    <t>7695 - MX</t>
  </si>
  <si>
    <t>0151BR-USCAR21</t>
  </si>
  <si>
    <t>0567BR</t>
  </si>
  <si>
    <t>4410</t>
  </si>
  <si>
    <t>0153BR-USCAR21</t>
  </si>
  <si>
    <t>0325BR</t>
  </si>
  <si>
    <t>222-5964</t>
  </si>
  <si>
    <t>0152BR-USCAR21</t>
  </si>
  <si>
    <t>3031BR</t>
  </si>
  <si>
    <t>3028BR</t>
  </si>
  <si>
    <t>2553BR</t>
  </si>
  <si>
    <t>2740BR</t>
  </si>
  <si>
    <t>3220BR</t>
  </si>
  <si>
    <t>3277BR</t>
  </si>
  <si>
    <t>2996BR</t>
  </si>
  <si>
    <t>3222BR</t>
  </si>
  <si>
    <t>2975BR</t>
  </si>
  <si>
    <t>3221BR</t>
  </si>
  <si>
    <t>2993BR</t>
  </si>
  <si>
    <t>173-5610</t>
  </si>
  <si>
    <t>0538BR-USCAR21</t>
  </si>
  <si>
    <t>2056BR</t>
  </si>
  <si>
    <t>0375BR</t>
  </si>
  <si>
    <t>0610BR-USCAR21</t>
  </si>
  <si>
    <t>0611BR-USCAR21</t>
  </si>
  <si>
    <t>098-1910-TE</t>
  </si>
  <si>
    <t>2585BR</t>
  </si>
  <si>
    <t>2878BR</t>
  </si>
  <si>
    <t>L86822</t>
  </si>
  <si>
    <t>0233BR</t>
  </si>
  <si>
    <t>3312BR</t>
  </si>
  <si>
    <t>0614BR-USCAR21</t>
  </si>
  <si>
    <t>S02890</t>
  </si>
  <si>
    <t>2064BR</t>
  </si>
  <si>
    <t>2523BR</t>
  </si>
  <si>
    <t>0332BR</t>
  </si>
  <si>
    <t>0562BR-USCAR21</t>
  </si>
  <si>
    <t>1131BR</t>
  </si>
  <si>
    <t>175-5614</t>
  </si>
  <si>
    <t>165-6198</t>
  </si>
  <si>
    <t>316-5676</t>
  </si>
  <si>
    <t>0997BR</t>
  </si>
  <si>
    <t>105-5415</t>
  </si>
  <si>
    <t>5415</t>
  </si>
  <si>
    <t>0154BR-USCAR21</t>
  </si>
  <si>
    <t>0415BR-USCAR21</t>
  </si>
  <si>
    <t>0413BR-USCAR21</t>
  </si>
  <si>
    <t>2533BR</t>
  </si>
  <si>
    <t>1012BR</t>
  </si>
  <si>
    <t>2545BR</t>
  </si>
  <si>
    <t>2478BR</t>
  </si>
  <si>
    <t>1013BR</t>
  </si>
  <si>
    <t>2399BR</t>
  </si>
  <si>
    <t>2734BR</t>
  </si>
  <si>
    <t>274-4958</t>
  </si>
  <si>
    <t>0155BR-USCAR21</t>
  </si>
  <si>
    <t>244-6404</t>
  </si>
  <si>
    <t>1018BR</t>
  </si>
  <si>
    <t>2932BR</t>
  </si>
  <si>
    <t>1040BR</t>
  </si>
  <si>
    <t>2450BR</t>
  </si>
  <si>
    <t>2609BR</t>
  </si>
  <si>
    <t>1073BR</t>
  </si>
  <si>
    <t>014-1910-TE</t>
  </si>
  <si>
    <t>2883BR</t>
  </si>
  <si>
    <t>012-1902-TE</t>
  </si>
  <si>
    <t>157-1910-TE</t>
  </si>
  <si>
    <t>2656BR</t>
  </si>
  <si>
    <t>2653BR</t>
  </si>
  <si>
    <t>2654BR</t>
  </si>
  <si>
    <t>2655BR</t>
  </si>
  <si>
    <t>0502BR-USCAR21</t>
  </si>
  <si>
    <t>2844BR</t>
  </si>
  <si>
    <t>2487BR</t>
  </si>
  <si>
    <t>0336BR</t>
  </si>
  <si>
    <t>2492BR</t>
  </si>
  <si>
    <t>1020BR</t>
  </si>
  <si>
    <t>1152BR</t>
  </si>
  <si>
    <t>0549BR-USCAR21</t>
  </si>
  <si>
    <t>0337BR</t>
  </si>
  <si>
    <t>2709BR</t>
  </si>
  <si>
    <t>0156BR-USCAR21</t>
  </si>
  <si>
    <t>3275BR</t>
  </si>
  <si>
    <t>0157BR-USCAR21</t>
  </si>
  <si>
    <t>240-5431</t>
  </si>
  <si>
    <t>6376</t>
  </si>
  <si>
    <t>241-5431</t>
  </si>
  <si>
    <t>1029BR</t>
  </si>
  <si>
    <t>1089BR</t>
  </si>
  <si>
    <t>0520BR-USCAR21</t>
  </si>
  <si>
    <t>0338BR</t>
  </si>
  <si>
    <t>183-5343</t>
  </si>
  <si>
    <t>2464BR</t>
  </si>
  <si>
    <t>3333BR</t>
  </si>
  <si>
    <t>2472BR</t>
  </si>
  <si>
    <t>2454BR</t>
  </si>
  <si>
    <t>1150BR</t>
  </si>
  <si>
    <t>190-5105</t>
  </si>
  <si>
    <t>2002BR</t>
  </si>
  <si>
    <t>3317BR</t>
  </si>
  <si>
    <t>017-6038</t>
  </si>
  <si>
    <t>1130BR</t>
  </si>
  <si>
    <t>2732BR</t>
  </si>
  <si>
    <t>0029BR-USCAR21</t>
  </si>
  <si>
    <t>0135BR-USCAR21</t>
  </si>
  <si>
    <t>0136BR-USCAR21</t>
  </si>
  <si>
    <t>0068BR-USCAR21</t>
  </si>
  <si>
    <t>L89458</t>
  </si>
  <si>
    <t>0544BR</t>
  </si>
  <si>
    <t>0939BR</t>
  </si>
  <si>
    <t>0650BR</t>
  </si>
  <si>
    <t>0554BR</t>
  </si>
  <si>
    <t>0651BR</t>
  </si>
  <si>
    <t>0494BR-USCAR21</t>
  </si>
  <si>
    <t>0495BR-USCAR21</t>
  </si>
  <si>
    <t>0658BR</t>
  </si>
  <si>
    <t>1188BR</t>
  </si>
  <si>
    <t>0659BR</t>
  </si>
  <si>
    <t>2527BR</t>
  </si>
  <si>
    <t>019-5241</t>
  </si>
  <si>
    <t>3237BR</t>
  </si>
  <si>
    <t>3282BR</t>
  </si>
  <si>
    <t>3232BR</t>
  </si>
  <si>
    <t>0343BR</t>
  </si>
  <si>
    <t>0453BR-USCAR21</t>
  </si>
  <si>
    <t>0454BR-USCAR21</t>
  </si>
  <si>
    <t>0457BR-USCAR21</t>
  </si>
  <si>
    <t>0456BR-USCAR21</t>
  </si>
  <si>
    <t>0344BR</t>
  </si>
  <si>
    <t>0924BR</t>
  </si>
  <si>
    <t>176-1810-TE</t>
  </si>
  <si>
    <t>002-1902-TE</t>
  </si>
  <si>
    <t>0521BR-USCAR21</t>
  </si>
  <si>
    <t>179-4191</t>
  </si>
  <si>
    <t>0391BR</t>
  </si>
  <si>
    <t>2176BR</t>
  </si>
  <si>
    <t>2696BR</t>
  </si>
  <si>
    <t>00143BR</t>
  </si>
  <si>
    <t>3129BR</t>
  </si>
  <si>
    <t>3131BR</t>
  </si>
  <si>
    <t>L86828</t>
  </si>
  <si>
    <t>0576BR-USCAR21</t>
  </si>
  <si>
    <t>0595BR-USCAR21</t>
  </si>
  <si>
    <t>2293 - MX</t>
  </si>
  <si>
    <t>0322BR-USCAR21</t>
  </si>
  <si>
    <t>148-1810-TE</t>
  </si>
  <si>
    <t>0283BR-USCAR21</t>
  </si>
  <si>
    <t>6977 - MX</t>
  </si>
  <si>
    <t>0323BR-USCAR21</t>
  </si>
  <si>
    <t>0158BR-USCAR21</t>
  </si>
  <si>
    <t>0159BR-USCAR21</t>
  </si>
  <si>
    <t>1170BR</t>
  </si>
  <si>
    <t>0541BR-USCAR21</t>
  </si>
  <si>
    <t>015-2010-TE</t>
  </si>
  <si>
    <t>2888BR</t>
  </si>
  <si>
    <t>0304BR-USCAR21</t>
  </si>
  <si>
    <t>0407BR</t>
  </si>
  <si>
    <t>2861BR</t>
  </si>
  <si>
    <t>200-5291</t>
  </si>
  <si>
    <t>2621BR</t>
  </si>
  <si>
    <t>1004BR</t>
  </si>
  <si>
    <t>1026BR</t>
  </si>
  <si>
    <t>0625BR-USCAR21</t>
  </si>
  <si>
    <t>3261BR</t>
  </si>
  <si>
    <t>3263BR</t>
  </si>
  <si>
    <t>3260BR</t>
  </si>
  <si>
    <t>0040BR-USCAR21</t>
  </si>
  <si>
    <t>0162BR-USCAR21</t>
  </si>
  <si>
    <t>3356BR</t>
  </si>
  <si>
    <t>0578BR</t>
  </si>
  <si>
    <t>2041BR</t>
  </si>
  <si>
    <t>0240BR</t>
  </si>
  <si>
    <t>2141BR</t>
  </si>
  <si>
    <t>3549BR</t>
  </si>
  <si>
    <t>1171BR</t>
  </si>
  <si>
    <t>0282BR-USCAR21</t>
  </si>
  <si>
    <t>304-5176</t>
  </si>
  <si>
    <t>0163BR-USCAR21</t>
  </si>
  <si>
    <t>2891BR-GMW3191</t>
  </si>
  <si>
    <t>2829BR</t>
  </si>
  <si>
    <t>0427BR-USCAR21</t>
  </si>
  <si>
    <t>0164BR-USCAR21</t>
  </si>
  <si>
    <t>1147BR</t>
  </si>
  <si>
    <t>0501BR</t>
  </si>
  <si>
    <t>1146BR</t>
  </si>
  <si>
    <t>2526BR</t>
  </si>
  <si>
    <t>0561BR-USCAR21</t>
  </si>
  <si>
    <t>0524BR</t>
  </si>
  <si>
    <t>0501BR-USCAR21</t>
  </si>
  <si>
    <t>0500BR-USCAR21</t>
  </si>
  <si>
    <t>2529BR</t>
  </si>
  <si>
    <t>2833BR</t>
  </si>
  <si>
    <t>0623BR</t>
  </si>
  <si>
    <t>3149BR</t>
  </si>
  <si>
    <t>0165BR-USCAR21</t>
  </si>
  <si>
    <t>0408BR</t>
  </si>
  <si>
    <t>043-1902-TE</t>
  </si>
  <si>
    <t>1121BR</t>
  </si>
  <si>
    <t>196-4193</t>
  </si>
  <si>
    <t>197-4193</t>
  </si>
  <si>
    <t>2589BR</t>
  </si>
  <si>
    <t>2791BR</t>
  </si>
  <si>
    <t>S03108</t>
  </si>
  <si>
    <t>140-1902-TE</t>
  </si>
  <si>
    <t>0166BR-USCAR21</t>
  </si>
  <si>
    <t>PERMITBR-USCAR21</t>
  </si>
  <si>
    <t>0347BR</t>
  </si>
  <si>
    <t>2052BR</t>
  </si>
  <si>
    <t>2689BR</t>
  </si>
  <si>
    <t>171-1802-TE</t>
  </si>
  <si>
    <t>0461BR-USCAR21</t>
  </si>
  <si>
    <t>0348BR</t>
  </si>
  <si>
    <t>0982BR</t>
  </si>
  <si>
    <t>2815BR</t>
  </si>
  <si>
    <t>1036BR</t>
  </si>
  <si>
    <t>2814BR</t>
  </si>
  <si>
    <t>0970BR</t>
  </si>
  <si>
    <t>0969BR</t>
  </si>
  <si>
    <t>3189BR</t>
  </si>
  <si>
    <t>2648BR</t>
  </si>
  <si>
    <t>2837BR</t>
  </si>
  <si>
    <t>2647BR</t>
  </si>
  <si>
    <t>3363BR</t>
  </si>
  <si>
    <t>0354BR-USCAR21</t>
  </si>
  <si>
    <t>2716BR</t>
  </si>
  <si>
    <t>0017BR-USCAR21</t>
  </si>
  <si>
    <t>026-6351</t>
  </si>
  <si>
    <t>2500BR</t>
  </si>
  <si>
    <t>2792BR</t>
  </si>
  <si>
    <t>0167-USCAR21</t>
  </si>
  <si>
    <t>262-5016</t>
  </si>
  <si>
    <t>2494BR</t>
  </si>
  <si>
    <t>2090BR</t>
  </si>
  <si>
    <t>2401BR</t>
  </si>
  <si>
    <t>2131BR</t>
  </si>
  <si>
    <t>0473BR-USCAR21</t>
  </si>
  <si>
    <t>0168BR-USCAR21</t>
  </si>
  <si>
    <t>2099BR</t>
  </si>
  <si>
    <t>0353BR</t>
  </si>
  <si>
    <t>0169BR-USCAR21</t>
  </si>
  <si>
    <t>3288BR</t>
  </si>
  <si>
    <t>0579BR</t>
  </si>
  <si>
    <t>0580BR</t>
  </si>
  <si>
    <t>0416BR-USCAR21</t>
  </si>
  <si>
    <t>0392BR</t>
  </si>
  <si>
    <t>0302BR-USCAR21</t>
  </si>
  <si>
    <t>2966BR</t>
  </si>
  <si>
    <t>2086BR</t>
  </si>
  <si>
    <t>089-1802-TE</t>
  </si>
  <si>
    <t>0987BR</t>
  </si>
  <si>
    <t>0246BR</t>
  </si>
  <si>
    <t>150-1910-TE</t>
  </si>
  <si>
    <t>027-1910-TE</t>
  </si>
  <si>
    <t>0603BR-USCAR21</t>
  </si>
  <si>
    <t>5816</t>
  </si>
  <si>
    <t>023-1910-TE</t>
  </si>
  <si>
    <t>0542BR-USCAR21</t>
  </si>
  <si>
    <t>0543BR-USCAR21</t>
  </si>
  <si>
    <t>1123BR</t>
  </si>
  <si>
    <t>2562BR</t>
  </si>
  <si>
    <t>2415BR</t>
  </si>
  <si>
    <t>215-5173</t>
  </si>
  <si>
    <t>0468BR-USCAR21</t>
  </si>
  <si>
    <t>0171BR-USCAR21</t>
  </si>
  <si>
    <t>0469BR-USCAR21</t>
  </si>
  <si>
    <t>2502BR</t>
  </si>
  <si>
    <t>2601BR</t>
  </si>
  <si>
    <t>1186BR</t>
  </si>
  <si>
    <t>0548BR-USCAR21</t>
  </si>
  <si>
    <t>2761BR</t>
  </si>
  <si>
    <t>213-5221</t>
  </si>
  <si>
    <t>1158BR</t>
  </si>
  <si>
    <t>0172BR-USCAR21</t>
  </si>
  <si>
    <t>1133BR</t>
  </si>
  <si>
    <t>0502BR</t>
  </si>
  <si>
    <t>1173BR</t>
  </si>
  <si>
    <t>1083BR</t>
  </si>
  <si>
    <t>1047BR</t>
  </si>
  <si>
    <t>176-4819</t>
  </si>
  <si>
    <t>0517BR</t>
  </si>
  <si>
    <t>2587BR</t>
  </si>
  <si>
    <t>2555BR</t>
  </si>
  <si>
    <t>2607BR</t>
  </si>
  <si>
    <t>0174BR-USCAR21</t>
  </si>
  <si>
    <t>0173BR-USCAR21</t>
  </si>
  <si>
    <t>0319BR</t>
  </si>
  <si>
    <t>0320BR</t>
  </si>
  <si>
    <t>3569BR MY21</t>
  </si>
  <si>
    <t>2687BR</t>
  </si>
  <si>
    <t>0175BR-USCAR21</t>
  </si>
  <si>
    <t>0177BR-USCAR21</t>
  </si>
  <si>
    <t>0402BR-USCAR21</t>
  </si>
  <si>
    <t>250-5246</t>
  </si>
  <si>
    <t>2628BR</t>
  </si>
  <si>
    <t>249-5246</t>
  </si>
  <si>
    <t>2627BR</t>
  </si>
  <si>
    <t>0178BR-USCAR21</t>
  </si>
  <si>
    <t>0411BR-USCAR21</t>
  </si>
  <si>
    <t>2031BR</t>
  </si>
  <si>
    <t>2778BR</t>
  </si>
  <si>
    <t>3570BR MY21</t>
  </si>
  <si>
    <t>0388BR</t>
  </si>
  <si>
    <t>0326BR</t>
  </si>
  <si>
    <t>3571BR MY21</t>
  </si>
  <si>
    <t>0410BR-USCAR21</t>
  </si>
  <si>
    <t>1090BR</t>
  </si>
  <si>
    <t>0364BR-USCAR21</t>
  </si>
  <si>
    <t>0179BR-USCAR21</t>
  </si>
  <si>
    <t>190414-1</t>
  </si>
  <si>
    <t>0518BR</t>
  </si>
  <si>
    <t>0541BR</t>
  </si>
  <si>
    <t>2179BR</t>
  </si>
  <si>
    <t>0471BR-USCAR21</t>
  </si>
  <si>
    <t>0472BR-USCAR21</t>
  </si>
  <si>
    <t>2659BR</t>
  </si>
  <si>
    <t>0355BR</t>
  </si>
  <si>
    <t>2931BR</t>
  </si>
  <si>
    <t>2593BR</t>
  </si>
  <si>
    <t>2595BR</t>
  </si>
  <si>
    <t>2594BR</t>
  </si>
  <si>
    <t>2660BR</t>
  </si>
  <si>
    <t>1002BR</t>
  </si>
  <si>
    <t>1129BR</t>
  </si>
  <si>
    <t>1033BR</t>
  </si>
  <si>
    <t>3082BR</t>
  </si>
  <si>
    <t>0271BR</t>
  </si>
  <si>
    <t>2017BR</t>
  </si>
  <si>
    <t>2981BR</t>
  </si>
  <si>
    <t>3236BR</t>
  </si>
  <si>
    <t>3015BR</t>
  </si>
  <si>
    <t>2985BR</t>
  </si>
  <si>
    <t>3016BR</t>
  </si>
  <si>
    <t>3017BR</t>
  </si>
  <si>
    <t>2990BR</t>
  </si>
  <si>
    <t>0998BR</t>
  </si>
  <si>
    <t>3110BR</t>
  </si>
  <si>
    <t>3027BR</t>
  </si>
  <si>
    <t>2989BR</t>
  </si>
  <si>
    <t>2980BR</t>
  </si>
  <si>
    <t>3051BR</t>
  </si>
  <si>
    <t>3068BR</t>
  </si>
  <si>
    <t>00167BR</t>
  </si>
  <si>
    <t>00168BR</t>
  </si>
  <si>
    <t>3014BR</t>
  </si>
  <si>
    <t>3012BR</t>
  </si>
  <si>
    <t>3013BR</t>
  </si>
  <si>
    <t>0474BR-USCAR21</t>
  </si>
  <si>
    <t>0356BR</t>
  </si>
  <si>
    <t>0476BR-USCAR21</t>
  </si>
  <si>
    <t>0558BR-USCAR21</t>
  </si>
  <si>
    <t>0636BR-USCAR21</t>
  </si>
  <si>
    <t>2750BR</t>
  </si>
  <si>
    <t>0438BR-USCAR21</t>
  </si>
  <si>
    <t>3562BR MY21</t>
  </si>
  <si>
    <t>0357BR</t>
  </si>
  <si>
    <t>3563BR MY21</t>
  </si>
  <si>
    <t>0303BR-USCAR21</t>
  </si>
  <si>
    <t>0180BR-USCAR21</t>
  </si>
  <si>
    <t>2093BR</t>
  </si>
  <si>
    <t>2185BR</t>
  </si>
  <si>
    <t>2784BR</t>
  </si>
  <si>
    <t>0518BR-USCAR21</t>
  </si>
  <si>
    <t>1060BR</t>
  </si>
  <si>
    <t>2186BR</t>
  </si>
  <si>
    <t>0358BR</t>
  </si>
  <si>
    <t>2183BR</t>
  </si>
  <si>
    <t>4297</t>
  </si>
  <si>
    <t>0509BR-USCAR21</t>
  </si>
  <si>
    <t>2751BR</t>
  </si>
  <si>
    <t>0510BR-USCAR21</t>
  </si>
  <si>
    <t>2497BR</t>
  </si>
  <si>
    <t>2096BR</t>
  </si>
  <si>
    <t>0547BR-USCAR21</t>
  </si>
  <si>
    <t>0512BR-USCAR21</t>
  </si>
  <si>
    <t>0360BR</t>
  </si>
  <si>
    <t>0570BR-USCAR21</t>
  </si>
  <si>
    <t>3440BR</t>
  </si>
  <si>
    <t>2138BR</t>
  </si>
  <si>
    <t>0131BR-USCAR21</t>
  </si>
  <si>
    <t>0652BR</t>
  </si>
  <si>
    <t>0571BR-USCAR21</t>
  </si>
  <si>
    <t>0550BR-USCAR21</t>
  </si>
  <si>
    <t>0548BR</t>
  </si>
  <si>
    <t>0181BR-USCAR21</t>
  </si>
  <si>
    <t>1062BR</t>
  </si>
  <si>
    <t>0182BR-USCAR21</t>
  </si>
  <si>
    <t>068-1902-TE</t>
  </si>
  <si>
    <t>0523BR-USCAR21</t>
  </si>
  <si>
    <t>0363BR</t>
  </si>
  <si>
    <t>2003BR</t>
  </si>
  <si>
    <t>0216BR</t>
  </si>
  <si>
    <t>0215BR</t>
  </si>
  <si>
    <t>6116</t>
  </si>
  <si>
    <t>3584BR MY21</t>
  </si>
  <si>
    <t>1176BR</t>
  </si>
  <si>
    <t>0496BR-USCAR21</t>
  </si>
  <si>
    <t>0478BR-USCAR21</t>
  </si>
  <si>
    <t>2102BR</t>
  </si>
  <si>
    <t>0364BR</t>
  </si>
  <si>
    <t>2082BR</t>
  </si>
  <si>
    <t>1155BR</t>
  </si>
  <si>
    <t>2433BR</t>
  </si>
  <si>
    <t>1145BR</t>
  </si>
  <si>
    <t>2473BR</t>
  </si>
  <si>
    <t>6109</t>
  </si>
  <si>
    <t>L89421</t>
  </si>
  <si>
    <t>0183BR-USCAR21</t>
  </si>
  <si>
    <t>115-1802-TE</t>
  </si>
  <si>
    <t>3310BR</t>
  </si>
  <si>
    <t>0573BR-USCAR21</t>
  </si>
  <si>
    <t>2409BR</t>
  </si>
  <si>
    <t>1144BR</t>
  </si>
  <si>
    <t>177-1802-TE</t>
  </si>
  <si>
    <t>0184BR-USCAR21</t>
  </si>
  <si>
    <t>0978BR</t>
  </si>
  <si>
    <t>017-2010-TE</t>
  </si>
  <si>
    <t>0446BR</t>
  </si>
  <si>
    <t>2421BR</t>
  </si>
  <si>
    <t>0007-BR</t>
  </si>
  <si>
    <t>2422BR</t>
  </si>
  <si>
    <t>043-6022</t>
  </si>
  <si>
    <t>0028BR-USCAR21</t>
  </si>
  <si>
    <t>269-5290</t>
  </si>
  <si>
    <t>268-5290</t>
  </si>
  <si>
    <t>0526BR-USCAR21</t>
  </si>
  <si>
    <t>0313BR</t>
  </si>
  <si>
    <t>2702BR</t>
  </si>
  <si>
    <t>0460BR-USCAR21</t>
  </si>
  <si>
    <t>0459BR-USCAR21</t>
  </si>
  <si>
    <t>2869BR</t>
  </si>
  <si>
    <t>2572BR</t>
  </si>
  <si>
    <t>0131BR</t>
  </si>
  <si>
    <t>2870BR</t>
  </si>
  <si>
    <t>0499BR-USCAR21</t>
  </si>
  <si>
    <t>0498BR-USCAR21</t>
  </si>
  <si>
    <t>2504BR</t>
  </si>
  <si>
    <t>1023BR</t>
  </si>
  <si>
    <t>1022BR</t>
  </si>
  <si>
    <t>0186BR-USCAR21</t>
  </si>
  <si>
    <t>0185BR-USCAR21</t>
  </si>
  <si>
    <t>0323BR</t>
  </si>
  <si>
    <t>0439BR-USCAR21</t>
  </si>
  <si>
    <t>0322BR</t>
  </si>
  <si>
    <t>0324BR</t>
  </si>
  <si>
    <t>2195BR</t>
  </si>
  <si>
    <t>2785BR</t>
  </si>
  <si>
    <t>2006BR</t>
  </si>
  <si>
    <t>0468BR</t>
  </si>
  <si>
    <t>0227BR</t>
  </si>
  <si>
    <t>0049BR</t>
  </si>
  <si>
    <t>6060</t>
  </si>
  <si>
    <t>2034BR</t>
  </si>
  <si>
    <t>101-6060</t>
  </si>
  <si>
    <t>034BR -6103</t>
  </si>
  <si>
    <t>1178BR</t>
  </si>
  <si>
    <t>1086BR</t>
  </si>
  <si>
    <t>3547BR</t>
  </si>
  <si>
    <t>0567BR-USCAR21</t>
  </si>
  <si>
    <t>3548BR</t>
  </si>
  <si>
    <t>0569BR-USCAR21</t>
  </si>
  <si>
    <t>0926BR</t>
  </si>
  <si>
    <t>138-1902-TE</t>
  </si>
  <si>
    <t>1102BR</t>
  </si>
  <si>
    <t>2531BR</t>
  </si>
  <si>
    <t>0565BR-USCAR21</t>
  </si>
  <si>
    <t>1009BR</t>
  </si>
  <si>
    <t>0563BR-USCAR21</t>
  </si>
  <si>
    <t>0564BR-USCAR21</t>
  </si>
  <si>
    <t>3345BR</t>
  </si>
  <si>
    <t>3316BR</t>
  </si>
  <si>
    <t>3137BR</t>
  </si>
  <si>
    <t>170-5202</t>
  </si>
  <si>
    <t>1027BR</t>
  </si>
  <si>
    <t>0543BR</t>
  </si>
  <si>
    <t>0547BR</t>
  </si>
  <si>
    <t>0329BR</t>
  </si>
  <si>
    <t>3050BR</t>
  </si>
  <si>
    <t>3049BR</t>
  </si>
  <si>
    <t>0663BR</t>
  </si>
  <si>
    <t>0664BR</t>
  </si>
  <si>
    <t>3018BR</t>
  </si>
  <si>
    <t>3019BR</t>
  </si>
  <si>
    <t>3020BR</t>
  </si>
  <si>
    <t>3059BR</t>
  </si>
  <si>
    <t>3054BR</t>
  </si>
  <si>
    <t>3060BR</t>
  </si>
  <si>
    <t>2801BR</t>
  </si>
  <si>
    <t>2753BR</t>
  </si>
  <si>
    <t>3352BR</t>
  </si>
  <si>
    <t>3381BR</t>
  </si>
  <si>
    <t>3351BR</t>
  </si>
  <si>
    <t>2153BR</t>
  </si>
  <si>
    <t>3033BR</t>
  </si>
  <si>
    <t>3036BR</t>
  </si>
  <si>
    <t>3037BR</t>
  </si>
  <si>
    <t>3038BR</t>
  </si>
  <si>
    <t>3052BR</t>
  </si>
  <si>
    <t>3045BR</t>
  </si>
  <si>
    <t>3046BR</t>
  </si>
  <si>
    <t>3047BR</t>
  </si>
  <si>
    <t>3053BR</t>
  </si>
  <si>
    <t>0396BR</t>
  </si>
  <si>
    <t>0418BR</t>
  </si>
  <si>
    <t>2694BR</t>
  </si>
  <si>
    <t>2597BR</t>
  </si>
  <si>
    <t>2408BR</t>
  </si>
  <si>
    <t>2596BR</t>
  </si>
  <si>
    <t>6053</t>
  </si>
  <si>
    <t>3367BR</t>
  </si>
  <si>
    <t>0027BR-USCAR21</t>
  </si>
  <si>
    <t>0026BR-USCAR21</t>
  </si>
  <si>
    <t>072-1802-TE</t>
  </si>
  <si>
    <t>L87847</t>
  </si>
  <si>
    <t>1181BR</t>
  </si>
  <si>
    <t>0562BR</t>
  </si>
  <si>
    <t>1037BR</t>
  </si>
  <si>
    <t>3126BR</t>
  </si>
  <si>
    <t>3125BR</t>
  </si>
  <si>
    <t>3127BR</t>
  </si>
  <si>
    <t>3294BR</t>
  </si>
  <si>
    <t>2209BR</t>
  </si>
  <si>
    <t>1149BR</t>
  </si>
  <si>
    <t>2152BR</t>
  </si>
  <si>
    <t>3328BR</t>
  </si>
  <si>
    <t>3142BR</t>
  </si>
  <si>
    <t>3143BR</t>
  </si>
  <si>
    <t>3140BR</t>
  </si>
  <si>
    <t>3405BR</t>
  </si>
  <si>
    <t>3426BR</t>
  </si>
  <si>
    <t>3314BR</t>
  </si>
  <si>
    <t>3442BR</t>
  </si>
  <si>
    <t>3443BR</t>
  </si>
  <si>
    <t>3067BR</t>
  </si>
  <si>
    <t>3066BR</t>
  </si>
  <si>
    <t>2496BR</t>
  </si>
  <si>
    <t>0187BR-USCAR21</t>
  </si>
  <si>
    <t>0315BR</t>
  </si>
  <si>
    <t>0440BR-USCAR21</t>
  </si>
  <si>
    <t>0132BR-USCAR21</t>
  </si>
  <si>
    <t>0134BR</t>
  </si>
  <si>
    <t>3321BR</t>
  </si>
  <si>
    <t>091-1810-TE</t>
  </si>
  <si>
    <t>0054BR</t>
  </si>
  <si>
    <t>3150BR</t>
  </si>
  <si>
    <t>3199BR</t>
  </si>
  <si>
    <t>0480BR-USCAR21</t>
  </si>
  <si>
    <t>0481BR-USCAR21</t>
  </si>
  <si>
    <t>0482BR-USCAR21</t>
  </si>
  <si>
    <t>0411BR</t>
  </si>
  <si>
    <t>0376BR</t>
  </si>
  <si>
    <t>101-1910-TE</t>
  </si>
  <si>
    <t>2954BR</t>
  </si>
  <si>
    <t>133-1810-TE</t>
  </si>
  <si>
    <t>0617BR-USCAR21</t>
  </si>
  <si>
    <t>0412BR</t>
  </si>
  <si>
    <t>0535BR-USCAR21</t>
  </si>
  <si>
    <t>0432BR</t>
  </si>
  <si>
    <t>0536BR-USCAR21</t>
  </si>
  <si>
    <t>0365BR</t>
  </si>
  <si>
    <t>0532BR-USCAR21</t>
  </si>
  <si>
    <t>0472BR</t>
  </si>
  <si>
    <t>0366BR</t>
  </si>
  <si>
    <t>0513BR-USCAR21</t>
  </si>
  <si>
    <t>0514BR-USCAR21</t>
  </si>
  <si>
    <t>0444BR</t>
  </si>
  <si>
    <t>0445BR</t>
  </si>
  <si>
    <t>0419BR</t>
  </si>
  <si>
    <t>170-1902-TE</t>
  </si>
  <si>
    <t>0484BR-USCAR21</t>
  </si>
  <si>
    <t>0409BR</t>
  </si>
  <si>
    <t>2638BR</t>
  </si>
  <si>
    <t>0485BR-USCAR21</t>
  </si>
  <si>
    <t>2132BR</t>
  </si>
  <si>
    <t>2100BR</t>
  </si>
  <si>
    <t>1182BR</t>
  </si>
  <si>
    <t>0971BR</t>
  </si>
  <si>
    <t>0067BR-USCAR21</t>
  </si>
  <si>
    <t>0066BR-USCAR21</t>
  </si>
  <si>
    <t>0360BR-USCAR21</t>
  </si>
  <si>
    <t>0342BR-USCAR21</t>
  </si>
  <si>
    <t>Pré Validação VS30</t>
  </si>
  <si>
    <t>0130BR-USCAR21</t>
  </si>
  <si>
    <t>0341BR-USCAR21</t>
  </si>
  <si>
    <t>2703BR</t>
  </si>
  <si>
    <t>0928BR</t>
  </si>
  <si>
    <t>0555BR</t>
  </si>
  <si>
    <t>0564BR</t>
  </si>
  <si>
    <t>0573BR</t>
  </si>
  <si>
    <t>0188BR-USCAR21</t>
  </si>
  <si>
    <t>0125BR-USCAR21</t>
  </si>
  <si>
    <t>Provisorio</t>
  </si>
  <si>
    <t xml:space="preserve">L89425 </t>
  </si>
  <si>
    <t>0124BR-USCAR21</t>
  </si>
  <si>
    <t>0189BR-USCAR21</t>
  </si>
  <si>
    <t>2884BR</t>
  </si>
  <si>
    <t>0190BR-USCAR21</t>
  </si>
  <si>
    <t>2786BR</t>
  </si>
  <si>
    <t>2862BR</t>
  </si>
  <si>
    <t>3364BR</t>
  </si>
  <si>
    <t>3010BR</t>
  </si>
  <si>
    <t>3008BR</t>
  </si>
  <si>
    <t>3009BR</t>
  </si>
  <si>
    <t>2972BR</t>
  </si>
  <si>
    <t>2970BR</t>
  </si>
  <si>
    <t>2974BR</t>
  </si>
  <si>
    <t>0191BR-USCAR21</t>
  </si>
  <si>
    <t>2420BR</t>
  </si>
  <si>
    <t>272-4357</t>
  </si>
  <si>
    <t>2733BR</t>
  </si>
  <si>
    <t>0517BR-USCAR21</t>
  </si>
  <si>
    <t>0933BR</t>
  </si>
  <si>
    <t>0256BR</t>
  </si>
  <si>
    <t>0451BR-USCAR21</t>
  </si>
  <si>
    <t>2979BR</t>
  </si>
  <si>
    <t>0367BR</t>
  </si>
  <si>
    <t>0503BR-USCAR21</t>
  </si>
  <si>
    <t>0504BR-USCAR21</t>
  </si>
  <si>
    <t>0368BR</t>
  </si>
  <si>
    <t>0371BR</t>
  </si>
  <si>
    <t>0533BR-USCAR21</t>
  </si>
  <si>
    <t>0534BR-USCAR21</t>
  </si>
  <si>
    <t>0372BR</t>
  </si>
  <si>
    <t>0958BR</t>
  </si>
  <si>
    <t>0531BR-USCAR21</t>
  </si>
  <si>
    <t>0192BR-USCAR21</t>
  </si>
  <si>
    <t>0193BR-USCAR21</t>
  </si>
  <si>
    <t>186-4238</t>
  </si>
  <si>
    <t>1151BR</t>
  </si>
  <si>
    <t>2622BR</t>
  </si>
  <si>
    <t>0194BR-USCAR21</t>
  </si>
  <si>
    <t>2022BR</t>
  </si>
  <si>
    <t>2887BR</t>
  </si>
  <si>
    <t>061-1910-TE</t>
  </si>
  <si>
    <t>3380BR</t>
  </si>
  <si>
    <t>3343BR</t>
  </si>
  <si>
    <t>3417BR</t>
  </si>
  <si>
    <t>3418BR</t>
  </si>
  <si>
    <t>3251BR</t>
  </si>
  <si>
    <t>3252BR</t>
  </si>
  <si>
    <t>3268BR</t>
  </si>
  <si>
    <t>3253BR</t>
  </si>
  <si>
    <t>3227BR</t>
  </si>
  <si>
    <t>3226BR</t>
  </si>
  <si>
    <t>3231BR</t>
  </si>
  <si>
    <t>3258BR</t>
  </si>
  <si>
    <t>2818BR</t>
  </si>
  <si>
    <t>0624BR-USCAR21</t>
  </si>
  <si>
    <t>3412BR</t>
  </si>
  <si>
    <t>3085BR</t>
  </si>
  <si>
    <t>3396BR</t>
  </si>
  <si>
    <t>3239BR</t>
  </si>
  <si>
    <t>3240BR</t>
  </si>
  <si>
    <t>3241BR</t>
  </si>
  <si>
    <t>3117BR</t>
  </si>
  <si>
    <t>3164BR</t>
  </si>
  <si>
    <t>3377BR</t>
  </si>
  <si>
    <t>3071BR</t>
  </si>
  <si>
    <t>3069BR</t>
  </si>
  <si>
    <t>2998BR</t>
  </si>
  <si>
    <t>3088BR</t>
  </si>
  <si>
    <t>3086BR</t>
  </si>
  <si>
    <t>3087BR</t>
  </si>
  <si>
    <t>3452BR</t>
  </si>
  <si>
    <t>3334BR</t>
  </si>
  <si>
    <t>2557BR</t>
  </si>
  <si>
    <t>2558BR</t>
  </si>
  <si>
    <t>2863BR</t>
  </si>
  <si>
    <t>004-1902-TE</t>
  </si>
  <si>
    <t>2960BR</t>
  </si>
  <si>
    <t>2838BR</t>
  </si>
  <si>
    <t>0551BR-USCAR21</t>
  </si>
  <si>
    <t>2930BR</t>
  </si>
  <si>
    <t>2495BR</t>
  </si>
  <si>
    <t>2053BR</t>
  </si>
  <si>
    <t>1001BR</t>
  </si>
  <si>
    <t>3416BR</t>
  </si>
  <si>
    <t>0545BR-USCAR21</t>
  </si>
  <si>
    <t>265-4284</t>
  </si>
  <si>
    <t>264-4284</t>
  </si>
  <si>
    <t>5077</t>
  </si>
  <si>
    <t>2469BR</t>
  </si>
  <si>
    <t>0052BR-USCAR21</t>
  </si>
  <si>
    <t>3583BR</t>
  </si>
  <si>
    <t>2834BR</t>
  </si>
  <si>
    <t>0140BR-USCAR21</t>
  </si>
  <si>
    <t>0584BR-USCAR21</t>
  </si>
  <si>
    <t>058-6340</t>
  </si>
  <si>
    <t>102-6340</t>
  </si>
  <si>
    <t>1179BR</t>
  </si>
  <si>
    <t>101-5840</t>
  </si>
  <si>
    <t>0973BR</t>
  </si>
  <si>
    <t>2649BR</t>
  </si>
  <si>
    <t>3581BR MY21</t>
  </si>
  <si>
    <t>0980BR</t>
  </si>
  <si>
    <t>2619BR</t>
  </si>
  <si>
    <t>2618BR</t>
  </si>
  <si>
    <t>2623BR</t>
  </si>
  <si>
    <t>6341</t>
  </si>
  <si>
    <t>0583BR</t>
  </si>
  <si>
    <t>3130BR</t>
  </si>
  <si>
    <t>3228BR</t>
  </si>
  <si>
    <t>3229BR</t>
  </si>
  <si>
    <t>3448BR</t>
  </si>
  <si>
    <t>3022BR</t>
  </si>
  <si>
    <t>3021BR</t>
  </si>
  <si>
    <t>3376BR</t>
  </si>
  <si>
    <t>3375BR</t>
  </si>
  <si>
    <t>3289BR</t>
  </si>
  <si>
    <t>3162BR</t>
  </si>
  <si>
    <t>1006BR</t>
  </si>
  <si>
    <t>0122BR-USCAR21</t>
  </si>
  <si>
    <t xml:space="preserve">L89426 </t>
  </si>
  <si>
    <t>0123BR-USCAR21</t>
  </si>
  <si>
    <t>3415BR</t>
  </si>
  <si>
    <t>0121BR-USCAR21</t>
  </si>
  <si>
    <t>3591BR MY21</t>
  </si>
  <si>
    <t>2626BR</t>
  </si>
  <si>
    <t>3354BR</t>
  </si>
  <si>
    <t>3255BR</t>
  </si>
  <si>
    <t>3254BR</t>
  </si>
  <si>
    <t>135-1910-TE</t>
  </si>
  <si>
    <t>109-1810-TE</t>
  </si>
  <si>
    <t>0405BR-USCAR21</t>
  </si>
  <si>
    <t>0195BR-USCAR21</t>
  </si>
  <si>
    <t>0406BR-USCAR21</t>
  </si>
  <si>
    <t>2759BR</t>
  </si>
  <si>
    <t>2671BR</t>
  </si>
  <si>
    <t>2440BR</t>
  </si>
  <si>
    <t>3582BR MY21</t>
  </si>
  <si>
    <t>0197BR-USCAR21</t>
  </si>
  <si>
    <t>0196BR-USCAR21</t>
  </si>
  <si>
    <t>0394BR-USCAR21</t>
  </si>
  <si>
    <t>2760BR</t>
  </si>
  <si>
    <t>2754BR</t>
  </si>
  <si>
    <t>181-1802-TE</t>
  </si>
  <si>
    <t>3420BR</t>
  </si>
  <si>
    <t>3419BR</t>
  </si>
  <si>
    <t>3309BR</t>
  </si>
  <si>
    <t>3139BR</t>
  </si>
  <si>
    <t>3284BR</t>
  </si>
  <si>
    <t>3138BR</t>
  </si>
  <si>
    <t>065-6126</t>
  </si>
  <si>
    <t>3586BR MY21</t>
  </si>
  <si>
    <t>0428BR-USCAR21</t>
  </si>
  <si>
    <t>0429BR - USCAR21</t>
  </si>
  <si>
    <t>0284BR-USCAR21</t>
  </si>
  <si>
    <t>0199BR USCAR21</t>
  </si>
  <si>
    <t>0430BR-USCAR21</t>
  </si>
  <si>
    <t>0199BR-USCAR21</t>
  </si>
  <si>
    <t>0439BR</t>
  </si>
  <si>
    <t>0426BR</t>
  </si>
  <si>
    <t>5587</t>
  </si>
  <si>
    <t>154-1902-TE</t>
  </si>
  <si>
    <t>1038BR</t>
  </si>
  <si>
    <t>0974BR</t>
  </si>
  <si>
    <t>2477BR</t>
  </si>
  <si>
    <t>160-1910-TE</t>
  </si>
  <si>
    <t>070-5607</t>
  </si>
  <si>
    <t>0568BR-USCAR21</t>
  </si>
  <si>
    <t>0310BR</t>
  </si>
  <si>
    <t>0012BR</t>
  </si>
  <si>
    <t>1085BR</t>
  </si>
  <si>
    <t>L89428</t>
  </si>
  <si>
    <t>0058BR</t>
  </si>
  <si>
    <t>147-1810-TE</t>
  </si>
  <si>
    <t>0355BR-UCAR21</t>
  </si>
  <si>
    <t>103-5579</t>
  </si>
  <si>
    <t>00125BR</t>
  </si>
  <si>
    <t>057-1910-TE</t>
  </si>
  <si>
    <t>3332BR</t>
  </si>
  <si>
    <t>0203BR-USCAR21</t>
  </si>
  <si>
    <t>3631BR</t>
  </si>
  <si>
    <t>3266BR</t>
  </si>
  <si>
    <t>0270BR-USCAR21</t>
  </si>
  <si>
    <t>0930BR</t>
  </si>
  <si>
    <t>0519BR-USCAR21</t>
  </si>
  <si>
    <t>0525BR-USCAR21</t>
  </si>
  <si>
    <t>0596BR-USCAR21</t>
  </si>
  <si>
    <t>0539BR-USCAR21</t>
  </si>
  <si>
    <t>0540BR-USCAR21</t>
  </si>
  <si>
    <t>0119BR-USCAR21</t>
  </si>
  <si>
    <t xml:space="preserve">L89429 </t>
  </si>
  <si>
    <t>3444BR</t>
  </si>
  <si>
    <t>0300BR</t>
  </si>
  <si>
    <t>3337BR</t>
  </si>
  <si>
    <t>178-1810-TE</t>
  </si>
  <si>
    <t>113-1910-TE</t>
  </si>
  <si>
    <t>185-1810-TE</t>
  </si>
  <si>
    <t>098-1802-TE</t>
  </si>
  <si>
    <t>0571BR</t>
  </si>
  <si>
    <t>0955BR</t>
  </si>
  <si>
    <t>064-1902-TE</t>
  </si>
  <si>
    <t>0605BR-USCAR21</t>
  </si>
  <si>
    <t>2180BR</t>
  </si>
  <si>
    <t>2686BR</t>
  </si>
  <si>
    <t>2850BR</t>
  </si>
  <si>
    <t>2046BR</t>
  </si>
  <si>
    <t>3459BR</t>
  </si>
  <si>
    <t>3460BR</t>
  </si>
  <si>
    <t>1162BR</t>
  </si>
  <si>
    <t>0016BR-USCAR21</t>
  </si>
  <si>
    <t>2503BR</t>
  </si>
  <si>
    <t>0204BR-USCAR21</t>
  </si>
  <si>
    <t>0205BR-USCAR21</t>
  </si>
  <si>
    <t>0301BR</t>
  </si>
  <si>
    <t>2468BR</t>
  </si>
  <si>
    <t>2701BR</t>
  </si>
  <si>
    <t>0441BR-USCAR21</t>
  </si>
  <si>
    <t>2944BR</t>
  </si>
  <si>
    <t>0635BR-USCAR21</t>
  </si>
  <si>
    <t>L86824</t>
  </si>
  <si>
    <t>079-4423</t>
  </si>
  <si>
    <t>080-4423</t>
  </si>
  <si>
    <t>078-4423</t>
  </si>
  <si>
    <t>082-5578</t>
  </si>
  <si>
    <t>2044BR</t>
  </si>
  <si>
    <t>081-5578</t>
  </si>
  <si>
    <t>2955BR</t>
  </si>
  <si>
    <t>2816BR</t>
  </si>
  <si>
    <t>1034BR</t>
  </si>
  <si>
    <t>0312BR</t>
  </si>
  <si>
    <t>3286BR</t>
  </si>
  <si>
    <t>3287BR</t>
  </si>
  <si>
    <t>085-6048</t>
  </si>
  <si>
    <t>0656BR</t>
  </si>
  <si>
    <t>2735BR</t>
  </si>
  <si>
    <t>3209BR</t>
  </si>
  <si>
    <t>3208BR</t>
  </si>
  <si>
    <t>L89430</t>
  </si>
  <si>
    <t>0117BR-USCAR21</t>
  </si>
  <si>
    <t>0597BR-USCAR21</t>
  </si>
  <si>
    <t>4891</t>
  </si>
  <si>
    <t>1154BR</t>
  </si>
  <si>
    <t>3393BR</t>
  </si>
  <si>
    <t>3394BR</t>
  </si>
  <si>
    <t>3395BR</t>
  </si>
  <si>
    <t>0592BR-USCAR21</t>
  </si>
  <si>
    <t>089-4316</t>
  </si>
  <si>
    <t>L92316</t>
  </si>
  <si>
    <t>0014BR-USCAR21</t>
  </si>
  <si>
    <t xml:space="preserve">LEA0116BR </t>
  </si>
  <si>
    <t>0115BR-USCAR21</t>
  </si>
  <si>
    <t>0114BR-USCAR21</t>
  </si>
  <si>
    <t>0141BR-USCAR21</t>
  </si>
  <si>
    <t>0559BR-USCAR21</t>
  </si>
  <si>
    <t>DSV 140516-2</t>
  </si>
  <si>
    <t>DSV 140516-1</t>
  </si>
  <si>
    <t>2479BR</t>
  </si>
  <si>
    <t>00224BR</t>
  </si>
  <si>
    <t>0113BR-USCAR21</t>
  </si>
  <si>
    <t>0112BR-USCAR21</t>
  </si>
  <si>
    <t>0111BR-USCAR21</t>
  </si>
  <si>
    <t>2672BR</t>
  </si>
  <si>
    <t>2673BR</t>
  </si>
  <si>
    <t>2726BR</t>
  </si>
  <si>
    <t>1030BR</t>
  </si>
  <si>
    <t>2937BR</t>
  </si>
  <si>
    <t>DSV-191016</t>
  </si>
  <si>
    <t>DSV-09112016-2</t>
  </si>
  <si>
    <t>DSV-09112016-1</t>
  </si>
  <si>
    <t>0032BR</t>
  </si>
  <si>
    <t>2446BR</t>
  </si>
  <si>
    <t>L89434</t>
  </si>
  <si>
    <t>0361BR-USCAR21</t>
  </si>
  <si>
    <t>0110BR-USCAR21</t>
  </si>
  <si>
    <t>0358BR-USCAR21</t>
  </si>
  <si>
    <t>094-6080</t>
  </si>
  <si>
    <t>1105BR</t>
  </si>
  <si>
    <t>1108BR</t>
  </si>
  <si>
    <t>2692BR</t>
  </si>
  <si>
    <t>1096BR</t>
  </si>
  <si>
    <t>2573BR</t>
  </si>
  <si>
    <t>1095BR</t>
  </si>
  <si>
    <t>0061BR</t>
  </si>
  <si>
    <t>2445BR</t>
  </si>
  <si>
    <t>1017BR</t>
  </si>
  <si>
    <t>0424BR</t>
  </si>
  <si>
    <t>2928BR</t>
  </si>
  <si>
    <t xml:space="preserve">L89435 </t>
  </si>
  <si>
    <t>0109BR-USCAR21</t>
  </si>
  <si>
    <t>0418BR-USCAR21</t>
  </si>
  <si>
    <t>0343BR-USCAR21</t>
  </si>
  <si>
    <t>0366BR-USCAR21</t>
  </si>
  <si>
    <t>0108BR-USCAR21</t>
  </si>
  <si>
    <t>0313BR-USCAR21</t>
  </si>
  <si>
    <t>8088</t>
  </si>
  <si>
    <t>0207BR-USCAR21</t>
  </si>
  <si>
    <t>2681BR</t>
  </si>
  <si>
    <t>LEA0106BR</t>
  </si>
  <si>
    <t>0393BR-USCAR21</t>
  </si>
  <si>
    <t>LEA0107BR</t>
  </si>
  <si>
    <t>L89437</t>
  </si>
  <si>
    <t>0392BR-USCAR21</t>
  </si>
  <si>
    <t>0349BR-USCAR21</t>
  </si>
  <si>
    <t>0104BR-USCAR21</t>
  </si>
  <si>
    <t>0105BR-USCAR21</t>
  </si>
  <si>
    <t>0350BR-USCAR21</t>
  </si>
  <si>
    <t>2600BR</t>
  </si>
  <si>
    <t>0038BR-USCAR21</t>
  </si>
  <si>
    <t>0039BR-USCAR21</t>
  </si>
  <si>
    <t>LEA0102BR</t>
  </si>
  <si>
    <t>0405BR</t>
  </si>
  <si>
    <t>111-1810-TE</t>
  </si>
  <si>
    <t>1112BR</t>
  </si>
  <si>
    <t>0430BR</t>
  </si>
  <si>
    <t>2063BR</t>
  </si>
  <si>
    <t>2793BR</t>
  </si>
  <si>
    <t>104-1810-TE</t>
  </si>
  <si>
    <t>0511BR-USCAR21</t>
  </si>
  <si>
    <t>0645BR-USCAR21</t>
  </si>
  <si>
    <t>1172BR</t>
  </si>
  <si>
    <t>1180BR</t>
  </si>
  <si>
    <t>3450BR</t>
  </si>
  <si>
    <t>3449BR</t>
  </si>
  <si>
    <t>3202BR</t>
  </si>
  <si>
    <t>3203BR</t>
  </si>
  <si>
    <t>3323BR</t>
  </si>
  <si>
    <t>3025BR</t>
  </si>
  <si>
    <t>3048BR</t>
  </si>
  <si>
    <t>3024BR</t>
  </si>
  <si>
    <t>3026BR</t>
  </si>
  <si>
    <t>3100BR</t>
  </si>
  <si>
    <t>3101BR</t>
  </si>
  <si>
    <t>3118BR</t>
  </si>
  <si>
    <t>3104BR</t>
  </si>
  <si>
    <t>3179BR</t>
  </si>
  <si>
    <t>3178BR</t>
  </si>
  <si>
    <t>3180BR</t>
  </si>
  <si>
    <t>3115BR</t>
  </si>
  <si>
    <t>3116BR</t>
  </si>
  <si>
    <t>3216BR</t>
  </si>
  <si>
    <t>3217BR</t>
  </si>
  <si>
    <t>3120BR</t>
  </si>
  <si>
    <t>3123BR</t>
  </si>
  <si>
    <t>3122BR</t>
  </si>
  <si>
    <t>3121BR</t>
  </si>
  <si>
    <t>3167BR</t>
  </si>
  <si>
    <t>3272BR</t>
  </si>
  <si>
    <t>6164</t>
  </si>
  <si>
    <t>2442BR</t>
  </si>
  <si>
    <t>1081BR</t>
  </si>
  <si>
    <t>2794BR</t>
  </si>
  <si>
    <t>3368BR</t>
  </si>
  <si>
    <t>3366BR</t>
  </si>
  <si>
    <t>3361BR</t>
  </si>
  <si>
    <t>3187BR</t>
  </si>
  <si>
    <t>3191BR</t>
  </si>
  <si>
    <t>3188BR</t>
  </si>
  <si>
    <t>3399BR</t>
  </si>
  <si>
    <t>3190BR</t>
  </si>
  <si>
    <t>2463BR</t>
  </si>
  <si>
    <t>2197BR</t>
  </si>
  <si>
    <t>0028BR</t>
  </si>
  <si>
    <t>2682BR</t>
  </si>
  <si>
    <t>2193BR</t>
  </si>
  <si>
    <t>2194BR</t>
  </si>
  <si>
    <t>1084BR</t>
  </si>
  <si>
    <t>3370BR</t>
  </si>
  <si>
    <t>0587BR-USCAR21</t>
  </si>
  <si>
    <t>1011BR</t>
  </si>
  <si>
    <t>1003BR</t>
  </si>
  <si>
    <t>0552BR-USCAR21</t>
  </si>
  <si>
    <t>3056BR</t>
  </si>
  <si>
    <t>3055BR</t>
  </si>
  <si>
    <t>3291BR</t>
  </si>
  <si>
    <t>3128BR</t>
  </si>
  <si>
    <t>3124BR</t>
  </si>
  <si>
    <t>3302BR</t>
  </si>
  <si>
    <t>3305BR</t>
  </si>
  <si>
    <t>3365BR</t>
  </si>
  <si>
    <t>3032BR</t>
  </si>
  <si>
    <t>3034BR</t>
  </si>
  <si>
    <t>3397BR</t>
  </si>
  <si>
    <t>3369BR</t>
  </si>
  <si>
    <t>3035BR</t>
  </si>
  <si>
    <t>3306BR</t>
  </si>
  <si>
    <t>3119BR</t>
  </si>
  <si>
    <t>3079BR</t>
  </si>
  <si>
    <t>3307BR</t>
  </si>
  <si>
    <t>3430BR</t>
  </si>
  <si>
    <t>3303BR</t>
  </si>
  <si>
    <t>039BR - 6610</t>
  </si>
  <si>
    <t>3177BR</t>
  </si>
  <si>
    <t>0594BR-USCAR21</t>
  </si>
  <si>
    <t>2685BR</t>
  </si>
  <si>
    <t>2795BR</t>
  </si>
  <si>
    <t>2634BR</t>
  </si>
  <si>
    <t>2683BR</t>
  </si>
  <si>
    <t>2635BR</t>
  </si>
  <si>
    <t>2796BR</t>
  </si>
  <si>
    <t>2723BR</t>
  </si>
  <si>
    <t>0037BR-USCAR21</t>
  </si>
  <si>
    <t>0036BR-USCAR21</t>
  </si>
  <si>
    <t>3299BR</t>
  </si>
  <si>
    <t>L89440</t>
  </si>
  <si>
    <t>0208BR-USCAR21</t>
  </si>
  <si>
    <t>0210BR-USCAR21</t>
  </si>
  <si>
    <t>0303BR</t>
  </si>
  <si>
    <t>0304BR</t>
  </si>
  <si>
    <t>0209BR-USCAR21</t>
  </si>
  <si>
    <t>3214BR</t>
  </si>
  <si>
    <t>3215BR</t>
  </si>
  <si>
    <t>3457BR</t>
  </si>
  <si>
    <t>3318BR</t>
  </si>
  <si>
    <t>0654BR</t>
  </si>
  <si>
    <t>1070BR</t>
  </si>
  <si>
    <t>1071BR</t>
  </si>
  <si>
    <t>0003BR-USCAR21</t>
  </si>
  <si>
    <t>0004BR-USCAR21</t>
  </si>
  <si>
    <t>0055BR</t>
  </si>
  <si>
    <t>104-4482</t>
  </si>
  <si>
    <t>0066BR</t>
  </si>
  <si>
    <t>0065BR</t>
  </si>
  <si>
    <t>2171BR</t>
  </si>
  <si>
    <t>105-6064</t>
  </si>
  <si>
    <t>0100BR-USCAR21</t>
  </si>
  <si>
    <t xml:space="preserve">L89441 </t>
  </si>
  <si>
    <t>106-7141</t>
  </si>
  <si>
    <t>3362BR</t>
  </si>
  <si>
    <t>2817BR</t>
  </si>
  <si>
    <t>1166BR</t>
  </si>
  <si>
    <t>1069BR</t>
  </si>
  <si>
    <t>2465BR</t>
  </si>
  <si>
    <t>0963BR</t>
  </si>
  <si>
    <t>109-4985</t>
  </si>
  <si>
    <t>0274BR-USCAR21</t>
  </si>
  <si>
    <t>L92497</t>
  </si>
  <si>
    <t>0308BR-USCAR21</t>
  </si>
  <si>
    <t>145-1810-TE</t>
  </si>
  <si>
    <t>0493BR-USCAR21</t>
  </si>
  <si>
    <t>003-1910-TE</t>
  </si>
  <si>
    <t>2181BR</t>
  </si>
  <si>
    <t>3271BR</t>
  </si>
  <si>
    <t>0306BR</t>
  </si>
  <si>
    <t>0305BR</t>
  </si>
  <si>
    <t>6096</t>
  </si>
  <si>
    <t>1119BR</t>
  </si>
  <si>
    <t>3424BR</t>
  </si>
  <si>
    <t>2866BR</t>
  </si>
  <si>
    <t>0099BR-USCAR21</t>
  </si>
  <si>
    <t>2484BR</t>
  </si>
  <si>
    <t>007-2110 TE</t>
  </si>
  <si>
    <t>107-1902-TE</t>
  </si>
  <si>
    <t>5601</t>
  </si>
  <si>
    <t>100-1810-TE</t>
  </si>
  <si>
    <t>111-1910-TE</t>
  </si>
  <si>
    <t>2675BR</t>
  </si>
  <si>
    <t>2676BR</t>
  </si>
  <si>
    <t>016-1910-TE</t>
  </si>
  <si>
    <t>2163BR</t>
  </si>
  <si>
    <t>2162BR</t>
  </si>
  <si>
    <t>2161BR</t>
  </si>
  <si>
    <t>2460BR</t>
  </si>
  <si>
    <t>2200BR</t>
  </si>
  <si>
    <t>3342BR</t>
  </si>
  <si>
    <t>2783BR</t>
  </si>
  <si>
    <t>2819BR</t>
  </si>
  <si>
    <t>0067BR</t>
  </si>
  <si>
    <t>3371BR</t>
  </si>
  <si>
    <t>1000BR</t>
  </si>
  <si>
    <t>L86825</t>
  </si>
  <si>
    <t>058-1902-TE</t>
  </si>
  <si>
    <t>2426BR</t>
  </si>
  <si>
    <t>060-1902-TE</t>
  </si>
  <si>
    <t>6078</t>
  </si>
  <si>
    <t>0566BR</t>
  </si>
  <si>
    <t>0524BR-USCAR21</t>
  </si>
  <si>
    <t>2538BR</t>
  </si>
  <si>
    <t>2537BR</t>
  </si>
  <si>
    <t>2008BR</t>
  </si>
  <si>
    <t>2756BR</t>
  </si>
  <si>
    <t>0593BR-USCAR21</t>
  </si>
  <si>
    <t>2509BR</t>
  </si>
  <si>
    <t>0403BR</t>
  </si>
  <si>
    <t>3327BR</t>
  </si>
  <si>
    <t>0574BR-USCAR21</t>
  </si>
  <si>
    <t>130-1810-TE</t>
  </si>
  <si>
    <t>3173BR</t>
  </si>
  <si>
    <t>180-1802-TE</t>
  </si>
  <si>
    <t>0577BR-USCAR21</t>
  </si>
  <si>
    <t>2706BR</t>
  </si>
  <si>
    <t>2490BR</t>
  </si>
  <si>
    <t>2643BR</t>
  </si>
  <si>
    <t>2522BR</t>
  </si>
  <si>
    <t>2489BR</t>
  </si>
  <si>
    <t>2616BR</t>
  </si>
  <si>
    <t>101-1802-TE</t>
  </si>
  <si>
    <t>1055BR</t>
  </si>
  <si>
    <t>3276BR</t>
  </si>
  <si>
    <t>110-1902-TE</t>
  </si>
  <si>
    <t>112-1810-TE</t>
  </si>
  <si>
    <t>1141BR</t>
  </si>
  <si>
    <t>1183BR</t>
  </si>
  <si>
    <t>1187BR</t>
  </si>
  <si>
    <t>2057BR</t>
  </si>
  <si>
    <t>2058BR</t>
  </si>
  <si>
    <t>0413BR</t>
  </si>
  <si>
    <t>071-1902-TE</t>
  </si>
  <si>
    <t>0010BR-USCAR21</t>
  </si>
  <si>
    <t>2475BR</t>
  </si>
  <si>
    <t>2476BR</t>
  </si>
  <si>
    <t>1127BR</t>
  </si>
  <si>
    <t>2101BR</t>
  </si>
  <si>
    <t>104-1902-TE</t>
  </si>
  <si>
    <t>1126BR</t>
  </si>
  <si>
    <t>2051BR</t>
  </si>
  <si>
    <t>2425BR</t>
  </si>
  <si>
    <t>5946</t>
  </si>
  <si>
    <t>2175BR</t>
  </si>
  <si>
    <t>0559BR</t>
  </si>
  <si>
    <t>1035BR</t>
  </si>
  <si>
    <t>2105BR</t>
  </si>
  <si>
    <t>5809</t>
  </si>
  <si>
    <t>0972BR</t>
  </si>
  <si>
    <t>1106BR</t>
  </si>
  <si>
    <t>1109BR</t>
  </si>
  <si>
    <t>0211BR-USCAR21</t>
  </si>
  <si>
    <t>0212BR-USCAR21</t>
  </si>
  <si>
    <t>5906 (México)</t>
  </si>
  <si>
    <t>0369BR</t>
  </si>
  <si>
    <t>0609BR-USCAR21</t>
  </si>
  <si>
    <t>2505BR</t>
  </si>
  <si>
    <t>0436BR</t>
  </si>
  <si>
    <t>0390BR</t>
  </si>
  <si>
    <t>2699BR</t>
  </si>
  <si>
    <t>2644BR</t>
  </si>
  <si>
    <t>PERMIT</t>
  </si>
  <si>
    <t>0522BR-USCAR21</t>
  </si>
  <si>
    <t>118-1902-TE</t>
  </si>
  <si>
    <t>0316BR</t>
  </si>
  <si>
    <t>0529BR-USCAR21</t>
  </si>
  <si>
    <t>0984BR</t>
  </si>
  <si>
    <t>1132BR</t>
  </si>
  <si>
    <t>0526BR</t>
  </si>
  <si>
    <t>3278BR</t>
  </si>
  <si>
    <t>3219BR</t>
  </si>
  <si>
    <t>3218BR</t>
  </si>
  <si>
    <t>3267BR</t>
  </si>
  <si>
    <t>0653BR</t>
  </si>
  <si>
    <t>128-1810-TE</t>
  </si>
  <si>
    <t>3136BR</t>
  </si>
  <si>
    <t>0566BR-USCAR21</t>
  </si>
  <si>
    <t>2025BR</t>
  </si>
  <si>
    <t>147-1902-TE</t>
  </si>
  <si>
    <t>188-1802-TE</t>
  </si>
  <si>
    <t>168-1902-TE</t>
  </si>
  <si>
    <t>169-1910-TE</t>
  </si>
  <si>
    <t>L86827</t>
  </si>
  <si>
    <t>005-1910-TE</t>
  </si>
  <si>
    <t>0213BR-USCAR21</t>
  </si>
  <si>
    <t>0214BR-USCAR21</t>
  </si>
  <si>
    <t>2462BR</t>
  </si>
  <si>
    <t>2188BR</t>
  </si>
  <si>
    <t>1184BR</t>
  </si>
  <si>
    <t>0552BR</t>
  </si>
  <si>
    <t>0060BR-USCAR21</t>
  </si>
  <si>
    <t>3439BR</t>
  </si>
  <si>
    <t>1185BR</t>
  </si>
  <si>
    <t>2174BR</t>
  </si>
  <si>
    <t>2417BR</t>
  </si>
  <si>
    <t>2124BR</t>
  </si>
  <si>
    <t>1143BR</t>
  </si>
  <si>
    <t>1142BR</t>
  </si>
  <si>
    <t>2781BR</t>
  </si>
  <si>
    <t>2679BR</t>
  </si>
  <si>
    <t>6111</t>
  </si>
  <si>
    <t>0215BR-USCAR21</t>
  </si>
  <si>
    <t>0536BR</t>
  </si>
  <si>
    <t>2691BR</t>
  </si>
  <si>
    <t>0540BR</t>
  </si>
  <si>
    <t>0551BR</t>
  </si>
  <si>
    <t>2519BR</t>
  </si>
  <si>
    <t>2897BR</t>
  </si>
  <si>
    <t>0053BR</t>
  </si>
  <si>
    <t>1019BR</t>
  </si>
  <si>
    <t>135-6068</t>
  </si>
  <si>
    <t>2178BR</t>
  </si>
  <si>
    <t>136-5258</t>
  </si>
  <si>
    <t>3204BR</t>
  </si>
  <si>
    <t>3205BR</t>
  </si>
  <si>
    <t>0404BR</t>
  </si>
  <si>
    <t>0508BR</t>
  </si>
  <si>
    <t>1139BR</t>
  </si>
  <si>
    <t>1134BR</t>
  </si>
  <si>
    <t>2423BR</t>
  </si>
  <si>
    <t>1138BR</t>
  </si>
  <si>
    <t>2424BR</t>
  </si>
  <si>
    <t>L92317</t>
  </si>
  <si>
    <t>0050BR-USCAR21</t>
  </si>
  <si>
    <t>0277BR</t>
  </si>
  <si>
    <t>0378BR</t>
  </si>
  <si>
    <t>0570BR</t>
  </si>
  <si>
    <t>0051BR-USCAR21</t>
  </si>
  <si>
    <t>0058BR-USCAR21</t>
  </si>
  <si>
    <t>0546BR-USCAR21</t>
  </si>
  <si>
    <t>2549BR</t>
  </si>
  <si>
    <t>2539BR</t>
  </si>
  <si>
    <t>2661BR</t>
  </si>
  <si>
    <t>2662BR</t>
  </si>
  <si>
    <t>3385BR</t>
  </si>
  <si>
    <t>3170BR</t>
  </si>
  <si>
    <t>3401BR</t>
  </si>
  <si>
    <t>3166BR</t>
  </si>
  <si>
    <t>2551BR</t>
  </si>
  <si>
    <t>0217BR-USCAR21</t>
  </si>
  <si>
    <t>2860BR</t>
  </si>
  <si>
    <t>2569BR</t>
  </si>
  <si>
    <t>2871BR</t>
  </si>
  <si>
    <t>0486BR-USCAR21</t>
  </si>
  <si>
    <t>0488BR-USCAR21</t>
  </si>
  <si>
    <t>6013</t>
  </si>
  <si>
    <t>0262BR</t>
  </si>
  <si>
    <t>0657BR</t>
  </si>
  <si>
    <t>2906BR</t>
  </si>
  <si>
    <t>0040BR</t>
  </si>
  <si>
    <t>0048BR</t>
  </si>
  <si>
    <t>2629BR</t>
  </si>
  <si>
    <t>3446BR</t>
  </si>
  <si>
    <t>0264BR</t>
  </si>
  <si>
    <t>0263BR</t>
  </si>
  <si>
    <t>3461BR</t>
  </si>
  <si>
    <t>3462BR</t>
  </si>
  <si>
    <t>2088BR</t>
  </si>
  <si>
    <t>0522BR</t>
  </si>
  <si>
    <t>0370BR</t>
  </si>
  <si>
    <t>0220BR-USCAR21</t>
  </si>
  <si>
    <t>0218BR-USCAR21</t>
  </si>
  <si>
    <t>0219BR-USCAR21</t>
  </si>
  <si>
    <t>2617BR</t>
  </si>
  <si>
    <t>2521BR</t>
  </si>
  <si>
    <t>2707BR</t>
  </si>
  <si>
    <t>2625BR</t>
  </si>
  <si>
    <t>2457BR</t>
  </si>
  <si>
    <t>270-5224</t>
  </si>
  <si>
    <t>3477BR</t>
  </si>
  <si>
    <t>3103BR</t>
  </si>
  <si>
    <t>3329BR</t>
  </si>
  <si>
    <t>3174BR</t>
  </si>
  <si>
    <t>3379BR</t>
  </si>
  <si>
    <t>3378BR</t>
  </si>
  <si>
    <t>3141BR</t>
  </si>
  <si>
    <t>3230BR</t>
  </si>
  <si>
    <t>3238BR</t>
  </si>
  <si>
    <t>3233BR</t>
  </si>
  <si>
    <t>3057BR</t>
  </si>
  <si>
    <t>3058BR</t>
  </si>
  <si>
    <t>3398BR</t>
  </si>
  <si>
    <t>3159BR</t>
  </si>
  <si>
    <t>3357BR</t>
  </si>
  <si>
    <t>3160BR</t>
  </si>
  <si>
    <t>3404BR</t>
  </si>
  <si>
    <t>3161BR</t>
  </si>
  <si>
    <t>3402BR</t>
  </si>
  <si>
    <t>3157BR</t>
  </si>
  <si>
    <t>3158BR</t>
  </si>
  <si>
    <t>3156BR</t>
  </si>
  <si>
    <t>3096BR</t>
  </si>
  <si>
    <t>3097BR</t>
  </si>
  <si>
    <t>3093BR</t>
  </si>
  <si>
    <t>3092BR</t>
  </si>
  <si>
    <t>3463BR</t>
  </si>
  <si>
    <t>3098BR</t>
  </si>
  <si>
    <t>3114BR</t>
  </si>
  <si>
    <t>3095BR</t>
  </si>
  <si>
    <t>3094BR</t>
  </si>
  <si>
    <t>3374BR</t>
  </si>
  <si>
    <t>3132BR</t>
  </si>
  <si>
    <t>3089BR</t>
  </si>
  <si>
    <t>3090BR</t>
  </si>
  <si>
    <t>3091BR</t>
  </si>
  <si>
    <t>3171BR</t>
  </si>
  <si>
    <t>3172BR</t>
  </si>
  <si>
    <t>3297BR</t>
  </si>
  <si>
    <t>3175BR</t>
  </si>
  <si>
    <t>3176BR</t>
  </si>
  <si>
    <t>3201BR</t>
  </si>
  <si>
    <t>3210BR</t>
  </si>
  <si>
    <t>3144BR</t>
  </si>
  <si>
    <t>3315BR</t>
  </si>
  <si>
    <t>149-5628</t>
  </si>
  <si>
    <t>0020BR</t>
  </si>
  <si>
    <t>0936BR</t>
  </si>
  <si>
    <t>0534BR</t>
  </si>
  <si>
    <t>3326BR</t>
  </si>
  <si>
    <t>0598BR-USCAR21</t>
  </si>
  <si>
    <t>0025BR-USCAR21</t>
  </si>
  <si>
    <t>0024BR-USCAR21</t>
  </si>
  <si>
    <t>145-1910-TE</t>
  </si>
  <si>
    <t>2604BR</t>
  </si>
  <si>
    <t>2452BR</t>
  </si>
  <si>
    <t>2453BR</t>
  </si>
  <si>
    <t>143-1810-TE</t>
  </si>
  <si>
    <t>144-1910-TE</t>
  </si>
  <si>
    <t>0975BR</t>
  </si>
  <si>
    <t>0967BR</t>
  </si>
  <si>
    <t>0966BR</t>
  </si>
  <si>
    <t>2668BR</t>
  </si>
  <si>
    <t>0961BR</t>
  </si>
  <si>
    <t>0057BR-USCAR21</t>
  </si>
  <si>
    <t>0009BR-USCAR21</t>
  </si>
  <si>
    <t>2042BR</t>
  </si>
  <si>
    <t>2043BR</t>
  </si>
  <si>
    <t>2674BR</t>
  </si>
  <si>
    <t>0553BR</t>
  </si>
  <si>
    <t>2029BR</t>
  </si>
  <si>
    <t>0556BR</t>
  </si>
  <si>
    <t>2729BR</t>
  </si>
  <si>
    <t>2416BR</t>
  </si>
  <si>
    <t>0008BR-USCAR21</t>
  </si>
  <si>
    <t>231-4409</t>
  </si>
  <si>
    <t>0588BR-USCAR21</t>
  </si>
  <si>
    <t>L92318</t>
  </si>
  <si>
    <t>0222BR-USCAR21</t>
  </si>
  <si>
    <t>2483BR</t>
  </si>
  <si>
    <t>1008BR</t>
  </si>
  <si>
    <t>2012-0131</t>
  </si>
  <si>
    <t>2012-0119</t>
  </si>
  <si>
    <t>2012-0123</t>
  </si>
  <si>
    <t>159-5287</t>
  </si>
  <si>
    <t>1148BR</t>
  </si>
  <si>
    <t>158-5257</t>
  </si>
  <si>
    <t>2164BR</t>
  </si>
  <si>
    <t>2797BR</t>
  </si>
  <si>
    <t>2812BR</t>
  </si>
  <si>
    <t>2811BR</t>
  </si>
  <si>
    <t>0429BR</t>
  </si>
  <si>
    <t>0441BR</t>
  </si>
  <si>
    <t>0381BR</t>
  </si>
  <si>
    <t>428BR</t>
  </si>
  <si>
    <t>435BR</t>
  </si>
  <si>
    <t>0393BR</t>
  </si>
  <si>
    <t>0981BR</t>
  </si>
  <si>
    <t>2447BR</t>
  </si>
  <si>
    <t>3578BR MY21</t>
  </si>
  <si>
    <t>2035BR</t>
  </si>
  <si>
    <t>271-5986</t>
  </si>
  <si>
    <t>2839BR</t>
  </si>
  <si>
    <t>0931BR</t>
  </si>
  <si>
    <t>2427BR</t>
  </si>
  <si>
    <t>2028BR</t>
  </si>
  <si>
    <t>1025BR</t>
  </si>
  <si>
    <t>2480BR</t>
  </si>
  <si>
    <t>3551BR</t>
  </si>
  <si>
    <t>0932BR</t>
  </si>
  <si>
    <t>2514BR</t>
  </si>
  <si>
    <t>0382BR</t>
  </si>
  <si>
    <t>0394BR</t>
  </si>
  <si>
    <t>131-1802-TE</t>
  </si>
  <si>
    <t>2491BR</t>
  </si>
  <si>
    <t>2835BR</t>
  </si>
  <si>
    <t>139-1810-TE</t>
  </si>
  <si>
    <t>2832BR</t>
  </si>
  <si>
    <t>0449BR-USCAR21</t>
  </si>
  <si>
    <t>183-1810-TE</t>
  </si>
  <si>
    <t>0011BR-USCAR21</t>
  </si>
  <si>
    <t>0448BR-USCAR21</t>
  </si>
  <si>
    <t>0318BR</t>
  </si>
  <si>
    <t>0317BR</t>
  </si>
  <si>
    <t>0012BR-USCAR21</t>
  </si>
  <si>
    <t>0353BR-USCAR21</t>
  </si>
  <si>
    <t>2084BR</t>
  </si>
  <si>
    <t>2511BR</t>
  </si>
  <si>
    <t>2068BR</t>
  </si>
  <si>
    <t>2130BR</t>
  </si>
  <si>
    <t>0952BR</t>
  </si>
  <si>
    <t>0964BR</t>
  </si>
  <si>
    <t>1140BR</t>
  </si>
  <si>
    <t>2657BR</t>
  </si>
  <si>
    <t>2951BR</t>
  </si>
  <si>
    <t>2518BR</t>
  </si>
  <si>
    <t>1092BR</t>
  </si>
  <si>
    <t>0985BR</t>
  </si>
  <si>
    <t>0996BR</t>
  </si>
  <si>
    <t>0995BR</t>
  </si>
  <si>
    <t>0023BR-USCAR21</t>
  </si>
  <si>
    <t>2882BR</t>
  </si>
  <si>
    <t>0371BR-USCAR21</t>
  </si>
  <si>
    <t>0223BR-USCAR21</t>
  </si>
  <si>
    <t>2645BR</t>
  </si>
  <si>
    <t>2646BR</t>
  </si>
  <si>
    <t>0083BR-USCAR21</t>
  </si>
  <si>
    <t>0084BR-USCAR21</t>
  </si>
  <si>
    <t>2859BR</t>
  </si>
  <si>
    <t>2858BR</t>
  </si>
  <si>
    <t>0224BR-USCAR21</t>
  </si>
  <si>
    <t>2458BR</t>
  </si>
  <si>
    <t>2725BR</t>
  </si>
  <si>
    <t>0437BR-USCAR21</t>
  </si>
  <si>
    <t>2198BR</t>
  </si>
  <si>
    <t>2581BR</t>
  </si>
  <si>
    <t>2857BR</t>
  </si>
  <si>
    <t>1161BR</t>
  </si>
  <si>
    <t>164-5459</t>
  </si>
  <si>
    <t>0137BR-USCAR21</t>
  </si>
  <si>
    <t>5223-MX</t>
  </si>
  <si>
    <t>0056BR-USCAR21</t>
  </si>
  <si>
    <t>0055BR-USCAR21</t>
  </si>
  <si>
    <t>0054BR-USCAR21</t>
  </si>
  <si>
    <t>0383BR</t>
  </si>
  <si>
    <t>0427BR</t>
  </si>
  <si>
    <t>0007BR-USCAR21</t>
  </si>
  <si>
    <t>0053BR-USCAR21</t>
  </si>
  <si>
    <t>2704BR</t>
  </si>
  <si>
    <t>2739BR</t>
  </si>
  <si>
    <t>2840BR</t>
  </si>
  <si>
    <t>3256BR</t>
  </si>
  <si>
    <t>3257BR</t>
  </si>
  <si>
    <t>0938BR</t>
  </si>
  <si>
    <t>1077BR</t>
  </si>
  <si>
    <t>1167BR</t>
  </si>
  <si>
    <t>2119BR</t>
  </si>
  <si>
    <t>2054BR</t>
  </si>
  <si>
    <t>0965BR</t>
  </si>
  <si>
    <t>1115BR</t>
  </si>
  <si>
    <t>1116BR</t>
  </si>
  <si>
    <t>1117BR</t>
  </si>
  <si>
    <t>2400BR</t>
  </si>
  <si>
    <t>2020BR</t>
  </si>
  <si>
    <t>2092BR</t>
  </si>
  <si>
    <t>2018BR</t>
  </si>
  <si>
    <t>3557BR MY21</t>
  </si>
  <si>
    <t>3558BR MY21</t>
  </si>
  <si>
    <t>2926BR</t>
  </si>
  <si>
    <t>2927BR</t>
  </si>
  <si>
    <t>2929BR</t>
  </si>
  <si>
    <t>114-1902-TE</t>
  </si>
  <si>
    <t>0046BR</t>
  </si>
  <si>
    <t>0640BR-USCAR21</t>
  </si>
  <si>
    <t>0057BR</t>
  </si>
  <si>
    <t>0384BR</t>
  </si>
  <si>
    <t>0385BR</t>
  </si>
  <si>
    <t>3148BR</t>
  </si>
  <si>
    <t>2039BR</t>
  </si>
  <si>
    <t>2938BR</t>
  </si>
  <si>
    <t>2040BR</t>
  </si>
  <si>
    <t>2774BR</t>
  </si>
  <si>
    <t>2775BR</t>
  </si>
  <si>
    <t>3590BR</t>
  </si>
  <si>
    <t>2773BR</t>
  </si>
  <si>
    <t>2823BR</t>
  </si>
  <si>
    <t>2037BR</t>
  </si>
  <si>
    <t>2602BR</t>
  </si>
  <si>
    <t>2038BR</t>
  </si>
  <si>
    <t>456BR</t>
  </si>
  <si>
    <t>2736BR</t>
  </si>
  <si>
    <t>2737BR</t>
  </si>
  <si>
    <t>2605BR</t>
  </si>
  <si>
    <t>Permit</t>
  </si>
  <si>
    <t>0386BR</t>
  </si>
  <si>
    <t>3001BR</t>
  </si>
  <si>
    <t>2999BR</t>
  </si>
  <si>
    <t>2977BR</t>
  </si>
  <si>
    <t>2973BR</t>
  </si>
  <si>
    <t>2467BR</t>
  </si>
  <si>
    <t>2466BR</t>
  </si>
  <si>
    <t>3300BR</t>
  </si>
  <si>
    <t>0628BR-USCAR21</t>
  </si>
  <si>
    <t>0629BR-USCAR21</t>
  </si>
  <si>
    <t>0923BR</t>
  </si>
  <si>
    <t>2155BR</t>
  </si>
  <si>
    <t>3428BR</t>
  </si>
  <si>
    <t>3427BR</t>
  </si>
  <si>
    <t>1103BR</t>
  </si>
  <si>
    <t>1104BR</t>
  </si>
  <si>
    <t>2032BR</t>
  </si>
  <si>
    <t>0345BR-USCAR21</t>
  </si>
  <si>
    <t>0225BR-USCAR21</t>
  </si>
  <si>
    <t>2187BR</t>
  </si>
  <si>
    <t>948BR</t>
  </si>
  <si>
    <t>2009BR</t>
  </si>
  <si>
    <t>2713BR</t>
  </si>
  <si>
    <t>2091BR</t>
  </si>
  <si>
    <t>2481BR</t>
  </si>
  <si>
    <t>2880BR</t>
  </si>
  <si>
    <t>2059BR</t>
  </si>
  <si>
    <t>2714BR</t>
  </si>
  <si>
    <t>1163BR</t>
  </si>
  <si>
    <t>3445BR</t>
  </si>
  <si>
    <t>2012-0121</t>
  </si>
  <si>
    <t>0515BR-USCAR21</t>
  </si>
  <si>
    <t>2012-0120</t>
  </si>
  <si>
    <t>0599BR-USCAR21</t>
  </si>
  <si>
    <t>2012-0122</t>
  </si>
  <si>
    <t>0516BR-USCAR21</t>
  </si>
  <si>
    <t>2536BR</t>
  </si>
  <si>
    <t>2957BR</t>
  </si>
  <si>
    <t>2962BR</t>
  </si>
  <si>
    <t>0520BR</t>
  </si>
  <si>
    <t>desvioBR-USCAR21</t>
  </si>
  <si>
    <t>DesvioBR-USCAR21</t>
  </si>
  <si>
    <t>2552BR</t>
  </si>
  <si>
    <t>0434BR</t>
  </si>
  <si>
    <t>2541BR</t>
  </si>
  <si>
    <t>8011-MX</t>
  </si>
  <si>
    <t>L89492</t>
  </si>
  <si>
    <t>1058BR</t>
  </si>
  <si>
    <t>0445BR-USCAR21</t>
  </si>
  <si>
    <t>0446BR-USCAR21</t>
  </si>
  <si>
    <t>1168BR</t>
  </si>
  <si>
    <t>2081BR</t>
  </si>
  <si>
    <t>2720BR</t>
  </si>
  <si>
    <t>2459BR</t>
  </si>
  <si>
    <t>2512BR</t>
  </si>
  <si>
    <t>2199BR</t>
  </si>
  <si>
    <t>2432BR</t>
  </si>
  <si>
    <t>2670BR</t>
  </si>
  <si>
    <t>2455BR</t>
  </si>
  <si>
    <t>2443BR</t>
  </si>
  <si>
    <t>0622BR-USCAR21</t>
  </si>
  <si>
    <t>0460BR</t>
  </si>
  <si>
    <t>0024BR</t>
  </si>
  <si>
    <t>0452BR</t>
  </si>
  <si>
    <t>2030BR</t>
  </si>
  <si>
    <t>1057BR</t>
  </si>
  <si>
    <t>2436BR</t>
  </si>
  <si>
    <t>0457BR</t>
  </si>
  <si>
    <t>2987BR</t>
  </si>
  <si>
    <t>2992BR</t>
  </si>
  <si>
    <t>3353BR</t>
  </si>
  <si>
    <t>3325BR</t>
  </si>
  <si>
    <t>3382BR</t>
  </si>
  <si>
    <t>3423BR</t>
  </si>
  <si>
    <t>3425BR</t>
  </si>
  <si>
    <t>3223BR</t>
  </si>
  <si>
    <t>3211BR</t>
  </si>
  <si>
    <t>3186BR</t>
  </si>
  <si>
    <t>3183BR</t>
  </si>
  <si>
    <t>3184BR</t>
  </si>
  <si>
    <t>3181BR</t>
  </si>
  <si>
    <t>3185BR</t>
  </si>
  <si>
    <t>3437BR</t>
  </si>
  <si>
    <t>3438BR</t>
  </si>
  <si>
    <t>3431BR</t>
  </si>
  <si>
    <t>3436BR</t>
  </si>
  <si>
    <t>2984BR</t>
  </si>
  <si>
    <t>2986BR</t>
  </si>
  <si>
    <t>2982BR</t>
  </si>
  <si>
    <t>2978BR</t>
  </si>
  <si>
    <t>3102BR</t>
  </si>
  <si>
    <t>2983BR</t>
  </si>
  <si>
    <t>DSV - 13072015-1</t>
  </si>
  <si>
    <t>2912BR</t>
  </si>
  <si>
    <t>7148</t>
  </si>
  <si>
    <t>2711BR</t>
  </si>
  <si>
    <t>2712BR</t>
  </si>
  <si>
    <t>0005BR-USCAR21</t>
  </si>
  <si>
    <t>3350BR</t>
  </si>
  <si>
    <t>3349BR</t>
  </si>
  <si>
    <t>1125BR</t>
  </si>
  <si>
    <t>087-1802-TE</t>
  </si>
  <si>
    <t>074-1902-TE</t>
  </si>
  <si>
    <t>159-1902-TE</t>
  </si>
  <si>
    <t>0312BR-USCAR21</t>
  </si>
  <si>
    <t>0275BR-USCAR21</t>
  </si>
  <si>
    <t>3280BR</t>
  </si>
  <si>
    <t>3234BR</t>
  </si>
  <si>
    <t>3235BR</t>
  </si>
  <si>
    <t>0020BR-USCAR21</t>
  </si>
  <si>
    <t>0367BR-USCAR21</t>
  </si>
  <si>
    <t>078-1802-TE</t>
  </si>
  <si>
    <t>0048BR-USCAR21</t>
  </si>
  <si>
    <t>0049BR-USCAR21</t>
  </si>
  <si>
    <t>0046BR-USCAR21</t>
  </si>
  <si>
    <t>1111BR</t>
  </si>
  <si>
    <t>1107BR</t>
  </si>
  <si>
    <t>1045BR</t>
  </si>
  <si>
    <t>2430BR</t>
  </si>
  <si>
    <t>2542BR</t>
  </si>
  <si>
    <t>2624BR</t>
  </si>
  <si>
    <t>2700BR</t>
  </si>
  <si>
    <t>0373BR-USCAR21</t>
  </si>
  <si>
    <t>093-1802-TE</t>
  </si>
  <si>
    <t>3642BR-GMW3191</t>
  </si>
  <si>
    <t>0602BR-USCAR21</t>
  </si>
  <si>
    <t>3429BR</t>
  </si>
  <si>
    <t>3163BR</t>
  </si>
  <si>
    <t>3290BR</t>
  </si>
  <si>
    <t>3243BR</t>
  </si>
  <si>
    <t>3242BR</t>
  </si>
  <si>
    <t>3250BR</t>
  </si>
  <si>
    <t>3249BR</t>
  </si>
  <si>
    <t>3248BR</t>
  </si>
  <si>
    <t>3358BR</t>
  </si>
  <si>
    <t>3147BR</t>
  </si>
  <si>
    <t>3000BR</t>
  </si>
  <si>
    <t>2997BR</t>
  </si>
  <si>
    <t>0035BR-USCAR21</t>
  </si>
  <si>
    <t>2678BR</t>
  </si>
  <si>
    <t>083-1902-TE</t>
  </si>
  <si>
    <t>047-1910-TE</t>
  </si>
  <si>
    <t>3335BR</t>
  </si>
  <si>
    <t>3336BR</t>
  </si>
  <si>
    <t>0585BR-USCAR21</t>
  </si>
  <si>
    <t>1136BR</t>
  </si>
  <si>
    <t>0006BR-USCAR21</t>
  </si>
  <si>
    <t>0962BR</t>
  </si>
  <si>
    <t>0639BR-USCAR21</t>
  </si>
  <si>
    <t>3633BR-USCAR21</t>
  </si>
  <si>
    <t>0992BR</t>
  </si>
  <si>
    <t>2849BR</t>
  </si>
  <si>
    <t>0619BR-USCAR21</t>
  </si>
  <si>
    <t>2943BR</t>
  </si>
  <si>
    <t>2117BR</t>
  </si>
  <si>
    <t>2942BR</t>
  </si>
  <si>
    <t>2941BR</t>
  </si>
  <si>
    <t>1156BR</t>
  </si>
  <si>
    <t>1157BR</t>
  </si>
  <si>
    <t>0230BR-USCAR21</t>
  </si>
  <si>
    <t>0340BR-USCAR21</t>
  </si>
  <si>
    <t>0226BR-USCAR21</t>
  </si>
  <si>
    <t>0227BR-USCAR21</t>
  </si>
  <si>
    <t>2024BR</t>
  </si>
  <si>
    <t>2033BR</t>
  </si>
  <si>
    <t>2749BR</t>
  </si>
  <si>
    <t>0228BR-USCAR21</t>
  </si>
  <si>
    <t>0229BR-USCAR21</t>
  </si>
  <si>
    <t>0407BR-USCAR21</t>
  </si>
  <si>
    <t>2615BR</t>
  </si>
  <si>
    <t>2001BR</t>
  </si>
  <si>
    <t>2412BR</t>
  </si>
  <si>
    <t>0098BR-USCAR21</t>
  </si>
  <si>
    <t>0095BR-USCAR21</t>
  </si>
  <si>
    <t>0096BR-USCAR21</t>
  </si>
  <si>
    <t>3550BR</t>
  </si>
  <si>
    <t>0097BR-USCAR21</t>
  </si>
  <si>
    <t>1059BR</t>
  </si>
  <si>
    <t>0064BR-USCAR21</t>
  </si>
  <si>
    <t>0065BR-USCAR21</t>
  </si>
  <si>
    <t>3579BR MY21</t>
  </si>
  <si>
    <t>2788BR</t>
  </si>
  <si>
    <t>2684BR</t>
  </si>
  <si>
    <t>0369BR-USCAR21</t>
  </si>
  <si>
    <t>077-1810-TE</t>
  </si>
  <si>
    <t>2830BR</t>
  </si>
  <si>
    <t>3637BR</t>
  </si>
  <si>
    <t>171-1902-TE</t>
  </si>
  <si>
    <t>007-1802-TE</t>
  </si>
  <si>
    <t>0094BR-USCAR21</t>
  </si>
  <si>
    <t>2069BR</t>
  </si>
  <si>
    <t>2050BR</t>
  </si>
  <si>
    <t>2070BR</t>
  </si>
  <si>
    <t>2089BR</t>
  </si>
  <si>
    <t>2095BR</t>
  </si>
  <si>
    <t>0370BR-USCAR21</t>
  </si>
  <si>
    <t>092-1802-TE</t>
  </si>
  <si>
    <t>3265BR</t>
  </si>
  <si>
    <t>3146BR</t>
  </si>
  <si>
    <t>3145BR</t>
  </si>
  <si>
    <t>2125BR</t>
  </si>
  <si>
    <t>2771BR</t>
  </si>
  <si>
    <t>2506BR</t>
  </si>
  <si>
    <t>0631BR-USCAR21</t>
  </si>
  <si>
    <t>0034BR-USCAR21</t>
  </si>
  <si>
    <t>0045BR-USCAR21</t>
  </si>
  <si>
    <t>0231BR-USCAR21</t>
  </si>
  <si>
    <t>2879BR</t>
  </si>
  <si>
    <t>0232BR-USCAR21</t>
  </si>
  <si>
    <t>0426BR-USCAR21</t>
  </si>
  <si>
    <t>3559BR MY21</t>
  </si>
  <si>
    <t>3561BR MY21</t>
  </si>
  <si>
    <t>3560BR MY21</t>
  </si>
  <si>
    <t>2111BR</t>
  </si>
  <si>
    <t>0330BR-USCAR21</t>
  </si>
  <si>
    <t>0272BR-USCAR21</t>
  </si>
  <si>
    <t>0317BR-USCAR21</t>
  </si>
  <si>
    <t>F28473</t>
  </si>
  <si>
    <t>F28474</t>
  </si>
  <si>
    <t>0147BR-USCAR21</t>
  </si>
  <si>
    <t>0148BR-USCAR21</t>
  </si>
  <si>
    <t>0329BR-USCAR21</t>
  </si>
  <si>
    <t>0331BR-USCAR21</t>
  </si>
  <si>
    <t>0144BR-USCAR21</t>
  </si>
  <si>
    <t>F28476</t>
  </si>
  <si>
    <t>0142BR-USCAR21</t>
  </si>
  <si>
    <t>0143BR-USCAR21</t>
  </si>
  <si>
    <t>0289BR-USCAR21</t>
  </si>
  <si>
    <t>2488BR</t>
  </si>
  <si>
    <t>0092BR-USCAR21</t>
  </si>
  <si>
    <t>186-1810-TE</t>
  </si>
  <si>
    <t>0088BR-USCAR21</t>
  </si>
  <si>
    <t>0090BR-USCAR21</t>
  </si>
  <si>
    <t>0091BR-USCAR21</t>
  </si>
  <si>
    <t>0089BR-USCAR21</t>
  </si>
  <si>
    <t xml:space="preserve">L89446 </t>
  </si>
  <si>
    <t>0093BR-USCAR21</t>
  </si>
  <si>
    <t>109-1910-TE</t>
  </si>
  <si>
    <t>2741BR</t>
  </si>
  <si>
    <t>2742BR</t>
  </si>
  <si>
    <t>L88028</t>
  </si>
  <si>
    <t>0019BR-USCAR21</t>
  </si>
  <si>
    <t>086-1802-TE</t>
  </si>
  <si>
    <t>3499BR</t>
  </si>
  <si>
    <t>0063BR-USCAR21</t>
  </si>
  <si>
    <t>L89461</t>
  </si>
  <si>
    <t>0062BR-USCAR21</t>
  </si>
  <si>
    <t>0233BR-USCAR21</t>
  </si>
  <si>
    <t>0293BR-USCAR21</t>
  </si>
  <si>
    <t>0042BR-USCAR21</t>
  </si>
  <si>
    <t>L89475</t>
  </si>
  <si>
    <t>0044BR-USCAR21</t>
  </si>
  <si>
    <t>0043BR-USCAR21</t>
  </si>
  <si>
    <t>0604BR-USCAR21</t>
  </si>
  <si>
    <t>S3754</t>
  </si>
  <si>
    <t>3296BR</t>
  </si>
  <si>
    <t>3295BR</t>
  </si>
  <si>
    <t>3340BR</t>
  </si>
  <si>
    <t>0424BR-USCAR21</t>
  </si>
  <si>
    <t>0425BR-USCAR21</t>
  </si>
  <si>
    <t>3638BR</t>
  </si>
  <si>
    <t>3639BR</t>
  </si>
  <si>
    <t>0375BR-USCAR21</t>
  </si>
  <si>
    <t>2748BR</t>
  </si>
  <si>
    <t>3285BR</t>
  </si>
  <si>
    <t>3225BR</t>
  </si>
  <si>
    <t>3224BR</t>
  </si>
  <si>
    <t>3403BR</t>
  </si>
  <si>
    <t>3274BR</t>
  </si>
  <si>
    <t>0086BR-USCAR21</t>
  </si>
  <si>
    <t>049-1910-TE</t>
  </si>
  <si>
    <t>3565BR</t>
  </si>
  <si>
    <t>0608BR-USCAR21</t>
  </si>
  <si>
    <t>0556BR-USCAR21</t>
  </si>
  <si>
    <t>0078BR-USCAR21</t>
  </si>
  <si>
    <t>085-1810-TE</t>
  </si>
  <si>
    <t>0281BR-USCAR21</t>
  </si>
  <si>
    <t>0235BR-USCAR21</t>
  </si>
  <si>
    <t>2867BR</t>
  </si>
  <si>
    <t>10987</t>
  </si>
  <si>
    <t>0236BR-USCAR21</t>
  </si>
  <si>
    <t>2853BR</t>
  </si>
  <si>
    <t>2724BR</t>
  </si>
  <si>
    <t>2666BR</t>
  </si>
  <si>
    <t>2665BR</t>
  </si>
  <si>
    <t>0076BR-USCAR21</t>
  </si>
  <si>
    <t>0077BR-USCAR21</t>
  </si>
  <si>
    <t>120-1902-TE</t>
  </si>
  <si>
    <t>172-1810-TE</t>
  </si>
  <si>
    <t>0061BR-USCAR21</t>
  </si>
  <si>
    <t>0334BR-USCAR21</t>
  </si>
  <si>
    <t>0237BR-USCAR21</t>
  </si>
  <si>
    <t>0239BR-USCAR21</t>
  </si>
  <si>
    <t>2548BR</t>
  </si>
  <si>
    <t>0238BR-USCAR21</t>
  </si>
  <si>
    <t>2731BR</t>
  </si>
  <si>
    <t>0365BR-USCAR21</t>
  </si>
  <si>
    <t>0240BR-USCAR21</t>
  </si>
  <si>
    <t>0241BR-USCAR21</t>
  </si>
  <si>
    <t>2872BR</t>
  </si>
  <si>
    <t>0242BR-USCAR21</t>
  </si>
  <si>
    <t>0572BR-USCAR21</t>
  </si>
  <si>
    <t>2769BR</t>
  </si>
  <si>
    <t>0244BR-USCAR21</t>
  </si>
  <si>
    <t>2770BR</t>
  </si>
  <si>
    <t>3585BR MY21</t>
  </si>
  <si>
    <t>0399BR- USCAR21</t>
  </si>
  <si>
    <t>0399BR-USCAR21</t>
  </si>
  <si>
    <t>LEA0243BR</t>
  </si>
  <si>
    <t>2524BR</t>
  </si>
  <si>
    <t>3247BR</t>
  </si>
  <si>
    <t>3246BR</t>
  </si>
  <si>
    <t>3281BR</t>
  </si>
  <si>
    <t>3264BR</t>
  </si>
  <si>
    <t>2745BR</t>
  </si>
  <si>
    <t>0642BR-USCAR21</t>
  </si>
  <si>
    <t>189-1802-TE</t>
  </si>
  <si>
    <t>2805BR</t>
  </si>
  <si>
    <t>2744BR</t>
  </si>
  <si>
    <t>0074BR-USCAR21</t>
  </si>
  <si>
    <t>128-1910-TE</t>
  </si>
  <si>
    <t>3269BR</t>
  </si>
  <si>
    <t>3283BR</t>
  </si>
  <si>
    <t>3451BR</t>
  </si>
  <si>
    <t>0073BR-USCAR21</t>
  </si>
  <si>
    <t>069-1910-TE</t>
  </si>
  <si>
    <t>070-1910-TE</t>
  </si>
  <si>
    <t>155-1902-TE</t>
  </si>
  <si>
    <t>0032BR-USCAR21</t>
  </si>
  <si>
    <t>0033BR-USCAR21</t>
  </si>
  <si>
    <t>0031BR-USCAR21</t>
  </si>
  <si>
    <t>3077BR</t>
  </si>
  <si>
    <t>3078BR</t>
  </si>
  <si>
    <t>3292BR</t>
  </si>
  <si>
    <t>2827BR</t>
  </si>
  <si>
    <t>0634BR-USCAR21</t>
  </si>
  <si>
    <t>0246BR-USCAR21</t>
  </si>
  <si>
    <t>0247BR-USCAR21</t>
  </si>
  <si>
    <t>0245BR-USCAR21</t>
  </si>
  <si>
    <t>0325BR-USCAR21</t>
  </si>
  <si>
    <t>0072BR-USCAR21</t>
  </si>
  <si>
    <t>3106BR</t>
  </si>
  <si>
    <t>3105BR</t>
  </si>
  <si>
    <t>3107BR</t>
  </si>
  <si>
    <t>0326BR-USCAR21</t>
  </si>
  <si>
    <t>3510BR</t>
  </si>
  <si>
    <t>0001BR-USCAR21</t>
  </si>
  <si>
    <t>L92263</t>
  </si>
  <si>
    <t>136-1902-TE</t>
  </si>
  <si>
    <t>2574BR</t>
  </si>
  <si>
    <t>141-1902-TE</t>
  </si>
  <si>
    <t>0250BR-USCAR21</t>
  </si>
  <si>
    <t>0251BR-USCAR21</t>
  </si>
  <si>
    <t>0081BR-USCAR21</t>
  </si>
  <si>
    <t>0082BR-USCAR21</t>
  </si>
  <si>
    <t>0579BR-USCAR21</t>
  </si>
  <si>
    <t>0580BR-USCAR21</t>
  </si>
  <si>
    <t>0530BR-USCAR21</t>
  </si>
  <si>
    <t>3042BR</t>
  </si>
  <si>
    <t>3043BR</t>
  </si>
  <si>
    <t>0002BR-USCAR21</t>
  </si>
  <si>
    <t>140-1810-TE</t>
  </si>
  <si>
    <t>0641BR-USCAR21</t>
  </si>
  <si>
    <t>3589BR MY21</t>
  </si>
  <si>
    <t>2826BR</t>
  </si>
  <si>
    <t>008-1910-TE</t>
  </si>
  <si>
    <t>162-1910-TE</t>
  </si>
  <si>
    <t>113-1810-TE</t>
  </si>
  <si>
    <t>L87971</t>
  </si>
  <si>
    <t>L87973</t>
  </si>
  <si>
    <t>052-1910-TE</t>
  </si>
  <si>
    <t>0015BR-USCAR21</t>
  </si>
  <si>
    <t>2728BR</t>
  </si>
  <si>
    <t>090-1810-TE</t>
  </si>
  <si>
    <t>2852BR</t>
  </si>
  <si>
    <t>106-1810-TE</t>
  </si>
  <si>
    <t>046-1910-TE</t>
  </si>
  <si>
    <t>108-1902-TE</t>
  </si>
  <si>
    <t>011-1910-TE</t>
  </si>
  <si>
    <t>085-1910-TE</t>
  </si>
  <si>
    <t>035-1910-TE</t>
  </si>
  <si>
    <t>3507BR</t>
  </si>
  <si>
    <t>0575BR-USCAR21</t>
  </si>
  <si>
    <t>0252BR-USCAR21</t>
  </si>
  <si>
    <t>L87974</t>
  </si>
  <si>
    <t>L87972</t>
  </si>
  <si>
    <t>S03172</t>
  </si>
  <si>
    <t>042-2010-TE</t>
  </si>
  <si>
    <t>0030BR-USCAR21</t>
  </si>
  <si>
    <t>3587BR</t>
  </si>
  <si>
    <t>0253BR-USCAR21</t>
  </si>
  <si>
    <t>2919BR</t>
  </si>
  <si>
    <t>2920BR</t>
  </si>
  <si>
    <t>0390BR-USCAR21</t>
  </si>
  <si>
    <t>0256BR-USCAR21</t>
  </si>
  <si>
    <t>2900BR</t>
  </si>
  <si>
    <t>2902BR</t>
  </si>
  <si>
    <t>2901BR</t>
  </si>
  <si>
    <t>0257BR-USCAR21</t>
  </si>
  <si>
    <t>0553BR-USCAR21</t>
  </si>
  <si>
    <t>0582BR-USCAR21</t>
  </si>
  <si>
    <t>2669BR</t>
  </si>
  <si>
    <t>2922BR</t>
  </si>
  <si>
    <t>3603BR</t>
  </si>
  <si>
    <t>093-1910-TE</t>
  </si>
  <si>
    <t>0258BR-USCAR21</t>
  </si>
  <si>
    <t>0307BR</t>
  </si>
  <si>
    <t>0295BR-USCAR21</t>
  </si>
  <si>
    <t>0444BR-USCAR21</t>
  </si>
  <si>
    <t>0080BR-USCAR21</t>
  </si>
  <si>
    <t>0420BR-USCAR21</t>
  </si>
  <si>
    <t>00606BR-USCAR21</t>
  </si>
  <si>
    <t>0607BR-USCAR21</t>
  </si>
  <si>
    <t>0139BR-USCAR21</t>
  </si>
  <si>
    <t>0638BR-UCAR21</t>
  </si>
  <si>
    <t>S03127</t>
  </si>
  <si>
    <t>S03128</t>
  </si>
  <si>
    <t>S03129</t>
  </si>
  <si>
    <t>S03098</t>
  </si>
  <si>
    <t>S03149</t>
  </si>
  <si>
    <t>L92329</t>
  </si>
  <si>
    <t>3505BR</t>
  </si>
  <si>
    <t>0396BR-USCAR21</t>
  </si>
  <si>
    <t>0261BR-USCAR21</t>
  </si>
  <si>
    <t>0435BR-USCAR21</t>
  </si>
  <si>
    <t>0436BR-USCAR21</t>
  </si>
  <si>
    <t>2933BR</t>
  </si>
  <si>
    <t>0260BR-USCAR21</t>
  </si>
  <si>
    <t>S03133</t>
  </si>
  <si>
    <t>2936BR</t>
  </si>
  <si>
    <t>2935BR</t>
  </si>
  <si>
    <t>2934BR</t>
  </si>
  <si>
    <t>F28675</t>
  </si>
  <si>
    <t>001-1910-TE</t>
  </si>
  <si>
    <t>2913BR</t>
  </si>
  <si>
    <t>S02676</t>
  </si>
  <si>
    <t>021-1910-TE</t>
  </si>
  <si>
    <t>015-1910-TE</t>
  </si>
  <si>
    <t>0069BR-USCAR21</t>
  </si>
  <si>
    <t>0071BR-USCAR21</t>
  </si>
  <si>
    <t>0041BR-USCAR21</t>
  </si>
  <si>
    <t>S03099</t>
  </si>
  <si>
    <t>0374BR-USCAR21</t>
  </si>
  <si>
    <t>105-1802-TE</t>
  </si>
  <si>
    <t>S03143</t>
  </si>
  <si>
    <t>S03142</t>
  </si>
  <si>
    <t>0351BR-USCAR21</t>
  </si>
  <si>
    <t>0352BR-USCAR21</t>
  </si>
  <si>
    <t>S03148</t>
  </si>
  <si>
    <t>S03175</t>
  </si>
  <si>
    <t>S03176</t>
  </si>
  <si>
    <t>028-1902-TE</t>
  </si>
  <si>
    <t>0618BR-USCAR21</t>
  </si>
  <si>
    <t>S03130</t>
  </si>
  <si>
    <t>0491BR-USCAR21</t>
  </si>
  <si>
    <t>0492BR-USCAR21</t>
  </si>
  <si>
    <t>3308BR</t>
  </si>
  <si>
    <t>3313BR</t>
  </si>
  <si>
    <t>3458BR</t>
  </si>
  <si>
    <t>3355BR</t>
  </si>
  <si>
    <t>3195BR</t>
  </si>
  <si>
    <t>3099BR</t>
  </si>
  <si>
    <t>3244BR</t>
  </si>
  <si>
    <t>3245BR</t>
  </si>
  <si>
    <t>3006BR</t>
  </si>
  <si>
    <t>3004BR</t>
  </si>
  <si>
    <t>3007BR</t>
  </si>
  <si>
    <t>3003BR</t>
  </si>
  <si>
    <t>3273BR</t>
  </si>
  <si>
    <t>3005BR</t>
  </si>
  <si>
    <t>3011BR</t>
  </si>
  <si>
    <t>3002BR</t>
  </si>
  <si>
    <t>132-2102-TE</t>
  </si>
  <si>
    <t>3304BR</t>
  </si>
  <si>
    <t>S03146</t>
  </si>
  <si>
    <t>3080BR</t>
  </si>
  <si>
    <t>3081BR</t>
  </si>
  <si>
    <t>3111BR</t>
  </si>
  <si>
    <t>3109BR</t>
  </si>
  <si>
    <t>3113BR</t>
  </si>
  <si>
    <t>3112BR</t>
  </si>
  <si>
    <t>3108BR</t>
  </si>
  <si>
    <t>3063BR</t>
  </si>
  <si>
    <t>3064BR</t>
  </si>
  <si>
    <t>3065BR</t>
  </si>
  <si>
    <t>3062BR</t>
  </si>
  <si>
    <t>3061BR</t>
  </si>
  <si>
    <t>S03144</t>
  </si>
  <si>
    <t>022-1910-TE</t>
  </si>
  <si>
    <t>S03134</t>
  </si>
  <si>
    <t>3331BR</t>
  </si>
  <si>
    <t>S03097</t>
  </si>
  <si>
    <t>S03111</t>
  </si>
  <si>
    <t>S03100</t>
  </si>
  <si>
    <t>S03147</t>
  </si>
  <si>
    <t>S03093</t>
  </si>
  <si>
    <t>S03096</t>
  </si>
  <si>
    <t>S03086</t>
  </si>
  <si>
    <t>0036BR</t>
  </si>
  <si>
    <t>3348BR</t>
  </si>
  <si>
    <t>137-1902-TE</t>
  </si>
  <si>
    <t>3496BR</t>
  </si>
  <si>
    <t>3485BR</t>
  </si>
  <si>
    <t>0508BR-USCAR21</t>
  </si>
  <si>
    <t>0637BR-USCAR21</t>
  </si>
  <si>
    <t>0581BR-USCAR21</t>
  </si>
  <si>
    <t>3566BR MY21</t>
  </si>
  <si>
    <t>3567BR MY21</t>
  </si>
  <si>
    <t>3483BR</t>
  </si>
  <si>
    <t>0380BR</t>
  </si>
  <si>
    <t>0387BR</t>
  </si>
  <si>
    <t>S03106</t>
  </si>
  <si>
    <t>059-1910-TE</t>
  </si>
  <si>
    <t>116-1910-TE</t>
  </si>
  <si>
    <t>3554BR</t>
  </si>
  <si>
    <t>3555BR</t>
  </si>
  <si>
    <t>3556BR</t>
  </si>
  <si>
    <t>0337BR-USCAR21</t>
  </si>
  <si>
    <t>3553BR-USCAR21</t>
  </si>
  <si>
    <t>0318BR-USCAR21</t>
  </si>
  <si>
    <t>047-2010-TE</t>
  </si>
  <si>
    <t>0489BR-USCAR21</t>
  </si>
  <si>
    <t>0321BR-USCAR21</t>
  </si>
  <si>
    <t>3552BR</t>
  </si>
  <si>
    <t>3553BR</t>
  </si>
  <si>
    <t>0320BR-USCAR21</t>
  </si>
  <si>
    <t>066-1910-TE</t>
  </si>
  <si>
    <t>0333BR-USCAR21</t>
  </si>
  <si>
    <t>MECAL</t>
  </si>
  <si>
    <t>S03145</t>
  </si>
  <si>
    <t>152-1910-TE</t>
  </si>
  <si>
    <t>0276BR-USCAR21</t>
  </si>
  <si>
    <t>0079BR-USCAR21</t>
  </si>
  <si>
    <t>0263BR-USCAR21</t>
  </si>
  <si>
    <t>0431BR-USCAR21</t>
  </si>
  <si>
    <t>3543BR</t>
  </si>
  <si>
    <t>3544BR</t>
  </si>
  <si>
    <t>3545BR</t>
  </si>
  <si>
    <t>3546BR</t>
  </si>
  <si>
    <t>0264BR-USCAR21</t>
  </si>
  <si>
    <t>L92498</t>
  </si>
  <si>
    <t>0277BR-USCAR21</t>
  </si>
  <si>
    <t>3407BR</t>
  </si>
  <si>
    <t>031-1910-TE</t>
  </si>
  <si>
    <t>024-1902-TE</t>
  </si>
  <si>
    <t>094-1910-TE</t>
  </si>
  <si>
    <t>0278BR-USCAR21</t>
  </si>
  <si>
    <t>0432BR-USCAR21</t>
  </si>
  <si>
    <t>0265BR-USCAR21</t>
  </si>
  <si>
    <t>131-1910-TE</t>
  </si>
  <si>
    <t>3540BR</t>
  </si>
  <si>
    <t>0620BR-USCAR21</t>
  </si>
  <si>
    <t>0267BR-USCAR21</t>
  </si>
  <si>
    <t>0443BR-USCAR21</t>
  </si>
  <si>
    <t>0269BR-USCAR21</t>
  </si>
  <si>
    <t>0271BR-USCAR21</t>
  </si>
  <si>
    <t>S03131</t>
  </si>
  <si>
    <t>0347BR-USCAR21</t>
  </si>
  <si>
    <t>0348BR-USCAR21</t>
  </si>
  <si>
    <t>3597BR-GMW3191</t>
  </si>
  <si>
    <t>0357BR-USCAR21</t>
  </si>
  <si>
    <t>016-2010-TE</t>
  </si>
  <si>
    <t>119-1910-TE</t>
  </si>
  <si>
    <t>0632BR-USCAR21</t>
  </si>
  <si>
    <t>0633BR-USCAR21</t>
  </si>
  <si>
    <t>S03174</t>
  </si>
  <si>
    <t xml:space="preserve">S03173 </t>
  </si>
  <si>
    <t>0356BR-USCAR21</t>
  </si>
  <si>
    <t>0450BR-USCAR21</t>
  </si>
  <si>
    <t>0298BR-USCAR21</t>
  </si>
  <si>
    <t>0616BR-USCAR21</t>
  </si>
  <si>
    <t>0505BR-USCAR21</t>
  </si>
  <si>
    <t>0627BR-UCAR21</t>
  </si>
  <si>
    <t>122-1910-TE</t>
  </si>
  <si>
    <t>0327BR-USCAR21</t>
  </si>
  <si>
    <t>0554BR-USCAR21</t>
  </si>
  <si>
    <t>0328BR-USCAR21</t>
  </si>
  <si>
    <t>3580BR</t>
  </si>
  <si>
    <t>0372BR-USCAR21</t>
  </si>
  <si>
    <t>019-2110</t>
  </si>
  <si>
    <t>S3127</t>
  </si>
  <si>
    <t>0630BR-USCAR21</t>
  </si>
  <si>
    <t>152-2212-TE</t>
  </si>
  <si>
    <t>0560BR-USCAR21</t>
  </si>
  <si>
    <t>0643BR-ITEN</t>
  </si>
  <si>
    <t>0506BR-USCAR21</t>
  </si>
  <si>
    <t>0601BR-USCAR21</t>
  </si>
  <si>
    <t>0507BR-USCAR21</t>
  </si>
  <si>
    <t>0555BR-USCAR21</t>
  </si>
  <si>
    <t>0589BR-USCAR21</t>
  </si>
  <si>
    <t>0626BR-USCAR21</t>
  </si>
  <si>
    <t>0557BR-USCAR21</t>
  </si>
  <si>
    <t>0615BR-USCAR21</t>
  </si>
  <si>
    <t>0600BR-USCAR21</t>
  </si>
  <si>
    <t>SP117_3_X1.00</t>
  </si>
  <si>
    <t>SP2250_1_X1.01</t>
  </si>
  <si>
    <t>SP117_3_X1</t>
  </si>
  <si>
    <t>SP118_3_X1.00</t>
  </si>
  <si>
    <t>SP201_3_X1.00</t>
  </si>
  <si>
    <t>SP2250_2_X1</t>
  </si>
  <si>
    <t>SP2250_1_X1</t>
  </si>
  <si>
    <t>SP2250_1_X1.06</t>
  </si>
  <si>
    <t>SP6817_1_X1.01</t>
  </si>
  <si>
    <t>SP1740_1_X1</t>
  </si>
  <si>
    <t>SP1740_1_X1.00</t>
  </si>
  <si>
    <t>SP2250_1_X1.03</t>
  </si>
  <si>
    <t>SP2250_1_X1.04</t>
  </si>
  <si>
    <t>SP2250_1_X1.00</t>
  </si>
  <si>
    <t>SP2150_1_X1.00</t>
  </si>
  <si>
    <t>SP2250_1_X1.05</t>
  </si>
  <si>
    <t>SP2350_1_X1</t>
  </si>
  <si>
    <t>SP2350_1_X1.00</t>
  </si>
  <si>
    <t>063BTSPIN</t>
  </si>
  <si>
    <t>095BTSPIN</t>
  </si>
  <si>
    <t>085BTSPIN</t>
  </si>
  <si>
    <t>082BTSPIN</t>
  </si>
  <si>
    <t>0122</t>
  </si>
  <si>
    <t>064BTSPIN</t>
  </si>
  <si>
    <t>PermitBTSPIN</t>
  </si>
  <si>
    <t>086BTSPIN</t>
  </si>
  <si>
    <t>074BTSPIN</t>
  </si>
  <si>
    <t>096BTSPIN</t>
  </si>
  <si>
    <t>0003BBT</t>
  </si>
  <si>
    <t>0002BBT</t>
  </si>
  <si>
    <t>0006BBT</t>
  </si>
  <si>
    <t>0007BBT</t>
  </si>
  <si>
    <t>0004BBT</t>
  </si>
  <si>
    <t>091BTSPIN</t>
  </si>
  <si>
    <t>092BTSPIN</t>
  </si>
  <si>
    <t>093BTSPIN</t>
  </si>
  <si>
    <t>0187</t>
  </si>
  <si>
    <t>0188</t>
  </si>
  <si>
    <t>0189</t>
  </si>
  <si>
    <t>0190</t>
  </si>
  <si>
    <t>0009BBT</t>
  </si>
  <si>
    <t>0191</t>
  </si>
  <si>
    <t>0016BBT</t>
  </si>
  <si>
    <t>0017BBT</t>
  </si>
  <si>
    <t>0015BBT</t>
  </si>
  <si>
    <t>00496</t>
  </si>
  <si>
    <t>0008BBT</t>
  </si>
  <si>
    <t>081BTSPIN</t>
  </si>
  <si>
    <t>083BTSPIN</t>
  </si>
  <si>
    <t>084BTSPIN</t>
  </si>
  <si>
    <t>079BTSPIN</t>
  </si>
  <si>
    <t>062BTSPIN</t>
  </si>
  <si>
    <t>068BTSPIN</t>
  </si>
  <si>
    <t>059BTSPIN</t>
  </si>
  <si>
    <t>002BTSPIN</t>
  </si>
  <si>
    <t>058BTSPIN</t>
  </si>
  <si>
    <t>066BTSPIN</t>
  </si>
  <si>
    <t>072BTSPIN</t>
  </si>
  <si>
    <t>061BTSPIN</t>
  </si>
  <si>
    <t>071BTSPIN</t>
  </si>
  <si>
    <t>073BTSPIN</t>
  </si>
  <si>
    <t>069BTSPIN</t>
  </si>
  <si>
    <t>080BTSPIN</t>
  </si>
  <si>
    <t>070BTSPIN</t>
  </si>
  <si>
    <t>060BTSPIN</t>
  </si>
  <si>
    <t>067BTSPIN</t>
  </si>
  <si>
    <t>057BTSPIN</t>
  </si>
  <si>
    <t>0207</t>
  </si>
  <si>
    <t>100BTSPIN</t>
  </si>
  <si>
    <t>094BTSPIN</t>
  </si>
  <si>
    <t>0205</t>
  </si>
  <si>
    <t>0206</t>
  </si>
  <si>
    <t>087BTSPIN</t>
  </si>
  <si>
    <t>089BTSPIN</t>
  </si>
  <si>
    <t>0196BBT</t>
  </si>
  <si>
    <t>0199BBT</t>
  </si>
  <si>
    <t>0202BBT</t>
  </si>
  <si>
    <t>0211BBT</t>
  </si>
  <si>
    <t>0201BBT</t>
  </si>
  <si>
    <t>0203BBT</t>
  </si>
  <si>
    <t>0210BBT</t>
  </si>
  <si>
    <t>00109BBT</t>
  </si>
  <si>
    <t>0200BBT</t>
  </si>
  <si>
    <t>0204BBT</t>
  </si>
  <si>
    <t>MULTI-X86RVC_RTN_X1 (01)</t>
  </si>
  <si>
    <t>MULTI-X86G203_X1(01)</t>
  </si>
  <si>
    <t>MULTI-X86G108_C_X1(01)</t>
  </si>
  <si>
    <t>MULTI-X86ACC_FOG(01)</t>
  </si>
  <si>
    <t>MULTI-X86G101_A_X1 (01)</t>
  </si>
  <si>
    <t>MULTI-X86G108_B_X1 (01)</t>
  </si>
  <si>
    <t>MULTI-X86IEC_GAS_X1 (01)</t>
  </si>
  <si>
    <t>MULTI-X86G103_X1 (01)</t>
  </si>
  <si>
    <t>MULTI-X86G202_X1 (01)</t>
  </si>
  <si>
    <t>092BTSPIN - MULTI-X86G202_X1 (01)_1</t>
  </si>
  <si>
    <t>MULTI-X86G201_X1(01)</t>
  </si>
  <si>
    <t>MULTI-X633G202_X1 (03)</t>
  </si>
  <si>
    <t>MC21</t>
  </si>
  <si>
    <t>E15142100 MC51</t>
  </si>
  <si>
    <t>MC - 02</t>
  </si>
  <si>
    <t>MC - 43</t>
  </si>
  <si>
    <t>MULTI-84_X633G108_</t>
  </si>
  <si>
    <t>Multicrimp_</t>
  </si>
  <si>
    <t>Multicrimp</t>
  </si>
  <si>
    <t>_Multicrimp_</t>
  </si>
  <si>
    <t>MULTI-90_X633G108_</t>
  </si>
  <si>
    <t>Terminal</t>
  </si>
  <si>
    <t>MULTI-X86G302_B_X1(01)</t>
  </si>
  <si>
    <t>MULTI-X86G302_B_X1(01)1</t>
  </si>
  <si>
    <t>MULTI-X86G302_B_X1 (01)3.00</t>
  </si>
  <si>
    <t>MULTI-X86G202_X1</t>
  </si>
  <si>
    <t>MULTI-X86G202_X1(02)</t>
  </si>
  <si>
    <t>MULTI-X86G102_X1 (01)</t>
  </si>
  <si>
    <t>MULTI-X86G110_X1(01)</t>
  </si>
  <si>
    <t>MULTI-X86G301_A_X1(08)</t>
  </si>
  <si>
    <t>MULTI-X86G301_A_X1</t>
  </si>
  <si>
    <t>MULTI-X86G202_X1(01)</t>
  </si>
  <si>
    <t>MULTI-X86G301_A_X1 (02)</t>
  </si>
  <si>
    <t>MULTI-X86G301_A_X1 (01)</t>
  </si>
  <si>
    <t>MULTI-X86G301_A_X1 (03)</t>
  </si>
  <si>
    <t>MULTI-X86G301_A_X1(04)</t>
  </si>
  <si>
    <t>MULTI-X86G301_A_X1(01)</t>
  </si>
  <si>
    <t>MULTI-X86G104_A_X1 (01)</t>
  </si>
  <si>
    <t>MULTI-X86G104_A_X1 (02)</t>
  </si>
  <si>
    <t>MULTI-X86G104_X1</t>
  </si>
  <si>
    <t xml:space="preserve">MULTI-X86G108_B_X1(01) </t>
  </si>
  <si>
    <t>MULTI-X86G107_B_X1 (01)</t>
  </si>
  <si>
    <t>MULTI-X86G106_X1(01)</t>
  </si>
  <si>
    <t>MULTI-X86106_X1(01)</t>
  </si>
  <si>
    <t>X86G106_X1</t>
  </si>
  <si>
    <t>MULTI-X86G106_X1 (01)</t>
  </si>
  <si>
    <t>X117SP240.01</t>
  </si>
  <si>
    <t>X117SP941</t>
  </si>
  <si>
    <t>X117SP240.00</t>
  </si>
  <si>
    <t>X117SP240</t>
  </si>
  <si>
    <t>X117SP240.02</t>
  </si>
  <si>
    <t>X117SP941.00</t>
  </si>
  <si>
    <t>X117SP6815</t>
  </si>
  <si>
    <t>X117SP473</t>
  </si>
  <si>
    <t>X117SP157.C</t>
  </si>
  <si>
    <t>X117SP2150.A</t>
  </si>
  <si>
    <t>X117SP1315</t>
  </si>
  <si>
    <t>X117SP1314</t>
  </si>
  <si>
    <t>X117SP5382</t>
  </si>
  <si>
    <t>X117SP1639</t>
  </si>
  <si>
    <t>X117SP2250.08</t>
  </si>
  <si>
    <t>X117SP5381</t>
  </si>
  <si>
    <t>X117SP2150</t>
  </si>
  <si>
    <t>X117SP6281.00</t>
  </si>
  <si>
    <t>X117SP3150.04</t>
  </si>
  <si>
    <t>X117SP2250.07</t>
  </si>
  <si>
    <t>X117SP2129</t>
  </si>
  <si>
    <t>X117SP6281</t>
  </si>
  <si>
    <t>X117SP2250.05</t>
  </si>
  <si>
    <t>X117SP1950</t>
  </si>
  <si>
    <t>X117SP1301.01</t>
  </si>
  <si>
    <t>X117SP5291.00</t>
  </si>
  <si>
    <t>X117SP5291</t>
  </si>
  <si>
    <t>X117SP2150.04</t>
  </si>
  <si>
    <t>X117SP6817</t>
  </si>
  <si>
    <t>X117SP5292</t>
  </si>
  <si>
    <t>X117SP1250</t>
  </si>
  <si>
    <t>X117SP5870</t>
  </si>
  <si>
    <t>X117SP189</t>
  </si>
  <si>
    <t>X117SP24</t>
  </si>
  <si>
    <t>X117SP24.00</t>
  </si>
  <si>
    <t>X117SP2700</t>
  </si>
  <si>
    <t>X117SP5065</t>
  </si>
  <si>
    <t>X117SP6281.02</t>
  </si>
  <si>
    <t>X117SP6281.04</t>
  </si>
  <si>
    <t>X117SP2250.06</t>
  </si>
  <si>
    <t>X117SP2700.02</t>
  </si>
  <si>
    <t>X117SP4151</t>
  </si>
  <si>
    <t>X117SP4250</t>
  </si>
  <si>
    <t>X117SP3350.15</t>
  </si>
  <si>
    <t>X117SP746</t>
  </si>
  <si>
    <t>X117SP1798.00</t>
  </si>
  <si>
    <t>X117SP6817.01</t>
  </si>
  <si>
    <t>X117SP24.01</t>
  </si>
  <si>
    <t>X117SP9.00</t>
  </si>
  <si>
    <t>X117SP200</t>
  </si>
  <si>
    <t>X117SP201</t>
  </si>
  <si>
    <t>X117SP1539</t>
  </si>
  <si>
    <t>X117SP3350.14</t>
  </si>
  <si>
    <t>X117SP200.00</t>
  </si>
  <si>
    <t>X117SP117</t>
  </si>
  <si>
    <t>X117SP3250</t>
  </si>
  <si>
    <t>X117SP4250.00</t>
  </si>
  <si>
    <t>X117SP6817.00</t>
  </si>
  <si>
    <t>X117SP2209</t>
  </si>
  <si>
    <t>X117SP2209.00</t>
  </si>
  <si>
    <t>X117SP6281.03</t>
  </si>
  <si>
    <t>X117SP6817.02</t>
  </si>
  <si>
    <t>X117SP9</t>
  </si>
  <si>
    <t>X117SP1798</t>
  </si>
  <si>
    <t>X117SP6281.05</t>
  </si>
  <si>
    <t>X117SP1039</t>
  </si>
  <si>
    <t>X117SP5870.00</t>
  </si>
  <si>
    <t>X117SP4150.00</t>
  </si>
  <si>
    <t>X117SP4150.03</t>
  </si>
  <si>
    <t>X117SP4150.04</t>
  </si>
  <si>
    <t>X117SP4150.05</t>
  </si>
  <si>
    <t>X117SP2250.04</t>
  </si>
  <si>
    <t>X117SP4150.06</t>
  </si>
  <si>
    <t>X117SP4150.01</t>
  </si>
  <si>
    <t>X117SP4150.02</t>
  </si>
  <si>
    <t>X117SP228.00</t>
  </si>
  <si>
    <t>X117SP392</t>
  </si>
  <si>
    <t>X117SP228</t>
  </si>
  <si>
    <t>X117SP1740</t>
  </si>
  <si>
    <t>X117SP1361</t>
  </si>
  <si>
    <t>X117SP2150.05</t>
  </si>
  <si>
    <t>X117SP295</t>
  </si>
  <si>
    <t>X117SP3350.01</t>
  </si>
  <si>
    <t>X117SP3350.09</t>
  </si>
  <si>
    <t>X117SP3350.13</t>
  </si>
  <si>
    <t>X117SP2150.06</t>
  </si>
  <si>
    <t>X117SP2150.03</t>
  </si>
  <si>
    <t>X117SP3350.08</t>
  </si>
  <si>
    <t>X117SP3350.11</t>
  </si>
  <si>
    <t>X117SP3350.12</t>
  </si>
  <si>
    <t>X117SP3350.04</t>
  </si>
  <si>
    <t>X117SP3350.03</t>
  </si>
  <si>
    <t>X117SP3350.05</t>
  </si>
  <si>
    <t>X117SP3350.07</t>
  </si>
  <si>
    <t>X117SP3350.10</t>
  </si>
  <si>
    <t>X117SP3350.06</t>
  </si>
  <si>
    <t>X117SP1940</t>
  </si>
  <si>
    <t>X117SP2150.01</t>
  </si>
  <si>
    <t>X117SP2150.00</t>
  </si>
  <si>
    <t>X117SP2150.02</t>
  </si>
  <si>
    <t>X117SP1301.00</t>
  </si>
  <si>
    <t>X117SP1301</t>
  </si>
  <si>
    <t>X117SP2350.00</t>
  </si>
  <si>
    <t>X117SP2350</t>
  </si>
  <si>
    <t>X117SP2350.01</t>
  </si>
  <si>
    <t>X117SP2150.07</t>
  </si>
  <si>
    <t>X117SP52</t>
  </si>
  <si>
    <t>X117SP2250</t>
  </si>
  <si>
    <t>X117SP2250.02</t>
  </si>
  <si>
    <t>X117SP2250.03</t>
  </si>
  <si>
    <t>X117SP2250.00</t>
  </si>
  <si>
    <t>X117SP2250.01</t>
  </si>
  <si>
    <t>SP5292_2_X1</t>
  </si>
  <si>
    <t>MULTI-X86G101_B_X1 (01)</t>
  </si>
  <si>
    <t>SPLICE</t>
  </si>
  <si>
    <t xml:space="preserve"> 320151FH4</t>
  </si>
  <si>
    <t xml:space="preserve">E36802300 </t>
  </si>
  <si>
    <t>E35099700</t>
  </si>
  <si>
    <t>E16725200</t>
  </si>
  <si>
    <t>E35099400</t>
  </si>
  <si>
    <t>E35100200</t>
  </si>
  <si>
    <t>E12538000</t>
  </si>
  <si>
    <t>E02090100</t>
  </si>
  <si>
    <t>E22140200</t>
  </si>
  <si>
    <t>E30547700</t>
  </si>
  <si>
    <t>E39013000</t>
  </si>
  <si>
    <t>E16718900</t>
  </si>
  <si>
    <t>E38846200</t>
  </si>
  <si>
    <t>SP1150_1_X1</t>
  </si>
  <si>
    <t>SP2374_1_X1</t>
  </si>
  <si>
    <t>SP2234_1_X1</t>
  </si>
  <si>
    <t>SP941_X1.00</t>
  </si>
  <si>
    <t>SP240_X1.00</t>
  </si>
  <si>
    <t>SP240_X1</t>
  </si>
  <si>
    <t>SP941_X1.01</t>
  </si>
  <si>
    <t>SP941_X1</t>
  </si>
  <si>
    <t>SP6974_1_X1</t>
  </si>
  <si>
    <t>X633G108_X1</t>
  </si>
  <si>
    <t>MULTI-X86G108__1 (01)</t>
  </si>
  <si>
    <t>MULTI-X633G107_X1 (02)</t>
  </si>
  <si>
    <t>CR-0115438-00</t>
  </si>
  <si>
    <t>CTO</t>
  </si>
  <si>
    <t>0639BR</t>
  </si>
  <si>
    <t>NÃO APLICAVEL</t>
  </si>
  <si>
    <t>003BTSPIN</t>
  </si>
  <si>
    <t>016BTSPIN</t>
  </si>
  <si>
    <t>013BTSPIN</t>
  </si>
  <si>
    <t>004BTSPIN</t>
  </si>
  <si>
    <t>SP1350_3_X1</t>
  </si>
  <si>
    <t>106BTSPIN</t>
  </si>
  <si>
    <t>014BTSPIN</t>
  </si>
  <si>
    <t>CHAVE GMW</t>
  </si>
  <si>
    <t>CHAVE USCAR45</t>
  </si>
  <si>
    <t>BUSQUEDA GMW</t>
  </si>
  <si>
    <t>-</t>
  </si>
  <si>
    <t>Carlo Calarge</t>
  </si>
  <si>
    <t>0068</t>
  </si>
  <si>
    <t>SP5290_3_X1</t>
  </si>
  <si>
    <t>CÓDIGO-ITEM REF.</t>
  </si>
  <si>
    <t>REVISADOR</t>
  </si>
  <si>
    <t xml:space="preserve"> CONFIGURAÇÃO LADO 1</t>
  </si>
  <si>
    <t xml:space="preserve"> CONFIGURAÇÃO LADO 2</t>
  </si>
  <si>
    <t>RELATÓRIO DE VALIDAÇÃO EXTERNA</t>
  </si>
  <si>
    <t>CHAVE PRIMÁRIA</t>
  </si>
  <si>
    <t>Paulo Lima</t>
  </si>
  <si>
    <t>Clayton Teles</t>
  </si>
  <si>
    <t xml:space="preserve">2311094-0/001 </t>
  </si>
  <si>
    <t xml:space="preserve">2302095-0/019 </t>
  </si>
  <si>
    <t>121BTSPIN</t>
  </si>
  <si>
    <t>017BTSPIN</t>
  </si>
  <si>
    <t>2302095-0/011</t>
  </si>
  <si>
    <t>033BTSPIN</t>
  </si>
  <si>
    <t xml:space="preserve">2302095-0/014 </t>
  </si>
  <si>
    <t>GME15491</t>
  </si>
  <si>
    <t>IP WH</t>
  </si>
  <si>
    <t>Rogério Santos</t>
  </si>
  <si>
    <t>Luciano Silva</t>
  </si>
  <si>
    <t>046GEM</t>
  </si>
  <si>
    <t>N/A</t>
  </si>
  <si>
    <t>0306BBT</t>
  </si>
  <si>
    <t>SP2250_BUN1325_1_X1.00</t>
  </si>
  <si>
    <t>BBT</t>
  </si>
  <si>
    <t>GEM26</t>
  </si>
  <si>
    <t>SP1740_1436_1_1</t>
  </si>
  <si>
    <t>SP2250_BUN1325_2_X1.00</t>
  </si>
  <si>
    <t>SP6281_BUN124_1_X1.01</t>
  </si>
  <si>
    <t>0220BBT</t>
  </si>
  <si>
    <t>SP6281_BUN124_1_X1.03</t>
  </si>
  <si>
    <t>SP3350_BUN651_1_X1.02</t>
  </si>
  <si>
    <t>3299362M9</t>
  </si>
  <si>
    <t>0224BBT</t>
  </si>
  <si>
    <t>0251BBT</t>
  </si>
  <si>
    <t>SP950_652_1_X1</t>
  </si>
  <si>
    <t>SP6281_124_1_X1.00</t>
  </si>
  <si>
    <t>SP2350_413_1_X1.01</t>
  </si>
  <si>
    <t>0269BBT</t>
  </si>
  <si>
    <t>SP2350_413_1_X1.00</t>
  </si>
  <si>
    <t>SP2250_1325_1_1.03</t>
  </si>
  <si>
    <t>SP2250_1325_1_1.04</t>
  </si>
  <si>
    <t>0291BBT</t>
  </si>
  <si>
    <t>SP1301_716_1_X1</t>
  </si>
  <si>
    <t>0294BBT</t>
  </si>
  <si>
    <t>SP2250_1325_1_X1.07</t>
  </si>
  <si>
    <t>SP1150_624_1_X1</t>
  </si>
  <si>
    <t>SP2250_BUN1325_1_X1.01</t>
  </si>
  <si>
    <t>SP3350_BUN651_1_X1</t>
  </si>
  <si>
    <t>0223BBT</t>
  </si>
  <si>
    <t>SP3350_BUN651_1_X1.03</t>
  </si>
  <si>
    <t>SP1314_BUN613_1_X1</t>
  </si>
  <si>
    <t>242BBT</t>
  </si>
  <si>
    <t>SP1315_BUN497_1_X1</t>
  </si>
  <si>
    <t>243BBT</t>
  </si>
  <si>
    <t>SP6281_BUN124_1_X1.02</t>
  </si>
  <si>
    <t>SP1639_1417_1_X1</t>
  </si>
  <si>
    <t>SP1950_1794_2_X1</t>
  </si>
  <si>
    <t>0259BBT</t>
  </si>
  <si>
    <t>SP1250_620_1_X1</t>
  </si>
  <si>
    <t>SP1950_1794_3_X1</t>
  </si>
  <si>
    <t>SP2350_413_1_X1.00SP3350_651_1_X1.02</t>
  </si>
  <si>
    <t>0262BBT</t>
  </si>
  <si>
    <t>SP5291_1828_1_X1</t>
  </si>
  <si>
    <t>0263BBT</t>
  </si>
  <si>
    <t>SP3350_651_1_X1.00</t>
  </si>
  <si>
    <t>0264BBT</t>
  </si>
  <si>
    <t>SP2350_413_1_X1</t>
  </si>
  <si>
    <t>SP5292_557_1_X1</t>
  </si>
  <si>
    <t>SP2129_1794_1_X1</t>
  </si>
  <si>
    <t>0270BBT</t>
  </si>
  <si>
    <t>SP5291_1828_1_X1.00</t>
  </si>
  <si>
    <t>0274BBT</t>
  </si>
  <si>
    <t>SP1250_620_1_X1.00</t>
  </si>
  <si>
    <t>SP2150_201_1_X1.00</t>
  </si>
  <si>
    <t>SP1740_1436_1_1.00</t>
  </si>
  <si>
    <t>0278BBT</t>
  </si>
  <si>
    <t>SP2250_1325_1_1.05</t>
  </si>
  <si>
    <t>0286BBT</t>
  </si>
  <si>
    <t>SP950_652_1_X1.00</t>
  </si>
  <si>
    <t>SP950_652_1_X1.01</t>
  </si>
  <si>
    <t>0289BBT</t>
  </si>
  <si>
    <t>SP2250_1325_1_1.0B</t>
  </si>
  <si>
    <t>SP2250_1325_1_1.0D</t>
  </si>
  <si>
    <t>SP2250_1325_1_1</t>
  </si>
  <si>
    <t>SP2150_201_1_X1</t>
  </si>
  <si>
    <t>SP2129_1892_1_1</t>
  </si>
  <si>
    <t>0296BBT</t>
  </si>
  <si>
    <t>SP6281_124_1_X1</t>
  </si>
  <si>
    <t>0242BBT</t>
  </si>
  <si>
    <t>0243BBT</t>
  </si>
  <si>
    <t>SP2150_303_X1.01</t>
  </si>
  <si>
    <t>0303BBT</t>
  </si>
  <si>
    <t>SP2172_2_X1</t>
  </si>
  <si>
    <t>0304BBT</t>
  </si>
  <si>
    <t>SP2172_2_X1.00</t>
  </si>
  <si>
    <t>SP2150_303_X1</t>
  </si>
  <si>
    <t>MULTI-X86G101_A_X1</t>
  </si>
  <si>
    <t xml:space="preserve">SPIN </t>
  </si>
  <si>
    <t>0307BBT</t>
  </si>
  <si>
    <t>12/18/2024</t>
  </si>
  <si>
    <t>SP550_X1.00</t>
  </si>
  <si>
    <t>0308BBT</t>
  </si>
  <si>
    <t>SP550_X1.01</t>
  </si>
  <si>
    <t>0309BBT</t>
  </si>
  <si>
    <t>SP550_X1.02</t>
  </si>
  <si>
    <t>0310BBT</t>
  </si>
  <si>
    <t>SP550_X1.01(Front Door Drive )</t>
  </si>
  <si>
    <t>STD_X117SP450_W140_X1</t>
  </si>
  <si>
    <t>0312BBT</t>
  </si>
  <si>
    <t>0313BBT</t>
  </si>
  <si>
    <t>STD_X117SP5292_BUN557_1_X1</t>
  </si>
  <si>
    <t>0314BBT</t>
  </si>
  <si>
    <t>0315BBT</t>
  </si>
  <si>
    <t>0316BBT</t>
  </si>
  <si>
    <t>gem27</t>
  </si>
  <si>
    <t>GEM27</t>
  </si>
  <si>
    <t>STD_X117SP5291_BUN1828_1_X1</t>
  </si>
  <si>
    <t>317bbt</t>
  </si>
  <si>
    <t>GEM-carbon</t>
  </si>
  <si>
    <t>STD_X117SP1150_BUN624_1_X1_</t>
  </si>
  <si>
    <t>carbon</t>
  </si>
  <si>
    <t>STD_X117SP5290_W53_5_X1_</t>
  </si>
  <si>
    <t>STD_X117SP2209_W201_1_X1_</t>
  </si>
  <si>
    <t xml:space="preserve">GEM-carbon </t>
  </si>
  <si>
    <t>STD_X117SP2209_BUN531_1_X1_</t>
  </si>
  <si>
    <t>SP3350_W202_1_X1_</t>
  </si>
  <si>
    <t>STD_X117SP2374_BUN944_1_X1_</t>
  </si>
  <si>
    <t>STD_X117SP4250_BUN998_1_X1_</t>
  </si>
  <si>
    <t>STD_X117SP625_W53_1_X1_</t>
  </si>
  <si>
    <t>STD_X117SP2374_BUN513_1_X1_</t>
  </si>
  <si>
    <t>STD_X117SP2379_BUN513_1_X1_</t>
  </si>
  <si>
    <t>005BTSPIN-</t>
  </si>
  <si>
    <t>038-SPIN</t>
  </si>
  <si>
    <t>GEM MY26</t>
  </si>
  <si>
    <t>BUBBLE TEST</t>
  </si>
  <si>
    <t>X117SP4150_1234_1_1.01</t>
  </si>
  <si>
    <t>0225BBT/USCAR45 209</t>
  </si>
  <si>
    <t>SP3350_651_1_X1.05</t>
  </si>
  <si>
    <t>GEM-MY26</t>
  </si>
  <si>
    <t>USCAR45-211/0329BBT</t>
  </si>
  <si>
    <t>0329BBT/USCAR45-0211</t>
  </si>
  <si>
    <t>USCAR45-103/0325BBT</t>
  </si>
  <si>
    <t>USCAR45-123</t>
  </si>
  <si>
    <t>USCAR45-118/00219BBT</t>
  </si>
  <si>
    <t>USCAR45-28/0218BBT</t>
  </si>
  <si>
    <t>Rogèrio Santos</t>
  </si>
  <si>
    <t>USCAR45-121/0298BBT</t>
  </si>
  <si>
    <t>USCAR45-191/</t>
  </si>
  <si>
    <t>0293BBT/USCAR45-29</t>
  </si>
  <si>
    <t>USCAR45-130/</t>
  </si>
  <si>
    <t>0268BBT/USCAR45-177</t>
  </si>
  <si>
    <t>USCAR45-26/0299BBT</t>
  </si>
  <si>
    <t>0279BBT/USCAR45-152</t>
  </si>
  <si>
    <t>USCAR45-18/0295BBT</t>
  </si>
  <si>
    <t>277bbt/USCAR45-0185</t>
  </si>
  <si>
    <t>0275BBT/USCAR45-196</t>
  </si>
  <si>
    <t>USCAR45-196/0275BBT</t>
  </si>
  <si>
    <t>USCAR45-189/0265BBT</t>
  </si>
  <si>
    <t>0265BBT/USCAR45-189</t>
  </si>
  <si>
    <t>USCAR45-210/330BBT</t>
  </si>
  <si>
    <t>0331BBT/USCAR45-0197</t>
  </si>
  <si>
    <t>USCAR45-197/0331BBT</t>
  </si>
  <si>
    <t>USCAR45-0212/0332BBT</t>
  </si>
  <si>
    <t>SP2150_303_1_X1.01</t>
  </si>
  <si>
    <t>USCAR45-214/0301BBT</t>
  </si>
  <si>
    <t>0301BBT/USCAR45-214</t>
  </si>
  <si>
    <t>USCAR45-215/0287BBT</t>
  </si>
  <si>
    <t>0287BBT/USCAR45-215</t>
  </si>
  <si>
    <t>0290BBT/USCAR45-216</t>
  </si>
  <si>
    <t>SP2250_1325_1_1.06</t>
  </si>
  <si>
    <t>USCAR45-216/0290BBT</t>
  </si>
  <si>
    <t>0267BBT/USCAR45-0159</t>
  </si>
  <si>
    <t>0333BBT/USCAR45-0220</t>
  </si>
  <si>
    <t>USCAR45-220/0333BBT</t>
  </si>
  <si>
    <t>SP2250_1325_1_1.00</t>
  </si>
  <si>
    <t>USCAR45-221/0334BBT</t>
  </si>
  <si>
    <t>0334BBT/USCAR45-221</t>
  </si>
  <si>
    <t>USCAR45-223/0336BBT</t>
  </si>
  <si>
    <t>0336BBT/USCAR45-223</t>
  </si>
  <si>
    <t>SP2250_1325_1_1.02</t>
  </si>
  <si>
    <t>USCAR45-224/0337bbt</t>
  </si>
  <si>
    <t>0337BBT/USCAR45-224</t>
  </si>
  <si>
    <t>USCAR45-225/338BBT</t>
  </si>
  <si>
    <t>338BBT/USCAR45-225</t>
  </si>
  <si>
    <t>292BBT/</t>
  </si>
  <si>
    <t>SP2250_1325_1_1.01</t>
  </si>
  <si>
    <t>USCAR45-226/339BBT</t>
  </si>
  <si>
    <t>339BBT/USCAR45-226</t>
  </si>
  <si>
    <t>SP2250_1325_2_1.00</t>
  </si>
  <si>
    <t>USCAR45-227/0340BBT</t>
  </si>
  <si>
    <t>0340BBT/USCAR45-227</t>
  </si>
  <si>
    <t>USCAR45-228/341BBT</t>
  </si>
  <si>
    <t>341BBT/USCAR45-228</t>
  </si>
  <si>
    <t>USCAR45-229/0342BBT</t>
  </si>
  <si>
    <t>0342BBT/USCAR45-229</t>
  </si>
  <si>
    <t>17FF/0344BBT</t>
  </si>
  <si>
    <t>USCAR45-230/343BBT</t>
  </si>
  <si>
    <t>343BBT/USCAR45-230</t>
  </si>
  <si>
    <t>USCAR45-231/345BBT</t>
  </si>
  <si>
    <t>345BBT/USCAR45-231</t>
  </si>
  <si>
    <t>0288BBT/USCAR45-232</t>
  </si>
  <si>
    <t>USCAR45-232/0288BBT</t>
  </si>
  <si>
    <t>USCAR45-203/0311BBT</t>
  </si>
  <si>
    <t>0311BBT/USCAR45-203</t>
  </si>
  <si>
    <t>SP2150_303_1_X1.00</t>
  </si>
  <si>
    <t>USCAR45-233/346BBT</t>
  </si>
  <si>
    <t>346BBT/USCAR45-233</t>
  </si>
  <si>
    <t>SP3350_651_1_X1.03</t>
  </si>
  <si>
    <t>USCAR45-234/0347BBT</t>
  </si>
  <si>
    <t>SP3350_651_1_X1</t>
  </si>
  <si>
    <t>0348BBT/USCAR45-235</t>
  </si>
  <si>
    <t>USCAR45-235/0348BBT</t>
  </si>
  <si>
    <t>SP3350_651_1_X1.01</t>
  </si>
  <si>
    <t>0349BBT/USCAR45-236</t>
  </si>
  <si>
    <t>SP3350_651_1_X1.02</t>
  </si>
  <si>
    <t>USCAR45-236/0349BBT</t>
  </si>
  <si>
    <t>SP3350_824_1_X1</t>
  </si>
  <si>
    <t>0350BBT/USCAR45-103</t>
  </si>
  <si>
    <t>SP2234_639_1_X1</t>
  </si>
  <si>
    <t>SP6581_649_1_X1</t>
  </si>
  <si>
    <t>SP5291_1828_1_1</t>
  </si>
  <si>
    <t>SP2374_513_1_X1</t>
  </si>
  <si>
    <t>SP5291_1828_1_1.00</t>
  </si>
  <si>
    <t>0356BBT/uscar45-192</t>
  </si>
  <si>
    <t>uscar45-192/0356BBT</t>
  </si>
  <si>
    <t>splice</t>
  </si>
  <si>
    <t>SP118_2_X1</t>
  </si>
  <si>
    <t>USCAR45-237/216BBT</t>
  </si>
  <si>
    <t>0216BBT/USCAR45-237</t>
  </si>
  <si>
    <t>SP3350_600_1_X1</t>
  </si>
  <si>
    <t>USCAR 45-238/0186BBT</t>
  </si>
  <si>
    <t>0357BBT/USCAR45-239</t>
  </si>
  <si>
    <t>USCAR45-239/0357BBT</t>
  </si>
  <si>
    <t>0358BBT/uscar45-67</t>
  </si>
  <si>
    <t>uscar45-67/0358BBT</t>
  </si>
  <si>
    <t>SP5291_1892_1_X1</t>
  </si>
  <si>
    <t>SP3150_628_1_X1</t>
  </si>
  <si>
    <t>USCAR45-0213 / 0360BBT</t>
  </si>
  <si>
    <t>0221BBT/USCAR45-158</t>
  </si>
  <si>
    <t>USCAR45-158/0221BBT</t>
  </si>
  <si>
    <t>0253BBT/65FF</t>
  </si>
  <si>
    <t>65FF/0253BBT</t>
  </si>
  <si>
    <t>47FF/0184BBT</t>
  </si>
  <si>
    <t>0184BBT/47FF</t>
  </si>
  <si>
    <t>1704/2025</t>
  </si>
  <si>
    <t>0359BBT/49FF</t>
  </si>
  <si>
    <t>49FF/0359BBT</t>
  </si>
  <si>
    <t>0192BBT/12BT</t>
  </si>
  <si>
    <t>12BT/0192BBT</t>
  </si>
  <si>
    <t>0297BBT/USCAR45-143</t>
  </si>
  <si>
    <t>USCAR45-143/0297BBT</t>
  </si>
  <si>
    <t>0220BBT/USCAR45-0148</t>
  </si>
  <si>
    <t>USCAR45-148/0220BBT</t>
  </si>
  <si>
    <t>244BBT/USCAR45-182</t>
  </si>
  <si>
    <t>USCAR45-182/244BBT</t>
  </si>
  <si>
    <t>0260BBT/USCAR45-217</t>
  </si>
  <si>
    <t>USCAR45-217/0260BBT</t>
  </si>
  <si>
    <t>0347BBT/USCAR45-234</t>
  </si>
  <si>
    <t>0324BBT/07 FF</t>
  </si>
  <si>
    <t>07 FF/0324BBT</t>
  </si>
  <si>
    <t>0344BBT/17FF</t>
  </si>
  <si>
    <t>0302BBT/USCAR45-218</t>
  </si>
  <si>
    <t>SP2150_303_1_X1</t>
  </si>
  <si>
    <t>USCAR45-0218/0302BBT</t>
  </si>
  <si>
    <t>0360BBT/USCAR45-0213</t>
  </si>
  <si>
    <t>0305BBT/38BT</t>
  </si>
  <si>
    <t>38BT/0305BBT</t>
  </si>
  <si>
    <t>USCAR45-222/0335bbt</t>
  </si>
  <si>
    <t>0335BBT/USCAR45-222</t>
  </si>
  <si>
    <t>0273BBT/USCAR45-194</t>
  </si>
  <si>
    <t>USCAR45-194/0273BBT</t>
  </si>
  <si>
    <t>0261BBT/USCAR45-188</t>
  </si>
  <si>
    <t>USCAR45-188/0261BBT</t>
  </si>
  <si>
    <t>0266BBT/68BT</t>
  </si>
  <si>
    <t>68BT/0266BBT</t>
  </si>
  <si>
    <t>62FF/0354BBT</t>
  </si>
  <si>
    <t>0354BBT/62FF</t>
  </si>
  <si>
    <t>0300BBT/USCAR45-193</t>
  </si>
  <si>
    <t>USCAR45-193/0300BBT</t>
  </si>
  <si>
    <t>0355BBT/0032spin</t>
  </si>
  <si>
    <t>044BTSPIN/0032SPIN</t>
  </si>
  <si>
    <t>0032SPIN/044BTSPIN</t>
  </si>
  <si>
    <t>0006spin/0318bbt</t>
  </si>
  <si>
    <t>0008SPIN/0208BBT</t>
  </si>
  <si>
    <t>0027/0209BBT</t>
  </si>
  <si>
    <t>0209BBT/0027</t>
  </si>
  <si>
    <t>109FF/0351BBT</t>
  </si>
  <si>
    <t>0351BBT/109FF</t>
  </si>
  <si>
    <t>0197BBT/07FF</t>
  </si>
  <si>
    <t>09FF/0352BBT</t>
  </si>
  <si>
    <t>0352BBT/09FF</t>
  </si>
  <si>
    <t>10FF/0353BBT</t>
  </si>
  <si>
    <t>0353BBT/10FF</t>
  </si>
  <si>
    <t>0186BBT/USCAR45-238</t>
  </si>
  <si>
    <t>STD_X117SP3350_W201_1_X1_</t>
  </si>
  <si>
    <t>GEM-CARBON</t>
  </si>
  <si>
    <t>USCAR45-241/0365BBT</t>
  </si>
  <si>
    <t>0365BBT/USCAR45-241</t>
  </si>
  <si>
    <t>STD_X117SP6281_BUN124_1_X1_</t>
  </si>
  <si>
    <t>USCAR45-240/0364BBT</t>
  </si>
  <si>
    <t>0364BBT/USCAR45-240</t>
  </si>
  <si>
    <t>0320BBT/099FF</t>
  </si>
  <si>
    <t>099FF</t>
  </si>
  <si>
    <t>0318BBT/099FF</t>
  </si>
  <si>
    <t>0319BBT/099FF</t>
  </si>
  <si>
    <t>0006SPIN/099FF</t>
  </si>
  <si>
    <t>0323BBT/07FF</t>
  </si>
  <si>
    <t>0326BBT/05FF</t>
  </si>
  <si>
    <t>0327BBT/0032SPIN</t>
  </si>
  <si>
    <t>USCAR45-0208/0321BBT</t>
  </si>
  <si>
    <t>0321BBT/USCAR45-0208</t>
  </si>
  <si>
    <t>0322BBT/0008spin</t>
  </si>
  <si>
    <t>STD_X117SP4150_BUN1234_1_X1_</t>
  </si>
  <si>
    <t>0369BBT/063</t>
  </si>
  <si>
    <t>GEN-CARBON</t>
  </si>
  <si>
    <t>26399289_X633G108_DIRTY_X1</t>
  </si>
  <si>
    <t>E45033100</t>
  </si>
  <si>
    <t>USCAR38-55</t>
  </si>
  <si>
    <t>26399289_X633G108_DIRTY_X2</t>
  </si>
  <si>
    <t>E45033101</t>
  </si>
  <si>
    <t>GMW17136-367</t>
  </si>
  <si>
    <t>GEM-MY27</t>
  </si>
  <si>
    <t>SP1850_140_X1</t>
  </si>
  <si>
    <t>CR-0217667-00</t>
  </si>
  <si>
    <t>371BBT</t>
  </si>
  <si>
    <t>372BBT</t>
  </si>
  <si>
    <t>USCAR45-243</t>
  </si>
  <si>
    <t>USCAR45-244</t>
  </si>
  <si>
    <t>0376bbt</t>
  </si>
  <si>
    <t>SP746_289_1_X1</t>
  </si>
  <si>
    <t>GMW17136-377</t>
  </si>
  <si>
    <t>STD_X117SP3350_BUN651_1_X1_</t>
  </si>
  <si>
    <t>USCAR45-242</t>
  </si>
  <si>
    <t>GMW17136-376</t>
  </si>
  <si>
    <t>SP5292_1_X1</t>
  </si>
  <si>
    <t>GEM MY27</t>
  </si>
  <si>
    <t>GMW17136-374</t>
  </si>
  <si>
    <t>SP5292_1_X1.00</t>
  </si>
  <si>
    <t>GMW17136-375</t>
  </si>
  <si>
    <t>GMW17136-373</t>
  </si>
  <si>
    <t>113BTSPIN</t>
  </si>
  <si>
    <t>104BTSPIN</t>
  </si>
  <si>
    <t>n/a</t>
  </si>
  <si>
    <t>uscar38- 45</t>
  </si>
  <si>
    <t>uscar45</t>
  </si>
  <si>
    <t>USCAR45-245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</si>
</sst>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centerContinuous" vertical="center"/>
    </xf>
    <xf numFmtId="0" fontId="2" fillId="0" borderId="7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2" fontId="2" fillId="2" borderId="11" xfId="0" applyNumberFormat="1" applyFont="1" applyFill="1" applyBorder="1" applyAlignment="1">
      <alignment horizontal="center" vertical="center"/>
    </xf>
    <xf numFmtId="2" fontId="2" fillId="3" borderId="1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0" fillId="4" borderId="9" xfId="0" applyFill="1" applyBorder="1" applyAlignment="1">
      <alignment horizontal="center"/>
    </xf>
    <xf numFmtId="0" fontId="0" fillId="0" borderId="5" xfId="0" applyBorder="1"/>
    <xf numFmtId="0" fontId="2" fillId="0" borderId="8" xfId="0" applyFont="1" applyBorder="1"/>
    <xf numFmtId="0" fontId="3" fillId="0" borderId="0" xfId="0" applyFont="1"/>
    <xf numFmtId="0" fontId="2" fillId="4" borderId="8" xfId="0" applyFont="1" applyFill="1" applyBorder="1"/>
    <xf numFmtId="0" fontId="0" fillId="0" borderId="4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Continuous" vertical="center"/>
    </xf>
    <xf numFmtId="0" fontId="2" fillId="5" borderId="6" xfId="0" applyFont="1" applyFill="1" applyBorder="1" applyAlignment="1">
      <alignment horizontal="centerContinuous" vertical="center"/>
    </xf>
    <xf numFmtId="0" fontId="2" fillId="5" borderId="13" xfId="0" applyFont="1" applyFill="1" applyBorder="1" applyAlignment="1">
      <alignment horizontal="centerContinuous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/>
    <xf numFmtId="0" fontId="2" fillId="3" borderId="9" xfId="0" applyFont="1" applyFill="1" applyBorder="1" applyAlignment="1">
      <alignment horizontal="centerContinuous" vertical="center"/>
    </xf>
    <xf numFmtId="0" fontId="2" fillId="3" borderId="10" xfId="0" applyFont="1" applyFill="1" applyBorder="1" applyAlignment="1">
      <alignment horizontal="centerContinuous" vertical="center"/>
    </xf>
    <xf numFmtId="0" fontId="2" fillId="0" borderId="2" xfId="0" applyFont="1" applyBorder="1" applyAlignment="1">
      <alignment horizontal="centerContinuous"/>
    </xf>
    <xf numFmtId="2" fontId="2" fillId="3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2" borderId="8" xfId="0" applyFont="1" applyFill="1" applyBorder="1" applyAlignment="1">
      <alignment horizontal="centerContinuous"/>
    </xf>
    <xf numFmtId="0" fontId="2" fillId="2" borderId="9" xfId="0" applyFont="1" applyFill="1" applyBorder="1" applyAlignment="1">
      <alignment horizontal="centerContinuous"/>
    </xf>
    <xf numFmtId="0" fontId="2" fillId="2" borderId="10" xfId="0" applyFont="1" applyFill="1" applyBorder="1" applyAlignment="1">
      <alignment horizontal="centerContinuous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2" fillId="0" borderId="8" xfId="0" applyFont="1" applyBorder="1" applyAlignment="1">
      <alignment horizontal="centerContinuous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Continuous"/>
    </xf>
    <xf numFmtId="0" fontId="2" fillId="0" borderId="9" xfId="0" applyFont="1" applyBorder="1" applyAlignment="1">
      <alignment horizontal="centerContinuous"/>
    </xf>
    <xf numFmtId="0" fontId="2" fillId="0" borderId="10" xfId="0" applyFont="1" applyBorder="1" applyAlignment="1">
      <alignment horizontal="centerContinuous"/>
    </xf>
    <xf numFmtId="0" fontId="2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1" fillId="0" borderId="0" xfId="0" applyFont="1"/>
    <xf numFmtId="2" fontId="0" fillId="0" borderId="0" xfId="0" applyNumberFormat="1" applyAlignment="1">
      <alignment horizontal="center" vertical="center"/>
    </xf>
    <xf numFmtId="0" fontId="2" fillId="5" borderId="0" xfId="0" applyFont="1" applyFill="1" applyAlignment="1">
      <alignment horizontal="centerContinuous" vertical="center"/>
    </xf>
    <xf numFmtId="0" fontId="2" fillId="5" borderId="15" xfId="0" applyFont="1" applyFill="1" applyBorder="1" applyAlignment="1">
      <alignment horizontal="centerContinuous" vertical="center"/>
    </xf>
    <xf numFmtId="0" fontId="2" fillId="6" borderId="2" xfId="0" applyFont="1" applyFill="1" applyBorder="1" applyAlignment="1">
      <alignment horizontal="centerContinuous" vertical="center"/>
    </xf>
    <xf numFmtId="0" fontId="2" fillId="6" borderId="3" xfId="0" applyFont="1" applyFill="1" applyBorder="1" applyAlignment="1">
      <alignment horizontal="centerContinuous" vertical="center"/>
    </xf>
    <xf numFmtId="0" fontId="2" fillId="6" borderId="4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4" xfId="0" applyFont="1" applyFill="1" applyBorder="1" applyAlignment="1">
      <alignment horizontal="centerContinuous" vertical="center"/>
    </xf>
    <xf numFmtId="0" fontId="2" fillId="5" borderId="14" xfId="0" applyFont="1" applyFill="1" applyBorder="1" applyAlignment="1">
      <alignment horizontal="centerContinuous" vertical="center"/>
    </xf>
    <xf numFmtId="2" fontId="2" fillId="6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Continuous" vertical="center"/>
    </xf>
    <xf numFmtId="0" fontId="2" fillId="0" borderId="14" xfId="0" applyFont="1" applyBorder="1" applyAlignment="1">
      <alignment horizontal="centerContinuous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2" fillId="0" borderId="15" xfId="0" applyFont="1" applyBorder="1" applyAlignment="1">
      <alignment horizontal="centerContinuous" vertical="center"/>
    </xf>
    <xf numFmtId="0" fontId="2" fillId="0" borderId="5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4" fillId="0" borderId="9" xfId="0" applyFont="1" applyBorder="1"/>
    <xf numFmtId="0" fontId="4" fillId="0" borderId="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4" fillId="5" borderId="9" xfId="0" applyFont="1" applyFill="1" applyBorder="1"/>
    <xf numFmtId="0" fontId="4" fillId="5" borderId="1" xfId="0" applyFont="1" applyFill="1" applyBorder="1"/>
    <xf numFmtId="0" fontId="4" fillId="0" borderId="0" xfId="0" applyFont="1" applyAlignment="1">
      <alignment horizontal="center"/>
    </xf>
    <xf numFmtId="0" fontId="2" fillId="5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4" borderId="14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</cellXfs>
  <cellStyles count="1">
    <cellStyle name="Normal" xfId="0" builtinId="0"/>
  </cellStyles>
  <dxfs count="6"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418352</xdr:colOff>
      <xdr:row>1</xdr:row>
      <xdr:rowOff>44823</xdr:rowOff>
    </xdr:from>
    <xdr:ext cx="7149354" cy="9220345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43B035F-2348-1319-9CFA-AC3419AF0597}"/>
            </a:ext>
          </a:extLst>
        </xdr:cNvPr>
        <xdr:cNvSpPr txBox="1"/>
      </xdr:nvSpPr>
      <xdr:spPr>
        <a:xfrm>
          <a:off x="6282764" y="179294"/>
          <a:ext cx="7149354" cy="92203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rgbClr val="FF0000"/>
              </a:solidFill>
            </a:rPr>
            <a:t>CRIAR CRONOGRAMA CONFORME ITENS ABAIXO</a:t>
          </a:r>
        </a:p>
        <a:p>
          <a:endParaRPr lang="pt-BR" sz="1100" b="1">
            <a:solidFill>
              <a:srgbClr val="FF0000"/>
            </a:solidFill>
          </a:endParaRPr>
        </a:p>
        <a:p>
          <a:r>
            <a:rPr lang="pt-BR" sz="1100" b="1">
              <a:solidFill>
                <a:srgbClr val="FF0000"/>
              </a:solidFill>
            </a:rPr>
            <a:t>1) LEVANTAR</a:t>
          </a:r>
          <a:r>
            <a:rPr lang="pt-BR" sz="1100" b="1" baseline="0">
              <a:solidFill>
                <a:srgbClr val="FF0000"/>
              </a:solidFill>
            </a:rPr>
            <a:t> A LISTA COMPLETA DE COMBINAÇÕES E APLICAÇÕES CORRENTES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SOLDA LINEAR</a:t>
          </a:r>
        </a:p>
        <a:p>
          <a:r>
            <a:rPr lang="pt-BR" sz="1100" b="1" baseline="0">
              <a:solidFill>
                <a:srgbClr val="FF0000"/>
              </a:solidFill>
            </a:rPr>
            <a:t>SOLDA TOPO</a:t>
          </a:r>
        </a:p>
        <a:p>
          <a:r>
            <a:rPr lang="pt-BR" sz="1100" b="1" baseline="0">
              <a:solidFill>
                <a:srgbClr val="FF0000"/>
              </a:solidFill>
            </a:rPr>
            <a:t>SOLDA MC</a:t>
          </a:r>
        </a:p>
        <a:p>
          <a:r>
            <a:rPr lang="pt-BR" sz="1100" b="1" baseline="0">
              <a:solidFill>
                <a:srgbClr val="FF0000"/>
              </a:solidFill>
            </a:rPr>
            <a:t>CRIMPAGEM DE TERMINAL</a:t>
          </a:r>
        </a:p>
        <a:p>
          <a:r>
            <a:rPr lang="pt-BR" sz="1100" b="1" baseline="0">
              <a:solidFill>
                <a:srgbClr val="FF0000"/>
              </a:solidFill>
            </a:rPr>
            <a:t>RETRAÇÃO DE TERMO</a:t>
          </a:r>
          <a:endParaRPr lang="pt-BR" sz="1100" b="1">
            <a:solidFill>
              <a:srgbClr val="FF0000"/>
            </a:solidFill>
          </a:endParaRPr>
        </a:p>
        <a:p>
          <a:endParaRPr lang="pt-BR" sz="1100" b="1">
            <a:solidFill>
              <a:srgbClr val="FF0000"/>
            </a:solidFill>
          </a:endParaRPr>
        </a:p>
        <a:p>
          <a:r>
            <a:rPr lang="pt-BR" sz="1100" b="1">
              <a:solidFill>
                <a:srgbClr val="FF0000"/>
              </a:solidFill>
            </a:rPr>
            <a:t>2) COMPARAR COM SOLDAS JÁ CARREGADAS</a:t>
          </a:r>
          <a:r>
            <a:rPr lang="pt-BR" sz="1100" b="1" baseline="0">
              <a:solidFill>
                <a:srgbClr val="FF0000"/>
              </a:solidFill>
            </a:rPr>
            <a:t> E VERIFICAR DADOS FALTANTES COM NOVAS COLUNAS ADCIONADAS NO CONTROLE</a:t>
          </a:r>
          <a:endParaRPr lang="pt-BR" sz="1100" b="1">
            <a:solidFill>
              <a:srgbClr val="FF0000"/>
            </a:solidFill>
          </a:endParaRPr>
        </a:p>
        <a:p>
          <a:endParaRPr lang="pt-BR" sz="1100" b="1">
            <a:solidFill>
              <a:srgbClr val="FF0000"/>
            </a:solidFill>
          </a:endParaRPr>
        </a:p>
        <a:p>
          <a:r>
            <a:rPr lang="pt-BR" sz="1100" b="1">
              <a:solidFill>
                <a:srgbClr val="FF0000"/>
              </a:solidFill>
            </a:rPr>
            <a:t>3) </a:t>
          </a:r>
          <a:r>
            <a:rPr lang="pt-B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MEDIR TEMPO E CALCULAR PRAZO NECESSÁRIO PARA CARREGAMENTO MANUAL DOS DADOS DO ARQUIVO PDF PARA O CONTROLE</a:t>
          </a:r>
          <a:endParaRPr lang="pt-BR" sz="1100" b="1">
            <a:solidFill>
              <a:srgbClr val="FF0000"/>
            </a:solidFill>
          </a:endParaRPr>
        </a:p>
        <a:p>
          <a:endParaRPr lang="pt-BR" sz="1100" b="1">
            <a:solidFill>
              <a:srgbClr val="FF0000"/>
            </a:solidFill>
          </a:endParaRPr>
        </a:p>
        <a:p>
          <a:r>
            <a:rPr lang="pt-BR" sz="1100" b="1">
              <a:solidFill>
                <a:srgbClr val="FF0000"/>
              </a:solidFill>
            </a:rPr>
            <a:t>4) ADEQUAR FORMULAS PARA COMBINAÇÃO</a:t>
          </a:r>
          <a:r>
            <a:rPr lang="pt-BR" sz="1100" b="1" baseline="0">
              <a:solidFill>
                <a:srgbClr val="FF0000"/>
              </a:solidFill>
            </a:rPr>
            <a:t>/CHAVE DE CADA NORMA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GMW17136 OK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USCAR45 COPIAR DA GMW17136 E RETIRAR TERMO</a:t>
          </a:r>
          <a:endParaRPr lang="pt-BR" b="1">
            <a:solidFill>
              <a:srgbClr val="FF0000"/>
            </a:solidFill>
            <a:effectLst/>
          </a:endParaRPr>
        </a:p>
        <a:p>
          <a:r>
            <a:rPr lang="pt-BR" sz="1100" b="1" baseline="0">
              <a:solidFill>
                <a:srgbClr val="FF0000"/>
              </a:solidFill>
            </a:rPr>
            <a:t>USCAR21 PENDENTE</a:t>
          </a:r>
        </a:p>
        <a:p>
          <a:r>
            <a:rPr lang="pt-BR" sz="1100" b="1" baseline="0">
              <a:solidFill>
                <a:srgbClr val="FF0000"/>
              </a:solidFill>
            </a:rPr>
            <a:t>USCAR38 PENDENTE</a:t>
          </a:r>
        </a:p>
        <a:p>
          <a:r>
            <a:rPr lang="pt-BR" sz="1100" b="1" baseline="0">
              <a:solidFill>
                <a:srgbClr val="FF0000"/>
              </a:solidFill>
            </a:rPr>
            <a:t>IEC AVALIAR COM PAULO A COMBINAÇÃO PARA ESTA NORMA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5) AJUSTAR CAMPO DE ESPECIFICAÇÕES PARA FORMATAÇÃO CONDICIONAL A FIM DE DESTACAR EM VERMELHO AS INFORMAÇÕES FALTANTES CONFORME NORMA: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CAMPOS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ISOLAÇÃO</a:t>
          </a:r>
        </a:p>
        <a:p>
          <a:r>
            <a:rPr lang="pt-BR" sz="1100" b="1" baseline="0">
              <a:solidFill>
                <a:srgbClr val="FF0000"/>
              </a:solidFill>
            </a:rPr>
            <a:t>TERMINAL</a:t>
          </a:r>
        </a:p>
        <a:p>
          <a:r>
            <a:rPr lang="pt-BR" sz="1100" b="1" baseline="0">
              <a:solidFill>
                <a:srgbClr val="FF0000"/>
              </a:solidFill>
            </a:rPr>
            <a:t>SELO</a:t>
          </a:r>
        </a:p>
        <a:p>
          <a:r>
            <a:rPr lang="pt-BR" sz="1100" b="1" baseline="0">
              <a:solidFill>
                <a:srgbClr val="FF0000"/>
              </a:solidFill>
            </a:rPr>
            <a:t>TERMO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6) APÓS CONCLUIR O ITEM 1, AJUSTAR RELATÓRIO PARA MESMA FORMULA EM CADA CAMPO DE ESPECIFICAÇÕES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7) COPIAR ARQUIVOS DE VALIDAÇÕES PARA PASTA DO TEAMS (VERIFICAR A MAIS COMPLETA ANTES DE SOBREPOR CASO JÁ EXISTA)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8) SOLICITAR APOIO DO TIME (PAULO, ROGÉRIO, ENG. PRODUTO SPIN) PARA LOCALIZAR ARQUIVOS FALTANTES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9) CRIAR ROTINA PARA EXTRAIR DADOS DO EXCEL E LANÇAR NO CONTROLE (GODOI / ROTINA PARA UNICA EXTRAÇÃO)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10) CRIAR ROTINA PARA TRANSFERIR DADOS DE VALIDAÇÕES ADICIONADAS NA LISTA MESTRA/BD ACCESS PARA CONTROLE A CADA DIA (GODOI / TRASNFERENCIA RECORRENTE)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11) SE O ITEM 6 NÃO OBTIVER SUCESSO, MONTAR TIME EM HE SABADO PARA FAZER O CARREGAMENTO DE DADOS DO ARQUIVO PDF PARA O CONTROLE DE FORMA MANUAL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12) AJUSTAR CRONOGRAMA E/OU RECURSOS NECESSÁRIOS</a:t>
          </a:r>
        </a:p>
        <a:p>
          <a:endParaRPr lang="pt-BR" sz="1100" b="1" baseline="0">
            <a:solidFill>
              <a:srgbClr val="FF0000"/>
            </a:solidFill>
          </a:endParaRPr>
        </a:p>
        <a:p>
          <a:endParaRPr lang="pt-BR" sz="1100" b="1" baseline="0">
            <a:solidFill>
              <a:srgbClr val="FF0000"/>
            </a:solidFill>
          </a:endParaRPr>
        </a:p>
        <a:p>
          <a:r>
            <a:rPr lang="pt-BR" sz="1100" b="1" baseline="0">
              <a:solidFill>
                <a:srgbClr val="FF0000"/>
              </a:solidFill>
            </a:rPr>
            <a:t>RESP.: W.MAPA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Lead%20Prep%20Engeneering\01-Projetos\00%20-%20GEM\MY26\Valida&#231;&#245;es\C&#243;pia%20de%20Base%20Jac&#243;%20revisada%20re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</sheetNames>
    <sheetDataSet>
      <sheetData sheetId="0" refreshError="1">
        <row r="1">
          <cell r="BU1" t="str">
            <v>CONFIGURAÇÃO GMW17136</v>
          </cell>
        </row>
        <row r="2">
          <cell r="BU2" t="str">
            <v>1,052000000000000000010000000000000000</v>
          </cell>
        </row>
        <row r="3">
          <cell r="BU3" t="str">
            <v>1,72100000000000000001000000000000000</v>
          </cell>
        </row>
        <row r="4">
          <cell r="BU4" t="str">
            <v>20300000000000000001000000000000000</v>
          </cell>
        </row>
        <row r="5">
          <cell r="BU5" t="str">
            <v>E011203001,553000000000000000001000000000000000</v>
          </cell>
        </row>
        <row r="6">
          <cell r="BU6" t="str">
            <v>E011203002,50400000000000000001000000000000000</v>
          </cell>
        </row>
        <row r="7">
          <cell r="BU7" t="str">
            <v>E011203002,750020000000000000001100000000000000</v>
          </cell>
        </row>
        <row r="8">
          <cell r="BU8" t="str">
            <v>E167185000,71000000000000000010000000000000000</v>
          </cell>
        </row>
        <row r="9">
          <cell r="BU9" t="str">
            <v>E167185001,052000000000000000010000000000000000</v>
          </cell>
        </row>
        <row r="10">
          <cell r="BU10" t="str">
            <v>E167185001,052000000000000000010000000000000000</v>
          </cell>
        </row>
        <row r="11">
          <cell r="BU11" t="str">
            <v>E167185001,052000000000000000010000000000000000</v>
          </cell>
        </row>
        <row r="12">
          <cell r="BU12" t="str">
            <v>E167185001,052000000000000000010000000000000000</v>
          </cell>
        </row>
        <row r="13">
          <cell r="BU13" t="str">
            <v>E167185001,052000000000000000010000000000000000</v>
          </cell>
        </row>
        <row r="14">
          <cell r="BU14" t="str">
            <v>E167185001,052000000000000000010000000000000000</v>
          </cell>
        </row>
        <row r="15">
          <cell r="BU15" t="str">
            <v>E167185001,052000000000000000010000000000000000</v>
          </cell>
        </row>
        <row r="16">
          <cell r="BU16" t="str">
            <v>E167185001,22000000000000000001000000000000000</v>
          </cell>
        </row>
        <row r="17">
          <cell r="BU17" t="str">
            <v>E167185001,350200000000000000010000000000000000</v>
          </cell>
        </row>
        <row r="18">
          <cell r="BU18" t="str">
            <v>E167185001,350200000000000000010000000000000000</v>
          </cell>
        </row>
        <row r="19">
          <cell r="BU19" t="str">
            <v>E167185001,351100000000000000001000000000000000</v>
          </cell>
        </row>
        <row r="20">
          <cell r="BU20" t="str">
            <v>E167185001,351100000000000000001000000000000000</v>
          </cell>
        </row>
        <row r="21">
          <cell r="BU21" t="str">
            <v>E167185001,351100000000000000001000000000000000</v>
          </cell>
        </row>
        <row r="22">
          <cell r="BU22" t="str">
            <v>E167185001,42000000000000000020000000000000000</v>
          </cell>
        </row>
        <row r="23">
          <cell r="BU23" t="str">
            <v>E167185001,42000000000000000020000000000000000</v>
          </cell>
        </row>
        <row r="24">
          <cell r="BU24" t="str">
            <v>E167185001,43000000000000000010000000000000000</v>
          </cell>
        </row>
        <row r="25">
          <cell r="BU25" t="str">
            <v>E167185001,43000000000000000010000000000000000</v>
          </cell>
        </row>
        <row r="26">
          <cell r="BU26" t="str">
            <v>E167185001,43000000000000000010000000000000000</v>
          </cell>
        </row>
        <row r="27">
          <cell r="BU27" t="str">
            <v>E167185001,50200000000000000001000000000000000</v>
          </cell>
        </row>
        <row r="28">
          <cell r="BU28" t="str">
            <v>E167185001,50200000000000000001000000000000000</v>
          </cell>
        </row>
        <row r="29">
          <cell r="BU29" t="str">
            <v>E167185001,50200000000000000001000000000000000</v>
          </cell>
        </row>
        <row r="30">
          <cell r="BU30" t="str">
            <v>E167185001,50200000000000000001000000000000000</v>
          </cell>
        </row>
        <row r="31">
          <cell r="BU31" t="str">
            <v>E167185001,50200000000000000001000000000000000</v>
          </cell>
        </row>
        <row r="32">
          <cell r="BU32" t="str">
            <v>E167185001,50200000000000000001000000000000000</v>
          </cell>
        </row>
        <row r="33">
          <cell r="BU33" t="str">
            <v>E167185001,50200000000000000001000000000000000</v>
          </cell>
        </row>
        <row r="34">
          <cell r="BU34" t="str">
            <v>E167185001,50200000000000000001000000000000000</v>
          </cell>
        </row>
        <row r="35">
          <cell r="BU35" t="str">
            <v>E167185001,50200000000000000001000000000000000</v>
          </cell>
        </row>
        <row r="36">
          <cell r="BU36" t="str">
            <v>E167185001,50200000000000000001000000000000000</v>
          </cell>
        </row>
        <row r="37">
          <cell r="BU37" t="str">
            <v>E167185001,50200000000000000001000000000000000</v>
          </cell>
        </row>
        <row r="38">
          <cell r="BU38" t="str">
            <v>E167185001,50200000000000000001000000000000000</v>
          </cell>
        </row>
        <row r="39">
          <cell r="BU39" t="str">
            <v>E167185001,50200000000000000001000000000000000</v>
          </cell>
        </row>
        <row r="40">
          <cell r="BU40" t="str">
            <v>E167185001,50200000000000000001000000000000000</v>
          </cell>
        </row>
        <row r="41">
          <cell r="BU41" t="str">
            <v>E167185001,50200000000000000001000000000000000</v>
          </cell>
        </row>
        <row r="42">
          <cell r="BU42" t="str">
            <v>E167185001,50200000000000000001000000000000000</v>
          </cell>
        </row>
        <row r="43">
          <cell r="BU43" t="str">
            <v>E167185001,50200000000000000001000000000000000</v>
          </cell>
        </row>
        <row r="44">
          <cell r="BU44" t="str">
            <v>E167185001,552100000000000000010000000000000000</v>
          </cell>
        </row>
        <row r="45">
          <cell r="BU45" t="str">
            <v>E167185001,70001000000000000020000000000000000</v>
          </cell>
        </row>
        <row r="46">
          <cell r="BU46" t="str">
            <v>E167185001,753000000000000000020000000000000000</v>
          </cell>
        </row>
        <row r="47">
          <cell r="BU47" t="str">
            <v>E167185001,753000000000000000020000000000000000</v>
          </cell>
        </row>
        <row r="48">
          <cell r="BU48" t="str">
            <v>E167185001,753000000000000000020000000000000000</v>
          </cell>
        </row>
        <row r="49">
          <cell r="BU49" t="str">
            <v>E167185001,753000000000000000020000000000000000</v>
          </cell>
        </row>
        <row r="50">
          <cell r="BU50" t="str">
            <v>E167185001,850200000000000000011000000000000000</v>
          </cell>
        </row>
        <row r="51">
          <cell r="BU51" t="str">
            <v>E167185001,851010000000000000000100000000000000</v>
          </cell>
        </row>
        <row r="52">
          <cell r="BU52" t="str">
            <v>E167185001,851200000000000000001000000000000000</v>
          </cell>
        </row>
        <row r="53">
          <cell r="BU53" t="str">
            <v>E167185002,052100000000000000011000000000000000</v>
          </cell>
        </row>
        <row r="54">
          <cell r="BU54" t="str">
            <v>E167185002,14000000000000000020000000000000000</v>
          </cell>
        </row>
        <row r="55">
          <cell r="BU55" t="str">
            <v>E167185002,22100000000000000000010000000000000</v>
          </cell>
        </row>
        <row r="56">
          <cell r="BU56" t="str">
            <v>E167185002,22100000000000000000010000000000000</v>
          </cell>
        </row>
        <row r="57">
          <cell r="BU57" t="str">
            <v>E167185002,250020000000000000000100000000000000</v>
          </cell>
        </row>
        <row r="58">
          <cell r="BU58" t="str">
            <v>E167185002,250020000000000000000100000000000000</v>
          </cell>
        </row>
        <row r="59">
          <cell r="BU59" t="str">
            <v>E167185002,250020000000000000000100000000000000</v>
          </cell>
        </row>
        <row r="60">
          <cell r="BU60" t="str">
            <v>E167185002,250110000000000000000010000000000000</v>
          </cell>
        </row>
        <row r="61">
          <cell r="BU61" t="str">
            <v>E167185002,351001000000000000002000000000000000</v>
          </cell>
        </row>
        <row r="62">
          <cell r="BU62" t="str">
            <v>E167185002,351200000000000000002000000000000000</v>
          </cell>
        </row>
        <row r="63">
          <cell r="BU63" t="str">
            <v>E167185002,50300000000000000002000000000000000</v>
          </cell>
        </row>
        <row r="64">
          <cell r="BU64" t="str">
            <v>E167185002,50400000000000000001000000000000000</v>
          </cell>
        </row>
        <row r="65">
          <cell r="BU65" t="str">
            <v>E167185002,61001000000000000001100000000000000</v>
          </cell>
        </row>
        <row r="66">
          <cell r="BU66" t="str">
            <v>E167185002,72200000000000000000010000000000000</v>
          </cell>
        </row>
        <row r="67">
          <cell r="BU67" t="str">
            <v>E167185002,750020000000000000001100000000000000</v>
          </cell>
        </row>
        <row r="68">
          <cell r="BU68" t="str">
            <v>E167185002,93100000000000000010010000000000000</v>
          </cell>
        </row>
        <row r="69">
          <cell r="BU69" t="str">
            <v>E16718500200000000000001000000000040000000000</v>
          </cell>
        </row>
        <row r="70">
          <cell r="BU70" t="str">
            <v>E1671850020200000000000000002000000000000000</v>
          </cell>
        </row>
        <row r="71">
          <cell r="BU71" t="str">
            <v>E1671850020300000000000000001000000000000000</v>
          </cell>
        </row>
        <row r="72">
          <cell r="BU72" t="str">
            <v>E1671850020300000000000000001000000000000000</v>
          </cell>
        </row>
        <row r="73">
          <cell r="BU73" t="str">
            <v>E167185003,13100000000000000031000000000000000</v>
          </cell>
        </row>
        <row r="74">
          <cell r="BU74" t="str">
            <v>E167185003,22300000000000000000010000000000000</v>
          </cell>
        </row>
        <row r="75">
          <cell r="BU75" t="str">
            <v>E167185003,250200100000000000000100000000000000</v>
          </cell>
        </row>
        <row r="76">
          <cell r="BU76" t="str">
            <v>E167185003,250201000000000000001100000000000000</v>
          </cell>
        </row>
        <row r="77">
          <cell r="BU77" t="str">
            <v>E167185003,250400000000000000001100000000000000</v>
          </cell>
        </row>
        <row r="78">
          <cell r="BU78" t="str">
            <v>E167185003,250410000000000000001000000000000000</v>
          </cell>
        </row>
        <row r="79">
          <cell r="BU79" t="str">
            <v>E167185003,41201000000000000030000000000000000</v>
          </cell>
        </row>
        <row r="80">
          <cell r="BU80" t="str">
            <v>E167185003,50100100000000000000001000000000000</v>
          </cell>
        </row>
        <row r="81">
          <cell r="BU81" t="str">
            <v>E167185003,50200100000000000002000000000000000</v>
          </cell>
        </row>
        <row r="82">
          <cell r="BU82" t="str">
            <v>E167185003,50201000000000000000001000000000000</v>
          </cell>
        </row>
        <row r="83">
          <cell r="BU83" t="str">
            <v>E167185003,61201000000000000001100000000000000</v>
          </cell>
        </row>
        <row r="84">
          <cell r="BU84" t="str">
            <v>E167185003,72400000000000000000010000000000000</v>
          </cell>
        </row>
        <row r="85">
          <cell r="BU85" t="str">
            <v>E167185003,750200100000000000001100000000000000</v>
          </cell>
        </row>
        <row r="86">
          <cell r="BU86" t="str">
            <v>E167185003,750220000000000000001100000000000000</v>
          </cell>
        </row>
        <row r="87">
          <cell r="BU87" t="str">
            <v>E167185003,851201000000000000000200000000000000</v>
          </cell>
        </row>
        <row r="88">
          <cell r="BU88" t="str">
            <v>E1671850030001100000000000001000000000000000</v>
          </cell>
        </row>
        <row r="89">
          <cell r="BU89" t="str">
            <v>E1671850030002000000000000000010000000000000</v>
          </cell>
        </row>
        <row r="90">
          <cell r="BU90" t="str">
            <v>E1671850030200100000000000001000000000000000</v>
          </cell>
        </row>
        <row r="91">
          <cell r="BU91" t="str">
            <v>E1671850030300000000000000003000000000000000</v>
          </cell>
        </row>
        <row r="92">
          <cell r="BU92" t="str">
            <v>E1671850030300000000000000003000000000000000</v>
          </cell>
        </row>
        <row r="93">
          <cell r="BU93" t="str">
            <v>E1671850030300000000000000003000000000000000</v>
          </cell>
        </row>
        <row r="94">
          <cell r="BU94" t="str">
            <v>E167185004,350000110000000000011000000000000000</v>
          </cell>
        </row>
        <row r="95">
          <cell r="BU95" t="str">
            <v>E167185004,70000110000000000021000000000000000</v>
          </cell>
        </row>
        <row r="96">
          <cell r="BU96" t="str">
            <v>E167185004,750000001000000000000101000000000000</v>
          </cell>
        </row>
        <row r="97">
          <cell r="BU97" t="str">
            <v>E167185004,851200100000000000000000100000000000</v>
          </cell>
        </row>
        <row r="98">
          <cell r="BU98" t="str">
            <v>E167185005,22200100000000000000000100000000000</v>
          </cell>
        </row>
        <row r="99">
          <cell r="BU99" t="str">
            <v>E1671850050004000000000000000010000000000000</v>
          </cell>
        </row>
        <row r="100">
          <cell r="BU100" t="str">
            <v>E1671850050004000000000000000010000000000000</v>
          </cell>
        </row>
        <row r="101">
          <cell r="BU101" t="str">
            <v>E1671850060000020000000000000000100000000000</v>
          </cell>
        </row>
        <row r="102">
          <cell r="BU102" t="str">
            <v>E1671850060000020000000000000000100000000000</v>
          </cell>
        </row>
        <row r="103">
          <cell r="BU103" t="str">
            <v>E1671850060000020000000000000000100000000000</v>
          </cell>
        </row>
        <row r="104">
          <cell r="BU104" t="str">
            <v>E1671850080042000000000000000030000000000000</v>
          </cell>
        </row>
        <row r="105">
          <cell r="BU105" t="str">
            <v>E1671850080042000000000000000030000000000000</v>
          </cell>
        </row>
        <row r="106">
          <cell r="BU106" t="str">
            <v>E167185009,50000100010000000000000000100000000</v>
          </cell>
        </row>
        <row r="107">
          <cell r="BU107" t="str">
            <v>E1671850090000000200000000000000001000000000</v>
          </cell>
        </row>
        <row r="108">
          <cell r="BU108" t="str">
            <v>E167253001,50200000000000000001000000000000000</v>
          </cell>
        </row>
        <row r="109">
          <cell r="BU109" t="str">
            <v>E1672530020200000000000000002000000000000000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E038-D188-401B-888B-659D42676C56}">
  <dimension ref="A1:R42"/>
  <sheetViews>
    <sheetView showGridLines="0" zoomScale="115" zoomScaleNormal="115" workbookViewId="0">
      <selection activeCell="B22" sqref="B22:D22"/>
    </sheetView>
  </sheetViews>
  <sheetFormatPr defaultRowHeight="11.25" x14ac:dyDescent="0.2"/>
  <cols>
    <col min="1" max="1" width="23" bestFit="1" customWidth="1"/>
    <col min="2" max="18" width="5.5" customWidth="1"/>
  </cols>
  <sheetData>
    <row r="1" spans="1:18" x14ac:dyDescent="0.2">
      <c r="A1" s="114" t="s">
        <v>0</v>
      </c>
      <c r="B1" s="115"/>
      <c r="C1" s="115"/>
      <c r="D1" s="115"/>
      <c r="E1" s="115"/>
      <c r="F1" s="115"/>
      <c r="G1" s="115"/>
    </row>
    <row r="3" spans="1:18" x14ac:dyDescent="0.2">
      <c r="A3" s="9" t="s">
        <v>818</v>
      </c>
      <c r="B3" s="107" t="s">
        <v>824</v>
      </c>
      <c r="C3" s="107"/>
      <c r="D3" s="107"/>
      <c r="E3" s="107"/>
      <c r="F3" s="107"/>
      <c r="G3" s="107"/>
      <c r="H3" t="s">
        <v>1086</v>
      </c>
    </row>
    <row r="4" spans="1:18" x14ac:dyDescent="0.2">
      <c r="A4" s="16" t="s">
        <v>1</v>
      </c>
      <c r="B4" s="107" t="s">
        <v>819</v>
      </c>
      <c r="C4" s="107"/>
      <c r="D4" s="107"/>
      <c r="E4" s="107"/>
      <c r="F4" s="107"/>
      <c r="G4" s="107"/>
      <c r="H4" t="s">
        <v>1086</v>
      </c>
    </row>
    <row r="5" spans="1:18" x14ac:dyDescent="0.2">
      <c r="A5" s="16" t="s">
        <v>2</v>
      </c>
      <c r="B5" s="107" t="s">
        <v>3</v>
      </c>
      <c r="C5" s="107"/>
      <c r="D5" s="107"/>
      <c r="E5" s="107"/>
      <c r="F5" s="107"/>
      <c r="G5" s="107"/>
      <c r="H5" t="s">
        <v>1086</v>
      </c>
    </row>
    <row r="6" spans="1:18" x14ac:dyDescent="0.2">
      <c r="A6" s="16" t="s">
        <v>899</v>
      </c>
      <c r="B6" s="104" t="s">
        <v>47</v>
      </c>
      <c r="C6" s="105"/>
      <c r="D6" s="105"/>
      <c r="E6" s="105"/>
      <c r="F6" s="105"/>
      <c r="G6" s="106"/>
      <c r="H6" s="59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8" x14ac:dyDescent="0.2">
      <c r="A7" s="16" t="s">
        <v>4</v>
      </c>
      <c r="B7" s="104" t="s">
        <v>47</v>
      </c>
      <c r="C7" s="105"/>
      <c r="D7" s="105"/>
      <c r="E7" s="105"/>
      <c r="F7" s="105"/>
      <c r="G7" s="106"/>
      <c r="H7" s="59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1:18" x14ac:dyDescent="0.2">
      <c r="A8" s="16" t="s">
        <v>841</v>
      </c>
      <c r="B8" s="104" t="s">
        <v>47</v>
      </c>
      <c r="C8" s="105"/>
      <c r="D8" s="105"/>
      <c r="E8" s="105"/>
      <c r="F8" s="105"/>
      <c r="G8" s="106"/>
      <c r="H8" s="59" t="str">
        <f>IF(B5="GMW17136","NÃO",IF(B5="USCAR21","SOMENTE APLICAÇÕES COM SELO",IF(B5="USCAR38","NÃO",IF(B5="IEC","AVALIAR","NÃO"))))</f>
        <v>NÃO</v>
      </c>
      <c r="I8" s="23"/>
      <c r="J8" s="23"/>
      <c r="K8" s="23"/>
      <c r="L8" s="23"/>
      <c r="M8" s="23"/>
      <c r="N8" s="23"/>
      <c r="O8" s="23"/>
      <c r="P8" s="23"/>
      <c r="Q8" s="23"/>
      <c r="R8" s="23"/>
    </row>
    <row r="9" spans="1:18" x14ac:dyDescent="0.2">
      <c r="A9" s="16" t="s">
        <v>5</v>
      </c>
      <c r="B9" s="107" t="s">
        <v>46</v>
      </c>
      <c r="C9" s="107"/>
      <c r="D9" s="107"/>
      <c r="E9" s="107"/>
      <c r="F9" s="107"/>
      <c r="G9" s="107"/>
      <c r="H9" s="59" t="str">
        <f>IF(B5="GMW17136","SIM",IF(B5="IEC","AVALIAR","NÃO"))</f>
        <v>SIM</v>
      </c>
    </row>
    <row r="10" spans="1:18" x14ac:dyDescent="0.2">
      <c r="A10" s="116" t="s">
        <v>7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8"/>
    </row>
    <row r="11" spans="1:18" x14ac:dyDescent="0.2">
      <c r="A11" s="16" t="s">
        <v>8</v>
      </c>
      <c r="B11" s="12">
        <v>0.35</v>
      </c>
      <c r="C11" s="12">
        <v>0.5</v>
      </c>
      <c r="D11" s="12">
        <v>0.75</v>
      </c>
      <c r="E11" s="12">
        <v>1</v>
      </c>
      <c r="F11" s="12">
        <v>1.5</v>
      </c>
      <c r="G11" s="12">
        <v>2</v>
      </c>
      <c r="H11" s="12">
        <v>2.5</v>
      </c>
      <c r="I11" s="12">
        <v>3</v>
      </c>
      <c r="J11" s="12">
        <v>4</v>
      </c>
      <c r="K11" s="12">
        <v>5</v>
      </c>
      <c r="L11" s="12">
        <v>6</v>
      </c>
      <c r="M11" s="12">
        <v>8</v>
      </c>
      <c r="N11" s="12">
        <v>10</v>
      </c>
      <c r="O11" s="12">
        <v>16</v>
      </c>
      <c r="P11" s="12">
        <v>25</v>
      </c>
      <c r="Q11" s="12">
        <v>30</v>
      </c>
      <c r="R11" s="12">
        <v>35</v>
      </c>
    </row>
    <row r="12" spans="1:18" x14ac:dyDescent="0.2">
      <c r="A12" s="16" t="s">
        <v>9</v>
      </c>
      <c r="B12" s="8">
        <v>2</v>
      </c>
      <c r="C12" s="8">
        <v>1</v>
      </c>
      <c r="D12" s="8">
        <v>0</v>
      </c>
      <c r="E12" s="8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</row>
    <row r="13" spans="1:18" x14ac:dyDescent="0.2">
      <c r="A13" s="25" t="s">
        <v>10</v>
      </c>
      <c r="B13" s="122">
        <f>SUMPRODUCT(B11:R11,B12:R12)</f>
        <v>1.2</v>
      </c>
      <c r="C13" s="123"/>
      <c r="D13" s="124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x14ac:dyDescent="0.2">
      <c r="A14" s="119" t="s">
        <v>11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1"/>
    </row>
    <row r="15" spans="1:18" x14ac:dyDescent="0.2">
      <c r="A15" s="16" t="s">
        <v>8</v>
      </c>
      <c r="B15" s="11">
        <v>0.35</v>
      </c>
      <c r="C15" s="11">
        <v>0.5</v>
      </c>
      <c r="D15" s="11">
        <v>0.75</v>
      </c>
      <c r="E15" s="11">
        <v>1</v>
      </c>
      <c r="F15" s="11">
        <v>1.5</v>
      </c>
      <c r="G15" s="11">
        <v>2</v>
      </c>
      <c r="H15" s="11">
        <v>2.5</v>
      </c>
      <c r="I15" s="11">
        <v>3</v>
      </c>
      <c r="J15" s="11">
        <v>4</v>
      </c>
      <c r="K15" s="11">
        <v>5</v>
      </c>
      <c r="L15" s="11">
        <v>6</v>
      </c>
      <c r="M15" s="11">
        <v>8</v>
      </c>
      <c r="N15" s="11">
        <v>10</v>
      </c>
      <c r="O15" s="11">
        <v>16</v>
      </c>
      <c r="P15" s="11">
        <v>25</v>
      </c>
      <c r="Q15" s="11">
        <v>30</v>
      </c>
      <c r="R15" s="11">
        <v>35</v>
      </c>
    </row>
    <row r="16" spans="1:18" x14ac:dyDescent="0.2">
      <c r="A16" s="16" t="s">
        <v>9</v>
      </c>
      <c r="B16" s="8">
        <v>0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</row>
    <row r="17" spans="1:18" x14ac:dyDescent="0.2">
      <c r="A17" s="25" t="s">
        <v>12</v>
      </c>
      <c r="B17" s="111">
        <f>SUMPRODUCT(B15:R15,B16:R16)</f>
        <v>0.5</v>
      </c>
      <c r="C17" s="112"/>
      <c r="D17" s="11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2">
      <c r="A18" s="16" t="s">
        <v>13</v>
      </c>
      <c r="B18" s="125">
        <f>B13+B17</f>
        <v>1.7</v>
      </c>
      <c r="C18" s="126"/>
      <c r="D18" s="127"/>
    </row>
    <row r="20" spans="1:18" x14ac:dyDescent="0.2">
      <c r="A20" s="24" t="s">
        <v>14</v>
      </c>
      <c r="B20" s="18"/>
      <c r="C20" s="20"/>
      <c r="D20" s="19"/>
    </row>
    <row r="21" spans="1:18" x14ac:dyDescent="0.2">
      <c r="C21" s="7"/>
    </row>
    <row r="22" spans="1:18" x14ac:dyDescent="0.2">
      <c r="A22" s="22" t="s">
        <v>15</v>
      </c>
      <c r="B22" s="104" t="str">
        <f>IF(OR(ISERROR(_xlfn.XLOOKUP(_xlfn.CONCAT(B9&amp;B18,IF(B13&gt;B17,_xlfn.TEXTJOIN(,TRUE,B12:R12,B16:R16),_xlfn.TEXTJOIN(,TRUE,B16:R16,B12:R12))),Controle!BO:BO,Controle!BB:BB))=FALSE,ISERROR(_xlfn.XLOOKUP(_xlfn.CONCAT(B9&amp;B18,IF(B13&gt;B17,_xlfn.TEXTJOIN(,TRUE,B12:R12,B16:R16),_xlfn.TEXTJOIN(,TRUE,B16:R16,B12:R12))),Controle!BO:BO,Controle!AW:AW))),"LOCALIZADO","NÃO LOCALIZADO")</f>
        <v>LOCALIZADO</v>
      </c>
      <c r="C22" s="105"/>
      <c r="D22" s="106"/>
    </row>
    <row r="23" spans="1:18" x14ac:dyDescent="0.2">
      <c r="A23" s="21" t="s">
        <v>39</v>
      </c>
      <c r="B23" s="104" t="e">
        <f>IF(B22="NÃO LOCALIZADO","",_xlfn.XLOOKUP(_xlfn.CONCAT(B9&amp;B18,IF(B13&gt;B17,_xlfn.TEXTJOIN(,TRUE,B12:R12,B16:R16),_xlfn.TEXTJOIN(,TRUE,B16:R16,B12:R12))),Controle!BO:BO,Controle!AW:AW))</f>
        <v>#N/A</v>
      </c>
      <c r="C23" s="105"/>
      <c r="D23" s="106"/>
    </row>
    <row r="24" spans="1:18" x14ac:dyDescent="0.2">
      <c r="A24" s="21" t="s">
        <v>16</v>
      </c>
      <c r="B24" s="104" t="e">
        <f>IF(B22="NÃO LOCALIZADO","",IF(_xlfn.XLOOKUP(_xlfn.CONCAT(B9&amp;B18,IF(B13&gt;B17,_xlfn.TEXTJOIN(,TRUE,B12:R12,B16:R16),_xlfn.TEXTJOIN(,TRUE,B16:R16,B12:R12))),Controle!BO:BO,Controle!BB:BB)&lt;&gt;"",_xlfn.XLOOKUP(_xlfn.CONCAT(B9&amp;B18,IF(B13&gt;B17,_xlfn.TEXTJOIN(,TRUE,B12:R12,B16:R16),_xlfn.TEXTJOIN(,TRUE,B16:R16,B12:R12))),Controle!BO:BO,Controle!BB:BB),""))</f>
        <v>#N/A</v>
      </c>
      <c r="C24" s="105"/>
      <c r="D24" s="106"/>
    </row>
    <row r="25" spans="1:18" x14ac:dyDescent="0.2">
      <c r="A25" s="16" t="s">
        <v>17</v>
      </c>
      <c r="B25" s="108" t="e">
        <f>IF(B22="NÃO LOCALIZADO","",IF(_xlfn.XLOOKUP(_xlfn.CONCAT(B9&amp;B18,IF(B13&gt;B17,_xlfn.TEXTJOIN(,TRUE,B12:R12,B16:R16),_xlfn.TEXTJOIN(,TRUE,B16:R16,B12:R12))),Controle!BO:BO,Controle!BC:BC)="","",_xlfn.XLOOKUP(_xlfn.CONCAT(B9&amp;B18,IF(B13&gt;B17,_xlfn.TEXTJOIN(,TRUE,B12:R12,B16:R16),_xlfn.TEXTJOIN(,TRUE,B16:R16,B12:R12))),Controle!BO:BO,Controle!BC:BC)))</f>
        <v>#N/A</v>
      </c>
      <c r="C25" s="109"/>
      <c r="D25" s="110"/>
    </row>
    <row r="26" spans="1:18" x14ac:dyDescent="0.2">
      <c r="A26" s="16" t="s">
        <v>18</v>
      </c>
      <c r="B26" s="104" t="e">
        <f>IF(B22="NÃO LOCALIZADO","",IF(_xlfn.XLOOKUP(_xlfn.CONCAT(B9&amp;B18,IF(B13&gt;B17,_xlfn.TEXTJOIN(,TRUE,B12:R12,B16:R16),_xlfn.TEXTJOIN(,TRUE,B16:R16,B12:R12))),Controle!BO:BO,Controle!BD:BD)="","",_xlfn.XLOOKUP(_xlfn.CONCAT(B9&amp;B18,IF(B13&gt;B17,_xlfn.TEXTJOIN(,TRUE,B12:R12,B16:R16),_xlfn.TEXTJOIN(,TRUE,B16:R16,B12:R12))),Controle!BO:BO,Controle!BD:BD)))</f>
        <v>#N/A</v>
      </c>
      <c r="C26" s="105"/>
      <c r="D26" s="106"/>
    </row>
    <row r="27" spans="1:18" x14ac:dyDescent="0.2">
      <c r="A27" s="16" t="s">
        <v>19</v>
      </c>
      <c r="B27" s="104" t="e">
        <f>IF(B22="NÃO LOCALIZADO","",IF(_xlfn.XLOOKUP(_xlfn.CONCAT(B9&amp;B18,IF(B13&gt;B17,_xlfn.TEXTJOIN(,TRUE,B12:R12,B16:R16),_xlfn.TEXTJOIN(,TRUE,B16:R16,B12:R12))),Controle!BO:BO,Controle!BA:BA)="","",_xlfn.XLOOKUP(_xlfn.CONCAT(B9&amp;B18,IF(B13&gt;B17,_xlfn.TEXTJOIN(,TRUE,B12:R12,B16:R16),_xlfn.TEXTJOIN(,TRUE,B16:R16,B12:R12))),Controle!BO:BO,Controle!BA:BA)))</f>
        <v>#N/A</v>
      </c>
      <c r="C27" s="105"/>
      <c r="D27" s="106"/>
    </row>
    <row r="28" spans="1:18" x14ac:dyDescent="0.2">
      <c r="A28" s="16" t="s">
        <v>20</v>
      </c>
      <c r="B28" s="104" t="e">
        <f>IF(B22="NÃO LOCALIZADO","",IF(_xlfn.XLOOKUP(_xlfn.CONCAT(B9&amp;B18,IF(B13&gt;B17,_xlfn.TEXTJOIN(,TRUE,B12:R12,B16:R16),_xlfn.TEXTJOIN(,TRUE,B16:R16,B12:R12))),Controle!BO:BO,Controle!BF:BF)="","",_xlfn.XLOOKUP(_xlfn.CONCAT(B9&amp;B18,IF(B13&gt;B17,_xlfn.TEXTJOIN(,TRUE,B12:R12,B16:R16),_xlfn.TEXTJOIN(,TRUE,B16:R16,B12:R12))),Controle!BO:BO,Controle!BF:BF)))</f>
        <v>#N/A</v>
      </c>
      <c r="C28" s="105"/>
      <c r="D28" s="106"/>
    </row>
    <row r="29" spans="1:18" x14ac:dyDescent="0.2">
      <c r="C29" s="7"/>
    </row>
    <row r="30" spans="1:18" x14ac:dyDescent="0.2">
      <c r="A30" s="22" t="s">
        <v>21</v>
      </c>
      <c r="B30" s="104" t="str">
        <f>IF(ISERROR(_xlfn.XLOOKUP(_xlfn.CONCAT(B9&amp;B18,IF(B13&gt;B17,_xlfn.TEXTJOIN(,TRUE,B12:R12,B16:R16),_xlfn.TEXTJOIN(,TRUE,B16:R16,B12:R12))),Controle!BO:BO,Controle!BM:BM))=FALSE,"LOCALIZADO","NÃO LOCALIZADO")</f>
        <v>NÃO LOCALIZADO</v>
      </c>
      <c r="C30" s="105"/>
      <c r="D30" s="106"/>
    </row>
    <row r="31" spans="1:18" x14ac:dyDescent="0.2">
      <c r="A31" s="21" t="s">
        <v>22</v>
      </c>
      <c r="B31" s="104" t="str">
        <f>IF(B30="NÃO LOCALIZADO","",IF(_xlfn.XLOOKUP(_xlfn.CONCAT(B9&amp;B18,IF(B13&gt;B17,_xlfn.TEXTJOIN(,TRUE,B12:R12,B16:R16),_xlfn.TEXTJOIN(,TRUE,B16:R16,B12:R12))),Controle!BO:BO,Controle!BM:BM)=0,"",_xlfn.XLOOKUP(_xlfn.CONCAT(B9&amp;B18,IF(B13&gt;B17,_xlfn.TEXTJOIN(,TRUE,B12:R12,B16:R16),_xlfn.TEXTJOIN(,TRUE,B16:R16,B12:R12))),Controle!BO:BO,Controle!BM:BM)))</f>
        <v/>
      </c>
      <c r="C31" s="105"/>
      <c r="D31" s="106"/>
    </row>
    <row r="32" spans="1:18" x14ac:dyDescent="0.2">
      <c r="A32" s="16" t="s">
        <v>17</v>
      </c>
      <c r="B32" s="108" t="str">
        <f>IF(B30="NÃO LOCALIZADO","",IF(_xlfn.XLOOKUP(_xlfn.CONCAT(B9&amp;B18,IF(B13&gt;B17,_xlfn.TEXTJOIN(,TRUE,B12:R12,B16:R16),_xlfn.TEXTJOIN(,TRUE,B16:R16,B12:R12))),Controle!BO:BO,Controle!#REF!)=0,"",_xlfn.XLOOKUP(_xlfn.CONCAT(B9&amp;B18,IF(B13&gt;B17,_xlfn.TEXTJOIN(,TRUE,B12:R12,B16:R16),_xlfn.TEXTJOIN(,TRUE,B16:R16,B12:R12))),Controle!BO:BO,Controle!#REF!)))</f>
        <v/>
      </c>
      <c r="C32" s="109"/>
      <c r="D32" s="110"/>
    </row>
    <row r="33" spans="1:4" x14ac:dyDescent="0.2">
      <c r="A33" s="16" t="s">
        <v>23</v>
      </c>
      <c r="B33" s="104" t="str">
        <f>IF(B30="NÃO LOCALIZADO","",IF(_xlfn.XLOOKUP(_xlfn.CONCAT(B9&amp;B18,IF(B13&gt;B17,_xlfn.TEXTJOIN(,TRUE,B12:R12,B16:R16),_xlfn.TEXTJOIN(,TRUE,B16:R16,B12:R12))),Controle!BO:BO,Controle!BN:BN)=0,"",_xlfn.XLOOKUP(_xlfn.CONCAT(B9&amp;B18,IF(B13&gt;B17,_xlfn.TEXTJOIN(,TRUE,B12:R12,B16:R16),_xlfn.TEXTJOIN(,TRUE,B16:R16,B12:R12))),Controle!BO:BO,Controle!BN:BN)))</f>
        <v/>
      </c>
      <c r="C33" s="105"/>
      <c r="D33" s="106"/>
    </row>
    <row r="34" spans="1:4" x14ac:dyDescent="0.2">
      <c r="A34" s="16" t="s">
        <v>19</v>
      </c>
      <c r="B34" s="104" t="str">
        <f>IF(B30="NÃO LOCALIZADO","",IF(_xlfn.XLOOKUP(_xlfn.CONCAT(B9&amp;B18,IF(B13&gt;B17,_xlfn.TEXTJOIN(,TRUE,B12:R12,B16:R16),_xlfn.TEXTJOIN(,TRUE,B16:R16,B12:R12))),Controle!BO:BO,Controle!#REF!)=0,"",_xlfn.XLOOKUP(_xlfn.CONCAT(B9&amp;B18,IF(B13&gt;B17,_xlfn.TEXTJOIN(,TRUE,B12:R12,B16:R16),_xlfn.TEXTJOIN(,TRUE,B16:R16,B12:R12))),Controle!BO:BO,Controle!#REF!)))</f>
        <v/>
      </c>
      <c r="C34" s="105"/>
      <c r="D34" s="106"/>
    </row>
    <row r="35" spans="1:4" x14ac:dyDescent="0.2">
      <c r="A35" s="16" t="s">
        <v>20</v>
      </c>
      <c r="B35" s="104" t="str">
        <f>IF(B30="NÃO LOCALIZADO","",IF(_xlfn.XLOOKUP(_xlfn.CONCAT(B9&amp;B18,IF(B13&gt;B17,_xlfn.TEXTJOIN(,TRUE,B12:R12,B16:R16),_xlfn.TEXTJOIN(,TRUE,B16:R16,B12:R12))),Controle!BO:BO,Controle!#REF!)=0,"",_xlfn.XLOOKUP(_xlfn.CONCAT(B9&amp;B18,IF(B13&gt;B17,_xlfn.TEXTJOIN(,TRUE,B12:R12,B16:R16),_xlfn.TEXTJOIN(,TRUE,B16:R16,B12:R12))),Controle!BO:BO,Controle!#REF!)))</f>
        <v/>
      </c>
      <c r="C35" s="105"/>
      <c r="D35" s="106"/>
    </row>
    <row r="36" spans="1:4" x14ac:dyDescent="0.2">
      <c r="A36" s="16" t="s">
        <v>17</v>
      </c>
      <c r="B36" s="108" t="str">
        <f>IF(B30="NÃO LOCALIZADO","",IF(_xlfn.XLOOKUP(_xlfn.CONCAT(B9&amp;B18,IF(B13&gt;B17,_xlfn.TEXTJOIN(,TRUE,B12:R12,B16:R16),_xlfn.TEXTJOIN(,TRUE,B16:R16,B12:R12))),Controle!BO:BO,Controle!#REF!)=0,"",_xlfn.XLOOKUP(_xlfn.CONCAT(B9&amp;B18,IF(B13&gt;B17,_xlfn.TEXTJOIN(,TRUE,B12:R12,B16:R16),_xlfn.TEXTJOIN(,TRUE,B16:R16,B12:R12))),Controle!BO:BO,Controle!#REF!)))</f>
        <v/>
      </c>
      <c r="C36" s="109"/>
      <c r="D36" s="110"/>
    </row>
    <row r="37" spans="1:4" x14ac:dyDescent="0.2">
      <c r="C37" s="7"/>
    </row>
    <row r="38" spans="1:4" x14ac:dyDescent="0.2">
      <c r="C38" s="7"/>
    </row>
    <row r="39" spans="1:4" x14ac:dyDescent="0.2">
      <c r="C39" s="7"/>
    </row>
    <row r="40" spans="1:4" x14ac:dyDescent="0.2">
      <c r="C40" s="7"/>
    </row>
    <row r="41" spans="1:4" x14ac:dyDescent="0.2">
      <c r="C41" s="7"/>
    </row>
    <row r="42" spans="1:4" x14ac:dyDescent="0.2">
      <c r="C42" s="7"/>
    </row>
  </sheetData>
  <mergeCells count="27">
    <mergeCell ref="B36:D36"/>
    <mergeCell ref="B17:D17"/>
    <mergeCell ref="A1:G1"/>
    <mergeCell ref="A10:R10"/>
    <mergeCell ref="A14:R14"/>
    <mergeCell ref="B13:D13"/>
    <mergeCell ref="B3:G3"/>
    <mergeCell ref="B4:G4"/>
    <mergeCell ref="B5:G5"/>
    <mergeCell ref="B7:G7"/>
    <mergeCell ref="B33:D33"/>
    <mergeCell ref="B34:D34"/>
    <mergeCell ref="B35:D35"/>
    <mergeCell ref="B18:D18"/>
    <mergeCell ref="B30:D30"/>
    <mergeCell ref="B32:D32"/>
    <mergeCell ref="B6:G6"/>
    <mergeCell ref="B8:G8"/>
    <mergeCell ref="B28:D28"/>
    <mergeCell ref="B24:D24"/>
    <mergeCell ref="B31:D31"/>
    <mergeCell ref="B9:G9"/>
    <mergeCell ref="B22:D22"/>
    <mergeCell ref="B25:D25"/>
    <mergeCell ref="B26:D26"/>
    <mergeCell ref="B27:D27"/>
    <mergeCell ref="B23:D23"/>
  </mergeCells>
  <conditionalFormatting sqref="B6:G6">
    <cfRule type="expression" dxfId="5" priority="4">
      <formula>OR(AND((B5="USCAR21"),$B$6="NA"),AND(B5&lt;&gt;"USCAR21",$B$6&lt;&gt;"NA"))</formula>
    </cfRule>
  </conditionalFormatting>
  <conditionalFormatting sqref="B7:G7">
    <cfRule type="expression" dxfId="4" priority="3">
      <formula>AND(OR(AND(B5="USCAR21",$B$7="NA"),AND(B5&lt;&gt;"USCAR21",$B$7&lt;&gt;"NA")),OR(AND(B5="USCAR38",$B$7="NA"),AND(B5&lt;&gt;"USCAR38",$B$7&lt;&gt;"NA")))</formula>
    </cfRule>
  </conditionalFormatting>
  <conditionalFormatting sqref="B8:G8">
    <cfRule type="expression" dxfId="3" priority="1">
      <formula>AND($H$8="NÃO",$B$8&lt;&gt;"NA")</formula>
    </cfRule>
  </conditionalFormatting>
  <conditionalFormatting sqref="B9:G9">
    <cfRule type="expression" dxfId="2" priority="2">
      <formula>OR(AND($H$9="SIM",$B$9="NA"),AND($H$9="NÃO",$B$9&lt;&gt;"NA"))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Norma não cadastrada" error="ALERTA!_x000a__x000a_Norma não cadastrada. Verifique o código e se necessário informe o analista responsável" xr:uid="{28CD5D90-5CB7-4379-84E8-A79F6D0D712C}">
          <x14:formula1>
            <xm:f>'Tabela de Normas'!$B$2:$B$6</xm:f>
          </x14:formula1>
          <xm:sqref>B5:D5</xm:sqref>
        </x14:dataValidation>
        <x14:dataValidation type="list" allowBlank="1" showInputMessage="1" showErrorMessage="1" errorTitle="Processo não reconhecido" error="ALERTA!_x000a__x000a_Processo não reconhecido. Verifique o código e se necessário informe o analista responsável" xr:uid="{82E2AAF0-3B00-44F3-B083-49A721870CD8}">
          <x14:formula1>
            <xm:f>'Tabela de Processos'!$A$2:$A$6</xm:f>
          </x14:formula1>
          <xm:sqref>B4:D4</xm:sqref>
        </x14:dataValidation>
        <x14:dataValidation type="list" allowBlank="1" showInputMessage="1" showErrorMessage="1" xr:uid="{9E8B3896-FE9A-43D9-B663-26C8BBE6D45C}">
          <x14:formula1>
            <xm:f>'Tabela de Isolação Cabo'!$B$2:$B$55</xm:f>
          </x14:formula1>
          <xm:sqref>B6:G6</xm:sqref>
        </x14:dataValidation>
        <x14:dataValidation type="list" allowBlank="1" showInputMessage="1" showErrorMessage="1" xr:uid="{BE269186-B6C9-4675-A088-E6EF0735FE8F}">
          <x14:formula1>
            <xm:f>'Tabela de Selos'!$A$2:$A$185</xm:f>
          </x14:formula1>
          <xm:sqref>B8:G8</xm:sqref>
        </x14:dataValidation>
        <x14:dataValidation type="list" allowBlank="1" showInputMessage="1" showErrorMessage="1" xr:uid="{120E4BA7-068E-4531-BB16-90D22A6CAA21}">
          <x14:formula1>
            <xm:f>'Tabela de Termos'!$A$2:$A$13</xm:f>
          </x14:formula1>
          <xm:sqref>B9:G9</xm:sqref>
        </x14:dataValidation>
        <x14:dataValidation type="list" allowBlank="1" showInputMessage="1" showErrorMessage="1" xr:uid="{8ABDF746-7395-4213-A482-EC0AEC371363}">
          <x14:formula1>
            <xm:f>'Tabela de Terminais'!$A$2:$A$396</xm:f>
          </x14:formula1>
          <xm:sqref>B7:G7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3E1E-B399-4B27-8A77-AA983577069C}">
  <dimension ref="A1:BG55"/>
  <sheetViews>
    <sheetView showGridLines="0" topLeftCell="AX1" zoomScale="85" zoomScaleNormal="85" workbookViewId="0">
      <selection activeCell="BG6" sqref="BG6"/>
    </sheetView>
  </sheetViews>
  <sheetFormatPr defaultRowHeight="11.25" x14ac:dyDescent="0.2"/>
  <cols>
    <col min="1" max="1" width="22.33203125" customWidth="1"/>
    <col min="2" max="2" width="14.6640625" customWidth="1"/>
    <col min="3" max="3" width="14.1640625" customWidth="1"/>
    <col min="4" max="4" width="17.6640625" customWidth="1"/>
    <col min="5" max="6" width="14.1640625" customWidth="1"/>
    <col min="7" max="10" width="14.6640625" customWidth="1"/>
    <col min="11" max="11" width="33.5" customWidth="1"/>
    <col min="46" max="46" width="33.5" customWidth="1"/>
    <col min="47" max="47" width="16" customWidth="1"/>
    <col min="48" max="48" width="25.5" customWidth="1"/>
    <col min="49" max="49" width="46.1640625" bestFit="1" customWidth="1"/>
    <col min="50" max="50" width="12.6640625" customWidth="1"/>
    <col min="51" max="51" width="16.6640625" bestFit="1" customWidth="1"/>
    <col min="52" max="52" width="14.6640625" bestFit="1" customWidth="1"/>
    <col min="53" max="53" width="10.6640625" bestFit="1" customWidth="1"/>
    <col min="54" max="54" width="20.1640625" bestFit="1" customWidth="1"/>
    <col min="55" max="55" width="12.6640625" customWidth="1"/>
    <col min="56" max="56" width="16.6640625" bestFit="1" customWidth="1"/>
    <col min="57" max="57" width="14.6640625" bestFit="1" customWidth="1"/>
    <col min="58" max="58" width="10.6640625" bestFit="1" customWidth="1"/>
    <col min="59" max="59" width="12.6640625" customWidth="1"/>
  </cols>
  <sheetData>
    <row r="1" spans="1:59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6"/>
      <c r="AT1" s="52"/>
      <c r="AU1" s="52"/>
      <c r="AV1" s="52"/>
      <c r="AW1" s="41"/>
      <c r="AX1" s="41"/>
      <c r="AY1" s="52"/>
      <c r="AZ1" s="52"/>
      <c r="BA1" s="52"/>
      <c r="BB1" s="52"/>
      <c r="BC1" s="52"/>
      <c r="BD1" s="52"/>
      <c r="BE1" s="52"/>
      <c r="BF1" s="52"/>
      <c r="BG1" s="52"/>
    </row>
    <row r="2" spans="1:59" x14ac:dyDescent="0.2">
      <c r="A2" s="36"/>
      <c r="B2" s="36"/>
      <c r="C2" s="36"/>
      <c r="D2" s="42" t="s">
        <v>898</v>
      </c>
      <c r="E2" s="36"/>
      <c r="F2" s="36"/>
      <c r="G2" s="36"/>
      <c r="H2" s="39" t="s">
        <v>821</v>
      </c>
      <c r="I2" s="39"/>
      <c r="J2" s="39"/>
      <c r="K2" s="42"/>
      <c r="L2" s="37" t="s">
        <v>7</v>
      </c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8"/>
      <c r="AC2" s="13" t="s">
        <v>11</v>
      </c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5"/>
      <c r="AT2" s="55"/>
      <c r="AU2" s="55"/>
      <c r="AV2" s="56"/>
      <c r="AW2" s="51"/>
      <c r="AX2" s="52" t="s">
        <v>1116</v>
      </c>
      <c r="AY2" s="39"/>
      <c r="AZ2" s="39"/>
      <c r="BA2" s="39"/>
      <c r="BB2" s="50" t="s">
        <v>1115</v>
      </c>
      <c r="BC2" s="53"/>
      <c r="BD2" s="53"/>
      <c r="BE2" s="53"/>
      <c r="BF2" s="53"/>
      <c r="BG2" s="54"/>
    </row>
    <row r="3" spans="1:59" x14ac:dyDescent="0.2">
      <c r="A3" s="47" t="s">
        <v>818</v>
      </c>
      <c r="B3" s="47" t="s">
        <v>1</v>
      </c>
      <c r="C3" s="47" t="s">
        <v>2</v>
      </c>
      <c r="D3" s="47" t="s">
        <v>842</v>
      </c>
      <c r="E3" s="47" t="s">
        <v>4</v>
      </c>
      <c r="F3" s="47" t="s">
        <v>841</v>
      </c>
      <c r="G3" s="47" t="s">
        <v>5</v>
      </c>
      <c r="H3" s="10" t="s">
        <v>7</v>
      </c>
      <c r="I3" s="10" t="s">
        <v>11</v>
      </c>
      <c r="J3" s="34" t="s">
        <v>38</v>
      </c>
      <c r="K3" s="47" t="s">
        <v>25</v>
      </c>
      <c r="L3" s="40">
        <v>0.35</v>
      </c>
      <c r="M3" s="12">
        <v>0.5</v>
      </c>
      <c r="N3" s="12">
        <v>0.75</v>
      </c>
      <c r="O3" s="12">
        <v>1</v>
      </c>
      <c r="P3" s="12">
        <v>1.5</v>
      </c>
      <c r="Q3" s="12">
        <v>2</v>
      </c>
      <c r="R3" s="12">
        <v>2.5</v>
      </c>
      <c r="S3" s="12">
        <v>3</v>
      </c>
      <c r="T3" s="12">
        <v>4</v>
      </c>
      <c r="U3" s="12">
        <v>5</v>
      </c>
      <c r="V3" s="12">
        <v>6</v>
      </c>
      <c r="W3" s="12">
        <v>8</v>
      </c>
      <c r="X3" s="12">
        <v>10</v>
      </c>
      <c r="Y3" s="12">
        <v>16</v>
      </c>
      <c r="Z3" s="12">
        <v>25</v>
      </c>
      <c r="AA3" s="12">
        <v>30</v>
      </c>
      <c r="AB3" s="12">
        <v>35</v>
      </c>
      <c r="AC3" s="11">
        <v>0.35</v>
      </c>
      <c r="AD3" s="11">
        <v>0.5</v>
      </c>
      <c r="AE3" s="11">
        <v>0.75</v>
      </c>
      <c r="AF3" s="11">
        <v>1</v>
      </c>
      <c r="AG3" s="11">
        <v>1.5</v>
      </c>
      <c r="AH3" s="11">
        <v>2</v>
      </c>
      <c r="AI3" s="11">
        <v>2.5</v>
      </c>
      <c r="AJ3" s="11">
        <v>3</v>
      </c>
      <c r="AK3" s="11">
        <v>4</v>
      </c>
      <c r="AL3" s="11">
        <v>5</v>
      </c>
      <c r="AM3" s="11">
        <v>6</v>
      </c>
      <c r="AN3" s="11">
        <v>8</v>
      </c>
      <c r="AO3" s="11">
        <v>10</v>
      </c>
      <c r="AP3" s="11">
        <v>16</v>
      </c>
      <c r="AQ3" s="11">
        <v>25</v>
      </c>
      <c r="AR3" s="11">
        <v>30</v>
      </c>
      <c r="AS3" s="11">
        <v>35</v>
      </c>
      <c r="AT3" s="48" t="s">
        <v>836</v>
      </c>
      <c r="AU3" s="48" t="s">
        <v>39</v>
      </c>
      <c r="AV3" s="47" t="s">
        <v>16</v>
      </c>
      <c r="AW3" s="47" t="s">
        <v>822</v>
      </c>
      <c r="AX3" s="33" t="s">
        <v>17</v>
      </c>
      <c r="AY3" s="10" t="s">
        <v>18</v>
      </c>
      <c r="AZ3" s="10" t="s">
        <v>19</v>
      </c>
      <c r="BA3" s="10" t="s">
        <v>834</v>
      </c>
      <c r="BB3" s="48" t="s">
        <v>22</v>
      </c>
      <c r="BC3" s="48" t="s">
        <v>17</v>
      </c>
      <c r="BD3" s="48" t="s">
        <v>23</v>
      </c>
      <c r="BE3" s="48" t="s">
        <v>19</v>
      </c>
      <c r="BF3" s="48" t="s">
        <v>834</v>
      </c>
      <c r="BG3" s="48" t="s">
        <v>17</v>
      </c>
    </row>
    <row r="4" spans="1:59" x14ac:dyDescent="0.2">
      <c r="A4" s="35" t="s">
        <v>824</v>
      </c>
      <c r="B4" s="8" t="s">
        <v>819</v>
      </c>
      <c r="C4" s="8" t="s">
        <v>3</v>
      </c>
      <c r="D4" s="32" t="s">
        <v>47</v>
      </c>
      <c r="E4" s="8"/>
      <c r="F4" s="8"/>
      <c r="G4" s="8" t="s">
        <v>6</v>
      </c>
      <c r="H4" s="43">
        <f t="shared" ref="H4:H50" si="0">SUMPRODUCT(L3:AB3,L4:AB4)</f>
        <v>2.5</v>
      </c>
      <c r="I4" s="43">
        <f t="shared" ref="I4:I50" si="1">SUMPRODUCT(AC3:AS3,AC4:AS4)</f>
        <v>0.12249999999999998</v>
      </c>
      <c r="J4" s="43">
        <f>H4+I4</f>
        <v>2.6225000000000001</v>
      </c>
      <c r="K4" s="35" t="s">
        <v>825</v>
      </c>
      <c r="L4" s="8">
        <v>0</v>
      </c>
      <c r="M4" s="8">
        <v>0</v>
      </c>
      <c r="N4" s="8">
        <v>2</v>
      </c>
      <c r="O4" s="8">
        <v>1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8">
        <v>0.35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35" t="str">
        <f>IF(ISERROR(_xlfn.XLOOKUP(_xlfn.CONCAT(G4&amp;J4,IF(H4&gt;I4,_xlfn.TEXTJOIN(,TRUE,L4:AB4,AC4:AS4),_xlfn.TEXTJOIN(,TRUE,AC4:AS4,L4:AB4))),Controle!BO:BO,Controle!BB:BB))=FALSE,"LOCALIZADO","NÃO LOCALIZADO")</f>
        <v>NÃO LOCALIZADO</v>
      </c>
      <c r="AU4" s="35" t="str">
        <f>IF(AT4="NÃO LOCALIZADO","",_xlfn.XLOOKUP(_xlfn.CONCAT(G4&amp;J4,IF(H4&gt;I4,_xlfn.TEXTJOIN(,TRUE,L4:AB4,AC4:AS4),_xlfn.TEXTJOIN(,TRUE,AC4:AS4,L4:AB4))),Controle!BO:BO,Controle!AW:AW))</f>
        <v/>
      </c>
      <c r="AV4" s="35"/>
      <c r="AW4" s="35" t="str">
        <f>CONCATENATE("L1 (",H4,") + L2 (",I4,") ",G4," - 0101 - ",C4)</f>
        <v>L1 (2,5) + L2 (0,1225) E16718500 - 0101 - GMW17136</v>
      </c>
      <c r="AX4" s="49">
        <v>45395</v>
      </c>
      <c r="AY4" s="35" t="s">
        <v>832</v>
      </c>
      <c r="AZ4" s="35">
        <v>999</v>
      </c>
      <c r="BA4" s="35" t="s">
        <v>835</v>
      </c>
      <c r="BB4" s="35" t="s">
        <v>833</v>
      </c>
      <c r="BC4" s="49">
        <v>45394</v>
      </c>
      <c r="BD4" s="35" t="s">
        <v>832</v>
      </c>
      <c r="BE4" s="35">
        <v>99</v>
      </c>
      <c r="BF4" s="35" t="s">
        <v>835</v>
      </c>
      <c r="BG4" s="49">
        <v>45395</v>
      </c>
    </row>
    <row r="5" spans="1:59" x14ac:dyDescent="0.2">
      <c r="A5" s="35"/>
      <c r="B5" s="8"/>
      <c r="C5" s="8"/>
      <c r="D5" s="8"/>
      <c r="E5" s="8"/>
      <c r="F5" s="8"/>
      <c r="G5" s="8"/>
      <c r="H5" s="43">
        <f t="shared" si="0"/>
        <v>0</v>
      </c>
      <c r="I5" s="43">
        <f t="shared" si="1"/>
        <v>0.17499999999999999</v>
      </c>
      <c r="J5" s="43">
        <f t="shared" ref="J5:J50" si="2">H5+I5</f>
        <v>0.17499999999999999</v>
      </c>
      <c r="K5" s="35"/>
      <c r="L5" s="8">
        <v>0</v>
      </c>
      <c r="M5" s="8">
        <v>0</v>
      </c>
      <c r="N5" s="8">
        <v>0</v>
      </c>
      <c r="O5" s="8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8">
        <v>0.5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35"/>
      <c r="AU5" s="35"/>
      <c r="AV5" s="35"/>
      <c r="AW5" s="35"/>
      <c r="AX5" s="49"/>
      <c r="AY5" s="35"/>
      <c r="AZ5" s="35"/>
      <c r="BA5" s="35"/>
      <c r="BB5" s="35"/>
      <c r="BC5" s="35"/>
      <c r="BD5" s="35"/>
      <c r="BE5" s="35"/>
      <c r="BF5" s="35"/>
      <c r="BG5" s="35"/>
    </row>
    <row r="6" spans="1:59" x14ac:dyDescent="0.2">
      <c r="A6" s="35" t="s">
        <v>1087</v>
      </c>
      <c r="B6" s="8" t="s">
        <v>819</v>
      </c>
      <c r="C6" s="8" t="s">
        <v>3</v>
      </c>
      <c r="D6" s="8"/>
      <c r="E6" s="8"/>
      <c r="F6" s="8"/>
      <c r="G6" s="8" t="s">
        <v>6</v>
      </c>
      <c r="H6" s="43">
        <f t="shared" si="0"/>
        <v>0</v>
      </c>
      <c r="I6" s="43">
        <f t="shared" si="1"/>
        <v>0.17499999999999999</v>
      </c>
      <c r="J6" s="43">
        <f t="shared" si="2"/>
        <v>0.17499999999999999</v>
      </c>
      <c r="K6" s="35"/>
      <c r="L6" s="8">
        <v>0.35</v>
      </c>
      <c r="M6" s="8">
        <v>0</v>
      </c>
      <c r="N6" s="8">
        <v>0</v>
      </c>
      <c r="O6" s="8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0</v>
      </c>
      <c r="Z6" s="26">
        <v>0</v>
      </c>
      <c r="AA6" s="26">
        <v>0</v>
      </c>
      <c r="AB6" s="26">
        <v>0</v>
      </c>
      <c r="AC6" s="8">
        <v>0.35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</row>
    <row r="7" spans="1:59" x14ac:dyDescent="0.2">
      <c r="A7" s="35" t="s">
        <v>4367</v>
      </c>
      <c r="B7" s="8" t="s">
        <v>819</v>
      </c>
      <c r="C7" s="8" t="s">
        <v>3</v>
      </c>
      <c r="D7" s="8"/>
      <c r="E7" s="8"/>
      <c r="F7" s="8"/>
      <c r="G7" s="8" t="s">
        <v>6</v>
      </c>
      <c r="H7" s="43">
        <f t="shared" si="0"/>
        <v>0.17499999999999999</v>
      </c>
      <c r="I7" s="43">
        <f t="shared" si="1"/>
        <v>0.17499999999999999</v>
      </c>
      <c r="J7" s="43">
        <f t="shared" si="2"/>
        <v>0.35</v>
      </c>
      <c r="K7" s="35"/>
      <c r="L7" s="8">
        <v>0.5</v>
      </c>
      <c r="M7" s="8">
        <v>0.5</v>
      </c>
      <c r="N7" s="8">
        <v>0</v>
      </c>
      <c r="O7" s="8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8">
        <v>0.5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</row>
    <row r="8" spans="1:59" x14ac:dyDescent="0.2">
      <c r="A8" s="35" t="s">
        <v>4368</v>
      </c>
      <c r="B8" s="8" t="s">
        <v>819</v>
      </c>
      <c r="C8" s="8" t="s">
        <v>3</v>
      </c>
      <c r="D8" s="8"/>
      <c r="E8" s="8"/>
      <c r="F8" s="8"/>
      <c r="G8" s="8" t="s">
        <v>347</v>
      </c>
      <c r="H8" s="43">
        <f t="shared" si="0"/>
        <v>0.625</v>
      </c>
      <c r="I8" s="43">
        <f t="shared" si="1"/>
        <v>0.25</v>
      </c>
      <c r="J8" s="43">
        <f t="shared" si="2"/>
        <v>0.875</v>
      </c>
      <c r="K8" s="35"/>
      <c r="L8" s="8">
        <v>0.75</v>
      </c>
      <c r="M8" s="8">
        <v>0.5</v>
      </c>
      <c r="N8" s="8">
        <v>0</v>
      </c>
      <c r="O8" s="8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8">
        <v>0.5</v>
      </c>
      <c r="AD8" s="8">
        <v>0.5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</row>
    <row r="9" spans="1:59" x14ac:dyDescent="0.2">
      <c r="A9" s="35" t="s">
        <v>4369</v>
      </c>
      <c r="B9" s="8" t="s">
        <v>819</v>
      </c>
      <c r="C9" s="8" t="s">
        <v>3</v>
      </c>
      <c r="D9" s="8"/>
      <c r="E9" s="8"/>
      <c r="F9" s="8"/>
      <c r="G9" s="8" t="s">
        <v>6</v>
      </c>
      <c r="H9" s="43">
        <f t="shared" si="0"/>
        <v>0.8125</v>
      </c>
      <c r="I9" s="43">
        <f t="shared" si="1"/>
        <v>0.625</v>
      </c>
      <c r="J9" s="43">
        <f t="shared" si="2"/>
        <v>1.4375</v>
      </c>
      <c r="K9" s="35"/>
      <c r="L9" s="8">
        <v>0.75</v>
      </c>
      <c r="M9" s="8">
        <v>0.5</v>
      </c>
      <c r="N9" s="8">
        <v>0</v>
      </c>
      <c r="O9" s="8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8">
        <v>0.5</v>
      </c>
      <c r="AD9" s="8">
        <v>0.75</v>
      </c>
      <c r="AE9" s="8">
        <v>0.5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</row>
    <row r="10" spans="1:59" x14ac:dyDescent="0.2">
      <c r="A10" s="35" t="s">
        <v>4370</v>
      </c>
      <c r="B10" s="8" t="s">
        <v>819</v>
      </c>
      <c r="C10" s="8" t="s">
        <v>3</v>
      </c>
      <c r="D10" s="8"/>
      <c r="E10" s="8"/>
      <c r="F10" s="8"/>
      <c r="G10" s="8" t="s">
        <v>6</v>
      </c>
      <c r="H10" s="43">
        <f t="shared" si="0"/>
        <v>0.5625</v>
      </c>
      <c r="I10" s="43">
        <f t="shared" si="1"/>
        <v>0</v>
      </c>
      <c r="J10" s="43">
        <f t="shared" si="2"/>
        <v>0.5625</v>
      </c>
      <c r="K10" s="35"/>
      <c r="L10" s="8">
        <v>0.75</v>
      </c>
      <c r="M10" s="8">
        <v>0</v>
      </c>
      <c r="N10" s="8">
        <v>0</v>
      </c>
      <c r="O10" s="8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</row>
    <row r="11" spans="1:59" x14ac:dyDescent="0.2">
      <c r="A11" s="35" t="s">
        <v>4371</v>
      </c>
      <c r="B11" s="8" t="s">
        <v>820</v>
      </c>
      <c r="C11" s="8" t="s">
        <v>3</v>
      </c>
      <c r="D11" s="8"/>
      <c r="E11" s="8"/>
      <c r="F11" s="8"/>
      <c r="G11" s="8" t="s">
        <v>6</v>
      </c>
      <c r="H11" s="43">
        <f t="shared" si="0"/>
        <v>0</v>
      </c>
      <c r="I11" s="43">
        <f t="shared" si="1"/>
        <v>0</v>
      </c>
      <c r="J11" s="43">
        <f t="shared" si="2"/>
        <v>0</v>
      </c>
      <c r="K11" s="35"/>
      <c r="L11" s="8">
        <v>0</v>
      </c>
      <c r="M11" s="8">
        <v>0</v>
      </c>
      <c r="N11" s="8">
        <v>0</v>
      </c>
      <c r="O11" s="8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8">
        <v>0.35</v>
      </c>
      <c r="AD11" s="8">
        <v>0.35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</row>
    <row r="12" spans="1:59" x14ac:dyDescent="0.2">
      <c r="A12" s="35" t="s">
        <v>4372</v>
      </c>
      <c r="B12" s="8" t="s">
        <v>820</v>
      </c>
      <c r="C12" s="8" t="s">
        <v>3</v>
      </c>
      <c r="D12" s="8"/>
      <c r="E12" s="8"/>
      <c r="F12" s="8"/>
      <c r="G12" s="8" t="s">
        <v>6</v>
      </c>
      <c r="H12" s="43">
        <f t="shared" si="0"/>
        <v>0</v>
      </c>
      <c r="I12" s="43">
        <f t="shared" si="1"/>
        <v>0.29749999999999999</v>
      </c>
      <c r="J12" s="43">
        <f t="shared" si="2"/>
        <v>0.29749999999999999</v>
      </c>
      <c r="K12" s="35"/>
      <c r="L12" s="8">
        <v>0.75</v>
      </c>
      <c r="M12" s="8">
        <v>0.75</v>
      </c>
      <c r="N12" s="8">
        <v>0.35</v>
      </c>
      <c r="O12" s="8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8">
        <v>0.35</v>
      </c>
      <c r="AD12" s="8">
        <v>0.5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</row>
    <row r="13" spans="1:59" x14ac:dyDescent="0.2">
      <c r="A13" s="35" t="s">
        <v>4373</v>
      </c>
      <c r="B13" s="8" t="s">
        <v>819</v>
      </c>
      <c r="C13" s="8" t="s">
        <v>3</v>
      </c>
      <c r="D13" s="8"/>
      <c r="E13" s="8"/>
      <c r="F13" s="8"/>
      <c r="G13" s="8" t="s">
        <v>347</v>
      </c>
      <c r="H13" s="43">
        <f t="shared" si="0"/>
        <v>0.9375</v>
      </c>
      <c r="I13" s="43">
        <f t="shared" si="1"/>
        <v>0.29749999999999999</v>
      </c>
      <c r="J13" s="43">
        <f t="shared" si="2"/>
        <v>1.2349999999999999</v>
      </c>
      <c r="K13" s="35"/>
      <c r="L13" s="8">
        <v>0.75</v>
      </c>
      <c r="M13" s="8">
        <v>0.5</v>
      </c>
      <c r="N13" s="8">
        <v>0</v>
      </c>
      <c r="O13" s="8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8">
        <v>0.35</v>
      </c>
      <c r="AD13" s="8">
        <v>0.35</v>
      </c>
      <c r="AE13" s="8">
        <v>0.35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</row>
    <row r="14" spans="1:59" x14ac:dyDescent="0.2">
      <c r="A14" s="35" t="s">
        <v>4374</v>
      </c>
      <c r="B14" s="8" t="s">
        <v>819</v>
      </c>
      <c r="C14" s="8" t="s">
        <v>3</v>
      </c>
      <c r="D14" s="8"/>
      <c r="E14" s="8"/>
      <c r="F14" s="8"/>
      <c r="G14" s="8" t="s">
        <v>347</v>
      </c>
      <c r="H14" s="43">
        <f t="shared" si="0"/>
        <v>0.63749999999999996</v>
      </c>
      <c r="I14" s="43">
        <f t="shared" si="1"/>
        <v>0.61249999999999993</v>
      </c>
      <c r="J14" s="43">
        <f t="shared" si="2"/>
        <v>1.25</v>
      </c>
      <c r="K14" s="35"/>
      <c r="L14" s="8">
        <v>0.35</v>
      </c>
      <c r="M14" s="8">
        <v>0.75</v>
      </c>
      <c r="N14" s="8">
        <v>0</v>
      </c>
      <c r="O14" s="8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8">
        <v>0.5</v>
      </c>
      <c r="AD14" s="8">
        <v>0.5</v>
      </c>
      <c r="AE14" s="8">
        <v>0.75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</row>
    <row r="15" spans="1:59" x14ac:dyDescent="0.2">
      <c r="A15" s="35" t="s">
        <v>4375</v>
      </c>
      <c r="B15" s="8" t="s">
        <v>819</v>
      </c>
      <c r="C15" s="8" t="s">
        <v>3</v>
      </c>
      <c r="D15" s="8"/>
      <c r="E15" s="8"/>
      <c r="F15" s="8"/>
      <c r="G15" s="8" t="s">
        <v>6</v>
      </c>
      <c r="H15" s="43">
        <f t="shared" si="0"/>
        <v>0.38499999999999995</v>
      </c>
      <c r="I15" s="43">
        <f t="shared" si="1"/>
        <v>0.375</v>
      </c>
      <c r="J15" s="43">
        <f t="shared" si="2"/>
        <v>0.76</v>
      </c>
      <c r="K15" s="35"/>
      <c r="L15" s="8">
        <v>0.35</v>
      </c>
      <c r="M15" s="8">
        <v>0.35</v>
      </c>
      <c r="N15" s="8">
        <v>0.35</v>
      </c>
      <c r="O15" s="8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8">
        <v>0.75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</row>
    <row r="16" spans="1:59" x14ac:dyDescent="0.2">
      <c r="A16" s="35" t="s">
        <v>4376</v>
      </c>
      <c r="B16" s="8" t="s">
        <v>819</v>
      </c>
      <c r="C16" s="8" t="s">
        <v>3</v>
      </c>
      <c r="D16" s="8"/>
      <c r="E16" s="8"/>
      <c r="F16" s="8"/>
      <c r="G16" s="8" t="s">
        <v>6</v>
      </c>
      <c r="H16" s="43">
        <f t="shared" si="0"/>
        <v>0.17499999999999999</v>
      </c>
      <c r="I16" s="43">
        <f t="shared" si="1"/>
        <v>0.26249999999999996</v>
      </c>
      <c r="J16" s="43">
        <f t="shared" si="2"/>
        <v>0.43749999999999994</v>
      </c>
      <c r="K16" s="35"/>
      <c r="L16" s="8">
        <v>0.5</v>
      </c>
      <c r="M16" s="8">
        <v>0</v>
      </c>
      <c r="N16" s="8">
        <v>0</v>
      </c>
      <c r="O16" s="8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8">
        <v>0.35</v>
      </c>
      <c r="AD16" s="8">
        <v>0.35</v>
      </c>
      <c r="AE16" s="8">
        <v>0.5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</row>
    <row r="17" spans="1:59" x14ac:dyDescent="0.2">
      <c r="A17" s="35" t="s">
        <v>4377</v>
      </c>
      <c r="B17" s="8" t="s">
        <v>819</v>
      </c>
      <c r="C17" s="8" t="s">
        <v>3</v>
      </c>
      <c r="D17" s="8"/>
      <c r="E17" s="8"/>
      <c r="F17" s="8"/>
      <c r="G17" s="8" t="s">
        <v>6</v>
      </c>
      <c r="H17" s="43">
        <f t="shared" si="0"/>
        <v>0.25</v>
      </c>
      <c r="I17" s="43">
        <f t="shared" si="1"/>
        <v>0.41999999999999993</v>
      </c>
      <c r="J17" s="43">
        <f t="shared" si="2"/>
        <v>0.66999999999999993</v>
      </c>
      <c r="K17" s="35"/>
      <c r="L17" s="8">
        <v>0.5</v>
      </c>
      <c r="M17" s="8">
        <v>0.5</v>
      </c>
      <c r="N17" s="8">
        <v>0.5</v>
      </c>
      <c r="O17" s="8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8">
        <v>0.35</v>
      </c>
      <c r="AD17" s="8">
        <v>0.35</v>
      </c>
      <c r="AE17" s="8">
        <v>0.35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</row>
    <row r="18" spans="1:59" x14ac:dyDescent="0.2">
      <c r="A18" s="35" t="s">
        <v>4378</v>
      </c>
      <c r="B18" s="8" t="s">
        <v>819</v>
      </c>
      <c r="C18" s="8" t="s">
        <v>3</v>
      </c>
      <c r="D18" s="8"/>
      <c r="E18" s="8"/>
      <c r="F18" s="8"/>
      <c r="G18" s="8" t="s">
        <v>347</v>
      </c>
      <c r="H18" s="43">
        <f t="shared" si="0"/>
        <v>0.55000000000000004</v>
      </c>
      <c r="I18" s="43">
        <f t="shared" si="1"/>
        <v>0.36749999999999994</v>
      </c>
      <c r="J18" s="43">
        <f t="shared" si="2"/>
        <v>0.91749999999999998</v>
      </c>
      <c r="K18" s="35"/>
      <c r="L18" s="8">
        <v>0.35</v>
      </c>
      <c r="M18" s="8">
        <v>0.75</v>
      </c>
      <c r="N18" s="8">
        <v>0</v>
      </c>
      <c r="O18" s="8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8">
        <v>0.35</v>
      </c>
      <c r="AD18" s="8">
        <v>0.35</v>
      </c>
      <c r="AE18" s="8">
        <v>0.35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</row>
    <row r="19" spans="1:59" x14ac:dyDescent="0.2">
      <c r="A19" s="35" t="s">
        <v>4379</v>
      </c>
      <c r="B19" s="8" t="s">
        <v>819</v>
      </c>
      <c r="C19" s="8" t="s">
        <v>3</v>
      </c>
      <c r="D19" s="8"/>
      <c r="E19" s="8"/>
      <c r="F19" s="8"/>
      <c r="G19" s="8" t="s">
        <v>347</v>
      </c>
      <c r="H19" s="43">
        <f t="shared" si="0"/>
        <v>0.63749999999999996</v>
      </c>
      <c r="I19" s="43">
        <f t="shared" si="1"/>
        <v>0.36749999999999994</v>
      </c>
      <c r="J19" s="43">
        <f t="shared" si="2"/>
        <v>1.0049999999999999</v>
      </c>
      <c r="K19" s="35"/>
      <c r="L19" s="8">
        <v>0.75</v>
      </c>
      <c r="M19" s="8">
        <v>0.5</v>
      </c>
      <c r="N19" s="8">
        <v>0</v>
      </c>
      <c r="O19" s="8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8">
        <v>0.35</v>
      </c>
      <c r="AD19" s="8">
        <v>0.35</v>
      </c>
      <c r="AE19" s="8">
        <v>0.35</v>
      </c>
      <c r="AF19" s="8">
        <v>0.35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</row>
    <row r="20" spans="1:59" x14ac:dyDescent="0.2">
      <c r="A20" s="35" t="s">
        <v>313</v>
      </c>
      <c r="B20" s="8" t="s">
        <v>819</v>
      </c>
      <c r="C20" s="8" t="s">
        <v>3</v>
      </c>
      <c r="D20" s="8"/>
      <c r="E20" s="8"/>
      <c r="F20" s="8"/>
      <c r="G20" s="8" t="s">
        <v>6</v>
      </c>
      <c r="H20" s="43">
        <f t="shared" si="0"/>
        <v>0.43749999999999994</v>
      </c>
      <c r="I20" s="43">
        <f t="shared" si="1"/>
        <v>0.54249999999999998</v>
      </c>
      <c r="J20" s="43">
        <f t="shared" si="2"/>
        <v>0.98</v>
      </c>
      <c r="K20" s="35"/>
      <c r="L20" s="8">
        <v>0.35</v>
      </c>
      <c r="M20" s="8">
        <v>0.35</v>
      </c>
      <c r="N20" s="8">
        <v>0.35</v>
      </c>
      <c r="O20" s="8">
        <v>0.35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8">
        <v>0.35</v>
      </c>
      <c r="AD20" s="8">
        <v>0.35</v>
      </c>
      <c r="AE20" s="8">
        <v>0.35</v>
      </c>
      <c r="AF20" s="8">
        <v>0.5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</row>
    <row r="21" spans="1:59" x14ac:dyDescent="0.2">
      <c r="A21" s="35" t="s">
        <v>4380</v>
      </c>
      <c r="B21" s="8" t="s">
        <v>819</v>
      </c>
      <c r="C21" s="8" t="s">
        <v>3</v>
      </c>
      <c r="D21" s="8"/>
      <c r="E21" s="8"/>
      <c r="F21" s="8"/>
      <c r="G21" s="8" t="s">
        <v>347</v>
      </c>
      <c r="H21" s="43">
        <f t="shared" si="0"/>
        <v>0.43749999999999994</v>
      </c>
      <c r="I21" s="43">
        <f t="shared" si="1"/>
        <v>0.54249999999999998</v>
      </c>
      <c r="J21" s="43">
        <f t="shared" si="2"/>
        <v>0.98</v>
      </c>
      <c r="K21" s="35"/>
      <c r="L21" s="8">
        <v>0.75</v>
      </c>
      <c r="M21" s="8">
        <v>0.5</v>
      </c>
      <c r="N21" s="8">
        <v>0</v>
      </c>
      <c r="O21" s="8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8">
        <v>0.35</v>
      </c>
      <c r="AD21" s="8">
        <v>0.35</v>
      </c>
      <c r="AE21" s="8">
        <v>0.35</v>
      </c>
      <c r="AF21" s="8">
        <v>0.35</v>
      </c>
      <c r="AG21" s="8">
        <v>0.35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</row>
    <row r="22" spans="1:59" x14ac:dyDescent="0.2">
      <c r="A22" s="35" t="s">
        <v>4381</v>
      </c>
      <c r="B22" s="8" t="s">
        <v>819</v>
      </c>
      <c r="C22" s="8" t="s">
        <v>3</v>
      </c>
      <c r="D22" s="8"/>
      <c r="E22" s="8"/>
      <c r="F22" s="8"/>
      <c r="G22" s="8" t="s">
        <v>347</v>
      </c>
      <c r="H22" s="43">
        <f t="shared" si="0"/>
        <v>0.76249999999999996</v>
      </c>
      <c r="I22" s="43">
        <f t="shared" si="1"/>
        <v>1.05</v>
      </c>
      <c r="J22" s="43">
        <f t="shared" si="2"/>
        <v>1.8125</v>
      </c>
      <c r="K22" s="35"/>
      <c r="L22" s="8">
        <v>0.35</v>
      </c>
      <c r="M22" s="8">
        <v>1</v>
      </c>
      <c r="N22" s="8">
        <v>0</v>
      </c>
      <c r="O22" s="8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8">
        <v>2.5</v>
      </c>
      <c r="AD22" s="8">
        <v>0.5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</row>
    <row r="23" spans="1:59" x14ac:dyDescent="0.2">
      <c r="A23" s="35" t="s">
        <v>4382</v>
      </c>
      <c r="B23" s="8" t="s">
        <v>819</v>
      </c>
      <c r="C23" s="8" t="s">
        <v>3</v>
      </c>
      <c r="D23" s="8"/>
      <c r="E23" s="8"/>
      <c r="F23" s="8"/>
      <c r="G23" s="8" t="s">
        <v>347</v>
      </c>
      <c r="H23" s="43">
        <f t="shared" si="0"/>
        <v>0.76249999999999996</v>
      </c>
      <c r="I23" s="43">
        <f t="shared" si="1"/>
        <v>0</v>
      </c>
      <c r="J23" s="43">
        <f t="shared" si="2"/>
        <v>0.76249999999999996</v>
      </c>
      <c r="K23" s="35"/>
      <c r="L23" s="8">
        <v>0.75</v>
      </c>
      <c r="M23" s="8">
        <v>0.5</v>
      </c>
      <c r="N23" s="8">
        <v>0</v>
      </c>
      <c r="O23" s="8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</row>
    <row r="24" spans="1:59" x14ac:dyDescent="0.2">
      <c r="A24" s="35" t="s">
        <v>4383</v>
      </c>
      <c r="B24" s="8" t="s">
        <v>819</v>
      </c>
      <c r="C24" s="8" t="s">
        <v>3</v>
      </c>
      <c r="D24" s="8"/>
      <c r="E24" s="8"/>
      <c r="F24" s="8"/>
      <c r="G24" s="8" t="s">
        <v>347</v>
      </c>
      <c r="H24" s="43">
        <f t="shared" si="0"/>
        <v>0</v>
      </c>
      <c r="I24" s="43">
        <f t="shared" si="1"/>
        <v>0</v>
      </c>
      <c r="J24" s="43">
        <f t="shared" si="2"/>
        <v>0</v>
      </c>
      <c r="K24" s="35"/>
      <c r="L24" s="8">
        <v>0</v>
      </c>
      <c r="M24" s="8">
        <v>0</v>
      </c>
      <c r="N24" s="8">
        <v>0</v>
      </c>
      <c r="O24" s="8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</row>
    <row r="25" spans="1:59" x14ac:dyDescent="0.2">
      <c r="A25" s="35" t="s">
        <v>4384</v>
      </c>
      <c r="B25" s="8" t="s">
        <v>819</v>
      </c>
      <c r="C25" s="8" t="s">
        <v>3</v>
      </c>
      <c r="D25" s="8"/>
      <c r="E25" s="8"/>
      <c r="F25" s="8"/>
      <c r="G25" s="8" t="s">
        <v>347</v>
      </c>
      <c r="H25" s="43">
        <f t="shared" si="0"/>
        <v>0</v>
      </c>
      <c r="I25" s="43">
        <f t="shared" si="1"/>
        <v>0</v>
      </c>
      <c r="J25" s="43">
        <f t="shared" si="2"/>
        <v>0</v>
      </c>
      <c r="K25" s="35"/>
      <c r="L25" s="8">
        <v>2.5</v>
      </c>
      <c r="M25" s="8">
        <v>0.5</v>
      </c>
      <c r="N25" s="8">
        <v>0</v>
      </c>
      <c r="O25" s="8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</row>
    <row r="26" spans="1:59" x14ac:dyDescent="0.2">
      <c r="A26" s="35"/>
      <c r="B26" s="8"/>
      <c r="C26" s="8"/>
      <c r="D26" s="8"/>
      <c r="E26" s="8"/>
      <c r="F26" s="8"/>
      <c r="G26" s="8"/>
      <c r="H26" s="43">
        <f t="shared" si="0"/>
        <v>0</v>
      </c>
      <c r="I26" s="43">
        <f t="shared" si="1"/>
        <v>0</v>
      </c>
      <c r="J26" s="43">
        <f t="shared" si="2"/>
        <v>0</v>
      </c>
      <c r="K26" s="35"/>
      <c r="L26" s="8">
        <v>0</v>
      </c>
      <c r="M26" s="8">
        <v>0</v>
      </c>
      <c r="N26" s="8">
        <v>0</v>
      </c>
      <c r="O26" s="8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</row>
    <row r="27" spans="1:59" x14ac:dyDescent="0.2">
      <c r="A27" s="35"/>
      <c r="B27" s="8"/>
      <c r="C27" s="8"/>
      <c r="D27" s="8"/>
      <c r="E27" s="8"/>
      <c r="F27" s="8"/>
      <c r="G27" s="8"/>
      <c r="H27" s="43">
        <f t="shared" si="0"/>
        <v>0</v>
      </c>
      <c r="I27" s="43">
        <f t="shared" si="1"/>
        <v>0</v>
      </c>
      <c r="J27" s="43">
        <f t="shared" si="2"/>
        <v>0</v>
      </c>
      <c r="K27" s="35"/>
      <c r="L27" s="8">
        <v>0</v>
      </c>
      <c r="M27" s="8">
        <v>0</v>
      </c>
      <c r="N27" s="8">
        <v>0</v>
      </c>
      <c r="O27" s="8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</row>
    <row r="28" spans="1:59" x14ac:dyDescent="0.2">
      <c r="A28" s="35"/>
      <c r="B28" s="8"/>
      <c r="C28" s="8"/>
      <c r="D28" s="8"/>
      <c r="E28" s="8"/>
      <c r="F28" s="8"/>
      <c r="G28" s="8"/>
      <c r="H28" s="43">
        <f t="shared" si="0"/>
        <v>0</v>
      </c>
      <c r="I28" s="43">
        <f t="shared" si="1"/>
        <v>0</v>
      </c>
      <c r="J28" s="43">
        <f t="shared" si="2"/>
        <v>0</v>
      </c>
      <c r="K28" s="35"/>
      <c r="L28" s="8">
        <v>0</v>
      </c>
      <c r="M28" s="8">
        <v>0</v>
      </c>
      <c r="N28" s="8">
        <v>0</v>
      </c>
      <c r="O28" s="8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</row>
    <row r="29" spans="1:59" x14ac:dyDescent="0.2">
      <c r="A29" s="35"/>
      <c r="B29" s="8"/>
      <c r="C29" s="8"/>
      <c r="D29" s="8"/>
      <c r="E29" s="8"/>
      <c r="F29" s="8"/>
      <c r="G29" s="8"/>
      <c r="H29" s="43">
        <f t="shared" si="0"/>
        <v>0</v>
      </c>
      <c r="I29" s="43">
        <f t="shared" si="1"/>
        <v>0</v>
      </c>
      <c r="J29" s="43">
        <f t="shared" si="2"/>
        <v>0</v>
      </c>
      <c r="K29" s="35"/>
      <c r="L29" s="8">
        <v>0</v>
      </c>
      <c r="M29" s="8">
        <v>0</v>
      </c>
      <c r="N29" s="8">
        <v>0</v>
      </c>
      <c r="O29" s="8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</row>
    <row r="30" spans="1:59" x14ac:dyDescent="0.2">
      <c r="A30" s="35"/>
      <c r="B30" s="8"/>
      <c r="C30" s="8"/>
      <c r="D30" s="8"/>
      <c r="E30" s="8"/>
      <c r="F30" s="8"/>
      <c r="G30" s="8"/>
      <c r="H30" s="43">
        <f t="shared" si="0"/>
        <v>0</v>
      </c>
      <c r="I30" s="43">
        <f t="shared" si="1"/>
        <v>0</v>
      </c>
      <c r="J30" s="43">
        <f t="shared" si="2"/>
        <v>0</v>
      </c>
      <c r="K30" s="35"/>
      <c r="L30" s="8">
        <v>0</v>
      </c>
      <c r="M30" s="8">
        <v>0</v>
      </c>
      <c r="N30" s="8">
        <v>0</v>
      </c>
      <c r="O30" s="8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</row>
    <row r="31" spans="1:59" x14ac:dyDescent="0.2">
      <c r="A31" s="35"/>
      <c r="B31" s="8"/>
      <c r="C31" s="8"/>
      <c r="D31" s="8"/>
      <c r="E31" s="8"/>
      <c r="F31" s="8"/>
      <c r="G31" s="8"/>
      <c r="H31" s="43">
        <f t="shared" si="0"/>
        <v>0</v>
      </c>
      <c r="I31" s="43">
        <f t="shared" si="1"/>
        <v>0</v>
      </c>
      <c r="J31" s="43">
        <f t="shared" si="2"/>
        <v>0</v>
      </c>
      <c r="K31" s="35"/>
      <c r="L31" s="8">
        <v>0</v>
      </c>
      <c r="M31" s="8">
        <v>0</v>
      </c>
      <c r="N31" s="8">
        <v>0</v>
      </c>
      <c r="O31" s="8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</row>
    <row r="32" spans="1:59" x14ac:dyDescent="0.2">
      <c r="A32" s="35"/>
      <c r="B32" s="8"/>
      <c r="C32" s="8"/>
      <c r="D32" s="8"/>
      <c r="E32" s="8"/>
      <c r="F32" s="8"/>
      <c r="G32" s="8"/>
      <c r="H32" s="43">
        <f t="shared" si="0"/>
        <v>0</v>
      </c>
      <c r="I32" s="43">
        <f t="shared" si="1"/>
        <v>0</v>
      </c>
      <c r="J32" s="43">
        <f t="shared" si="2"/>
        <v>0</v>
      </c>
      <c r="K32" s="35"/>
      <c r="L32" s="8">
        <v>0</v>
      </c>
      <c r="M32" s="8">
        <v>0</v>
      </c>
      <c r="N32" s="8">
        <v>0</v>
      </c>
      <c r="O32" s="8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</row>
    <row r="33" spans="1:59" x14ac:dyDescent="0.2">
      <c r="A33" s="35"/>
      <c r="B33" s="8"/>
      <c r="C33" s="8"/>
      <c r="D33" s="8"/>
      <c r="E33" s="8"/>
      <c r="F33" s="8"/>
      <c r="G33" s="8"/>
      <c r="H33" s="43">
        <f t="shared" si="0"/>
        <v>0</v>
      </c>
      <c r="I33" s="43">
        <f t="shared" si="1"/>
        <v>0</v>
      </c>
      <c r="J33" s="43">
        <f t="shared" si="2"/>
        <v>0</v>
      </c>
      <c r="K33" s="35"/>
      <c r="L33" s="8">
        <v>0</v>
      </c>
      <c r="M33" s="8">
        <v>0</v>
      </c>
      <c r="N33" s="8">
        <v>0</v>
      </c>
      <c r="O33" s="8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</row>
    <row r="34" spans="1:59" x14ac:dyDescent="0.2">
      <c r="A34" s="35"/>
      <c r="B34" s="8"/>
      <c r="C34" s="8"/>
      <c r="D34" s="8"/>
      <c r="E34" s="8"/>
      <c r="F34" s="8"/>
      <c r="G34" s="8"/>
      <c r="H34" s="43">
        <f t="shared" si="0"/>
        <v>0</v>
      </c>
      <c r="I34" s="43">
        <f t="shared" si="1"/>
        <v>0</v>
      </c>
      <c r="J34" s="43">
        <f t="shared" si="2"/>
        <v>0</v>
      </c>
      <c r="K34" s="35"/>
      <c r="L34" s="8">
        <v>0</v>
      </c>
      <c r="M34" s="8">
        <v>0</v>
      </c>
      <c r="N34" s="8">
        <v>0</v>
      </c>
      <c r="O34" s="8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</row>
    <row r="35" spans="1:59" x14ac:dyDescent="0.2">
      <c r="A35" s="35"/>
      <c r="B35" s="8"/>
      <c r="C35" s="8"/>
      <c r="D35" s="8"/>
      <c r="E35" s="8"/>
      <c r="F35" s="8"/>
      <c r="G35" s="8"/>
      <c r="H35" s="43">
        <f t="shared" si="0"/>
        <v>0</v>
      </c>
      <c r="I35" s="43">
        <f t="shared" si="1"/>
        <v>0</v>
      </c>
      <c r="J35" s="43">
        <f t="shared" si="2"/>
        <v>0</v>
      </c>
      <c r="K35" s="35"/>
      <c r="L35" s="8">
        <v>0</v>
      </c>
      <c r="M35" s="8">
        <v>0</v>
      </c>
      <c r="N35" s="8">
        <v>0</v>
      </c>
      <c r="O35" s="8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</row>
    <row r="36" spans="1:59" x14ac:dyDescent="0.2">
      <c r="A36" s="35"/>
      <c r="B36" s="8"/>
      <c r="C36" s="8"/>
      <c r="D36" s="8"/>
      <c r="E36" s="8"/>
      <c r="F36" s="8"/>
      <c r="G36" s="8"/>
      <c r="H36" s="43">
        <f t="shared" si="0"/>
        <v>0</v>
      </c>
      <c r="I36" s="43">
        <f t="shared" si="1"/>
        <v>0</v>
      </c>
      <c r="J36" s="43">
        <f t="shared" si="2"/>
        <v>0</v>
      </c>
      <c r="K36" s="35"/>
      <c r="L36" s="8">
        <v>0</v>
      </c>
      <c r="M36" s="8">
        <v>0</v>
      </c>
      <c r="N36" s="8">
        <v>0</v>
      </c>
      <c r="O36" s="8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</row>
    <row r="37" spans="1:59" x14ac:dyDescent="0.2">
      <c r="A37" s="35"/>
      <c r="B37" s="8"/>
      <c r="C37" s="8"/>
      <c r="D37" s="8"/>
      <c r="E37" s="8"/>
      <c r="F37" s="8"/>
      <c r="G37" s="8"/>
      <c r="H37" s="43">
        <f t="shared" si="0"/>
        <v>0</v>
      </c>
      <c r="I37" s="43">
        <f t="shared" si="1"/>
        <v>0</v>
      </c>
      <c r="J37" s="43">
        <f t="shared" si="2"/>
        <v>0</v>
      </c>
      <c r="K37" s="35"/>
      <c r="L37" s="8">
        <v>0</v>
      </c>
      <c r="M37" s="8">
        <v>0</v>
      </c>
      <c r="N37" s="8">
        <v>0</v>
      </c>
      <c r="O37" s="8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</row>
    <row r="38" spans="1:59" x14ac:dyDescent="0.2">
      <c r="A38" s="35"/>
      <c r="B38" s="8"/>
      <c r="C38" s="8"/>
      <c r="D38" s="8"/>
      <c r="E38" s="8"/>
      <c r="F38" s="8"/>
      <c r="G38" s="8"/>
      <c r="H38" s="43">
        <f t="shared" si="0"/>
        <v>0</v>
      </c>
      <c r="I38" s="43">
        <f t="shared" si="1"/>
        <v>0</v>
      </c>
      <c r="J38" s="43">
        <f t="shared" si="2"/>
        <v>0</v>
      </c>
      <c r="K38" s="35"/>
      <c r="L38" s="8">
        <v>0</v>
      </c>
      <c r="M38" s="8">
        <v>0</v>
      </c>
      <c r="N38" s="8">
        <v>0</v>
      </c>
      <c r="O38" s="8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</row>
    <row r="39" spans="1:59" x14ac:dyDescent="0.2">
      <c r="A39" s="35"/>
      <c r="B39" s="8"/>
      <c r="C39" s="8"/>
      <c r="D39" s="8"/>
      <c r="E39" s="8"/>
      <c r="F39" s="8"/>
      <c r="G39" s="8"/>
      <c r="H39" s="43">
        <f t="shared" si="0"/>
        <v>0</v>
      </c>
      <c r="I39" s="43">
        <f t="shared" si="1"/>
        <v>0</v>
      </c>
      <c r="J39" s="43">
        <f t="shared" si="2"/>
        <v>0</v>
      </c>
      <c r="K39" s="35"/>
      <c r="L39" s="8">
        <v>0</v>
      </c>
      <c r="M39" s="8">
        <v>0</v>
      </c>
      <c r="N39" s="8">
        <v>0</v>
      </c>
      <c r="O39" s="8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</row>
    <row r="40" spans="1:59" x14ac:dyDescent="0.2">
      <c r="A40" s="35"/>
      <c r="B40" s="8"/>
      <c r="C40" s="8"/>
      <c r="D40" s="8"/>
      <c r="E40" s="8"/>
      <c r="F40" s="8"/>
      <c r="G40" s="8"/>
      <c r="H40" s="43">
        <f t="shared" si="0"/>
        <v>0</v>
      </c>
      <c r="I40" s="43">
        <f t="shared" si="1"/>
        <v>0</v>
      </c>
      <c r="J40" s="43">
        <f t="shared" si="2"/>
        <v>0</v>
      </c>
      <c r="K40" s="35"/>
      <c r="L40" s="8">
        <v>0</v>
      </c>
      <c r="M40" s="8">
        <v>0</v>
      </c>
      <c r="N40" s="8">
        <v>0</v>
      </c>
      <c r="O40" s="8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</row>
    <row r="41" spans="1:59" x14ac:dyDescent="0.2">
      <c r="A41" s="35"/>
      <c r="B41" s="8"/>
      <c r="C41" s="8"/>
      <c r="D41" s="8"/>
      <c r="E41" s="8"/>
      <c r="F41" s="8"/>
      <c r="G41" s="8"/>
      <c r="H41" s="43">
        <f t="shared" si="0"/>
        <v>0</v>
      </c>
      <c r="I41" s="43">
        <f t="shared" si="1"/>
        <v>0</v>
      </c>
      <c r="J41" s="43">
        <f t="shared" si="2"/>
        <v>0</v>
      </c>
      <c r="K41" s="35"/>
      <c r="L41" s="8">
        <v>0</v>
      </c>
      <c r="M41" s="8">
        <v>0</v>
      </c>
      <c r="N41" s="8">
        <v>0</v>
      </c>
      <c r="O41" s="8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</row>
    <row r="42" spans="1:59" x14ac:dyDescent="0.2">
      <c r="A42" s="35"/>
      <c r="B42" s="8"/>
      <c r="C42" s="8"/>
      <c r="D42" s="8"/>
      <c r="E42" s="8"/>
      <c r="F42" s="8"/>
      <c r="G42" s="8"/>
      <c r="H42" s="43">
        <f t="shared" si="0"/>
        <v>0</v>
      </c>
      <c r="I42" s="43">
        <f t="shared" si="1"/>
        <v>0</v>
      </c>
      <c r="J42" s="43">
        <f t="shared" si="2"/>
        <v>0</v>
      </c>
      <c r="K42" s="35"/>
      <c r="L42" s="8">
        <v>0</v>
      </c>
      <c r="M42" s="8">
        <v>0</v>
      </c>
      <c r="N42" s="8">
        <v>0</v>
      </c>
      <c r="O42" s="8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</row>
    <row r="43" spans="1:59" x14ac:dyDescent="0.2">
      <c r="A43" s="35"/>
      <c r="B43" s="8"/>
      <c r="C43" s="8"/>
      <c r="D43" s="8"/>
      <c r="E43" s="8"/>
      <c r="F43" s="8"/>
      <c r="G43" s="8"/>
      <c r="H43" s="43">
        <f t="shared" si="0"/>
        <v>0</v>
      </c>
      <c r="I43" s="43">
        <f t="shared" si="1"/>
        <v>0</v>
      </c>
      <c r="J43" s="43">
        <f t="shared" si="2"/>
        <v>0</v>
      </c>
      <c r="K43" s="35"/>
      <c r="L43" s="8">
        <v>0</v>
      </c>
      <c r="M43" s="8">
        <v>0</v>
      </c>
      <c r="N43" s="8">
        <v>0</v>
      </c>
      <c r="O43" s="8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</row>
    <row r="44" spans="1:59" x14ac:dyDescent="0.2">
      <c r="A44" s="35"/>
      <c r="B44" s="8"/>
      <c r="C44" s="8"/>
      <c r="D44" s="8"/>
      <c r="E44" s="8"/>
      <c r="F44" s="8"/>
      <c r="G44" s="8"/>
      <c r="H44" s="43">
        <f t="shared" si="0"/>
        <v>0</v>
      </c>
      <c r="I44" s="43">
        <f t="shared" si="1"/>
        <v>0</v>
      </c>
      <c r="J44" s="43">
        <f t="shared" si="2"/>
        <v>0</v>
      </c>
      <c r="K44" s="35"/>
      <c r="L44" s="8">
        <v>0</v>
      </c>
      <c r="M44" s="8">
        <v>0</v>
      </c>
      <c r="N44" s="8">
        <v>0</v>
      </c>
      <c r="O44" s="8">
        <v>0</v>
      </c>
      <c r="P44" s="26">
        <v>0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</row>
    <row r="45" spans="1:59" x14ac:dyDescent="0.2">
      <c r="A45" s="35"/>
      <c r="B45" s="8"/>
      <c r="C45" s="8"/>
      <c r="D45" s="8"/>
      <c r="E45" s="8"/>
      <c r="F45" s="8"/>
      <c r="G45" s="8"/>
      <c r="H45" s="43">
        <f t="shared" si="0"/>
        <v>0</v>
      </c>
      <c r="I45" s="43">
        <f t="shared" si="1"/>
        <v>0</v>
      </c>
      <c r="J45" s="43">
        <f t="shared" si="2"/>
        <v>0</v>
      </c>
      <c r="K45" s="35"/>
      <c r="L45" s="8">
        <v>0</v>
      </c>
      <c r="M45" s="8">
        <v>0</v>
      </c>
      <c r="N45" s="8">
        <v>0</v>
      </c>
      <c r="O45" s="8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</row>
    <row r="46" spans="1:59" x14ac:dyDescent="0.2">
      <c r="A46" s="35"/>
      <c r="B46" s="8"/>
      <c r="C46" s="8"/>
      <c r="D46" s="8"/>
      <c r="E46" s="8"/>
      <c r="F46" s="8"/>
      <c r="G46" s="8"/>
      <c r="H46" s="43">
        <f t="shared" si="0"/>
        <v>0</v>
      </c>
      <c r="I46" s="43">
        <f t="shared" si="1"/>
        <v>0</v>
      </c>
      <c r="J46" s="43">
        <f t="shared" si="2"/>
        <v>0</v>
      </c>
      <c r="K46" s="35"/>
      <c r="L46" s="8">
        <v>0</v>
      </c>
      <c r="M46" s="8">
        <v>0</v>
      </c>
      <c r="N46" s="8">
        <v>0</v>
      </c>
      <c r="O46" s="8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</row>
    <row r="47" spans="1:59" x14ac:dyDescent="0.2">
      <c r="A47" s="35"/>
      <c r="B47" s="8"/>
      <c r="C47" s="8"/>
      <c r="D47" s="8"/>
      <c r="E47" s="8"/>
      <c r="F47" s="8"/>
      <c r="G47" s="8"/>
      <c r="H47" s="43">
        <f t="shared" si="0"/>
        <v>0</v>
      </c>
      <c r="I47" s="43">
        <f t="shared" si="1"/>
        <v>0</v>
      </c>
      <c r="J47" s="43">
        <f t="shared" si="2"/>
        <v>0</v>
      </c>
      <c r="K47" s="35"/>
      <c r="L47" s="8">
        <v>0</v>
      </c>
      <c r="M47" s="8">
        <v>0</v>
      </c>
      <c r="N47" s="8">
        <v>0</v>
      </c>
      <c r="O47" s="8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</row>
    <row r="48" spans="1:59" x14ac:dyDescent="0.2">
      <c r="A48" s="35"/>
      <c r="B48" s="8"/>
      <c r="C48" s="8"/>
      <c r="D48" s="8"/>
      <c r="E48" s="8"/>
      <c r="F48" s="8"/>
      <c r="G48" s="8"/>
      <c r="H48" s="43">
        <f t="shared" si="0"/>
        <v>0</v>
      </c>
      <c r="I48" s="43">
        <f t="shared" si="1"/>
        <v>0</v>
      </c>
      <c r="J48" s="43">
        <f t="shared" si="2"/>
        <v>0</v>
      </c>
      <c r="K48" s="35"/>
      <c r="L48" s="8">
        <v>0</v>
      </c>
      <c r="M48" s="8">
        <v>0</v>
      </c>
      <c r="N48" s="8">
        <v>0</v>
      </c>
      <c r="O48" s="8">
        <v>0</v>
      </c>
      <c r="P48" s="26">
        <v>0</v>
      </c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</row>
    <row r="49" spans="1:59" x14ac:dyDescent="0.2">
      <c r="A49" s="35"/>
      <c r="B49" s="8"/>
      <c r="C49" s="8"/>
      <c r="D49" s="8"/>
      <c r="E49" s="8"/>
      <c r="F49" s="8"/>
      <c r="G49" s="8"/>
      <c r="H49" s="43">
        <f t="shared" si="0"/>
        <v>0</v>
      </c>
      <c r="I49" s="43">
        <f t="shared" si="1"/>
        <v>0</v>
      </c>
      <c r="J49" s="43">
        <f t="shared" si="2"/>
        <v>0</v>
      </c>
      <c r="K49" s="35"/>
      <c r="L49" s="8">
        <v>0</v>
      </c>
      <c r="M49" s="8">
        <v>0</v>
      </c>
      <c r="N49" s="8">
        <v>0</v>
      </c>
      <c r="O49" s="8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</row>
    <row r="50" spans="1:59" x14ac:dyDescent="0.2">
      <c r="A50" s="35"/>
      <c r="B50" s="8"/>
      <c r="C50" s="8"/>
      <c r="D50" s="8"/>
      <c r="E50" s="8"/>
      <c r="F50" s="8"/>
      <c r="G50" s="8"/>
      <c r="H50" s="43">
        <f t="shared" si="0"/>
        <v>0</v>
      </c>
      <c r="I50" s="43">
        <f t="shared" si="1"/>
        <v>0</v>
      </c>
      <c r="J50" s="43">
        <f t="shared" si="2"/>
        <v>0</v>
      </c>
      <c r="K50" s="35"/>
      <c r="L50" s="8">
        <v>0</v>
      </c>
      <c r="M50" s="8">
        <v>0</v>
      </c>
      <c r="N50" s="8">
        <v>0</v>
      </c>
      <c r="O50" s="8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</row>
    <row r="55" spans="1:59" x14ac:dyDescent="0.2">
      <c r="D55" s="16" t="s">
        <v>47</v>
      </c>
      <c r="E55" s="57"/>
      <c r="F55" s="57"/>
      <c r="G55" s="57"/>
      <c r="H55" s="57"/>
      <c r="I55" s="58"/>
    </row>
  </sheetData>
  <conditionalFormatting sqref="D4">
    <cfRule type="expression" dxfId="1" priority="1">
      <formula>OR(AND($H$6="SIM",$B$6="NA"),AND($H$6="NÃO",$B$6&lt;&gt;"NA"))</formula>
    </cfRule>
  </conditionalFormatting>
  <conditionalFormatting sqref="D55:I55">
    <cfRule type="expression" dxfId="0" priority="2">
      <formula>OR(AND($H$6="SIM",$B$6="NA"),AND($H$6="NÃO",$B$6&lt;&gt;"NA"))</formula>
    </cfRule>
  </conditionalFormatting>
  <dataValidations count="1">
    <dataValidation allowBlank="1" showInputMessage="1" showErrorMessage="1" sqref="H4:J50" xr:uid="{288C3401-A93C-4AA8-BEB6-B5874DA28B7D}"/>
  </dataValidations>
  <pageMargins left="0.511811024" right="0.511811024" top="0.78740157499999996" bottom="0.78740157499999996" header="0.31496062000000002" footer="0.31496062000000002"/>
  <pageSetup orientation="portrait" r:id="rId1"/>
  <ignoredErrors>
    <ignoredError sqref="H5:I50 I4" formulaRange="1"/>
  </ignoredError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Processo não reconhecido" error="ALERTA!_x000a__x000a_Processo não reconhecido. Verifique o código e se necessário informe o analista responsável" xr:uid="{E49D4C0E-4D70-452C-9EF2-DDE35EB6576F}">
          <x14:formula1>
            <xm:f>'Tabela de Processos'!$A$2:$A$6</xm:f>
          </x14:formula1>
          <xm:sqref>B4:B50</xm:sqref>
        </x14:dataValidation>
        <x14:dataValidation type="list" allowBlank="1" showInputMessage="1" showErrorMessage="1" errorTitle="Norma não cadastrada" error="ALERTA!_x000a__x000a_Norma não cadastrada. Verifique o código e se necessário informe o analista responsável" xr:uid="{C1319D87-55A6-4E33-9D44-8188C71B8A25}">
          <x14:formula1>
            <xm:f>'Tabela de Normas'!$B$2:$B$6</xm:f>
          </x14:formula1>
          <xm:sqref>C4:C50 D5:D50</xm:sqref>
        </x14:dataValidation>
        <x14:dataValidation type="list" allowBlank="1" showInputMessage="1" showErrorMessage="1" errorTitle="Componente não cadastrado" error="ALERTA!_x000a__x000a_Componente não cadastrado. Verifique o código e se necessário entre em contato com a fonte ad nformação." xr:uid="{E8CFC6BD-8C43-428F-ABA3-2253D3AD8235}">
          <x14:formula1>
            <xm:f>'Tabela de Terminais'!$A$3:$A$396</xm:f>
          </x14:formula1>
          <xm:sqref>E4</xm:sqref>
        </x14:dataValidation>
        <x14:dataValidation type="list" allowBlank="1" showInputMessage="1" showErrorMessage="1" errorTitle="Componente não cadastrado" error="ALERTA!_x000a__x000a_Componente não cadastrado. Verifique o código e se necessário entre em contato com a fonte ad nformação." xr:uid="{CBB7CFF2-04ED-4D8F-8E12-2445E398D4C1}">
          <x14:formula1>
            <xm:f>'Tabela de Selos'!$A$3:$A$185</xm:f>
          </x14:formula1>
          <xm:sqref>F4</xm:sqref>
        </x14:dataValidation>
        <x14:dataValidation type="list" allowBlank="1" showInputMessage="1" showErrorMessage="1" errorTitle="Componente não cadastrado" error="ALERTA!_x000a__x000a_Componente não cadastrado. Verifique o código e se necessário entre em contato com a fonte ad nformação." xr:uid="{42540DC4-5C3F-491B-8F43-DB77DB66EF39}">
          <x14:formula1>
            <xm:f>'Tabela de Termos'!$A:$A</xm:f>
          </x14:formula1>
          <xm:sqref>G4:G50</xm:sqref>
        </x14:dataValidation>
        <x14:dataValidation type="list" allowBlank="1" showInputMessage="1" showErrorMessage="1" errorTitle="Componente não cadastrado" error="ALERTA!_x000a__x000a_Componente não cadastrado. Verifique o código e se necessário entre em contato com a fonte ad nformação." xr:uid="{CC7948ED-DD3C-423F-BB86-92CABFCD6D29}">
          <x14:formula1>
            <xm:f>'Tabela de Terminais'!$A:$A</xm:f>
          </x14:formula1>
          <xm:sqref>E5:F50</xm:sqref>
        </x14:dataValidation>
        <x14:dataValidation type="list" allowBlank="1" showInputMessage="1" showErrorMessage="1" xr:uid="{AD5FCCF3-4F7B-4C03-87E3-FC281AF68483}">
          <x14:formula1>
            <xm:f>'Tabela de Isolação Cabo'!$B$2:$B$55</xm:f>
          </x14:formula1>
          <xm:sqref>D55:I55 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0283-3701-4AB8-8B9B-1577691679FF}">
  <dimension ref="A1:A5"/>
  <sheetViews>
    <sheetView workbookViewId="0">
      <selection activeCell="A10" sqref="A10"/>
    </sheetView>
  </sheetViews>
  <sheetFormatPr defaultRowHeight="11.25" x14ac:dyDescent="0.2"/>
  <cols>
    <col min="1" max="1" width="25.6640625" bestFit="1" customWidth="1"/>
  </cols>
  <sheetData>
    <row r="1" spans="1:1" x14ac:dyDescent="0.2">
      <c r="A1" s="10" t="s">
        <v>43</v>
      </c>
    </row>
    <row r="2" spans="1:1" x14ac:dyDescent="0.2">
      <c r="A2" s="8" t="s">
        <v>837</v>
      </c>
    </row>
    <row r="3" spans="1:1" x14ac:dyDescent="0.2">
      <c r="A3" s="8" t="s">
        <v>838</v>
      </c>
    </row>
    <row r="4" spans="1:1" x14ac:dyDescent="0.2">
      <c r="A4" s="8" t="s">
        <v>840</v>
      </c>
    </row>
    <row r="5" spans="1:1" x14ac:dyDescent="0.2">
      <c r="A5" s="8" t="s">
        <v>839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E0A4-58CB-414E-ACFD-FC8C54553470}">
  <sheetPr filterMode="1"/>
  <dimension ref="A1:BQ4986"/>
  <sheetViews>
    <sheetView showGridLines="0" tabSelected="1" zoomScale="124" zoomScaleNormal="124" workbookViewId="0">
      <pane xSplit="7" ySplit="2" topLeftCell="H152" activePane="bottomRight" state="frozen"/>
      <selection pane="topRight" activeCell="H1" sqref="H1"/>
      <selection pane="bottomLeft" activeCell="A6" sqref="A6"/>
      <selection pane="bottomRight" activeCell="BB4044" sqref="BB4044"/>
    </sheetView>
  </sheetViews>
  <sheetFormatPr defaultColWidth="9.33203125" defaultRowHeight="11.25" x14ac:dyDescent="0.2"/>
  <cols>
    <col min="1" max="1" width="12.5" style="1" bestFit="1" customWidth="1"/>
    <col min="2" max="2" width="12" style="1" bestFit="1" customWidth="1"/>
    <col min="3" max="3" width="7.33203125" style="1" bestFit="1" customWidth="1"/>
    <col min="4" max="4" width="18.6640625" style="1" bestFit="1" customWidth="1"/>
    <col min="5" max="5" width="17.1640625" style="1" bestFit="1" customWidth="1"/>
    <col min="6" max="6" width="35.83203125" style="1" bestFit="1" customWidth="1"/>
    <col min="7" max="7" width="36.33203125" style="1" bestFit="1" customWidth="1"/>
    <col min="8" max="8" width="17.6640625" style="1" bestFit="1" customWidth="1"/>
    <col min="9" max="9" width="13.83203125" style="1" bestFit="1" customWidth="1"/>
    <col min="10" max="10" width="10.83203125" style="1" bestFit="1" customWidth="1"/>
    <col min="11" max="11" width="11.33203125" style="1" bestFit="1" customWidth="1"/>
    <col min="12" max="13" width="11.5" style="1" bestFit="1" customWidth="1"/>
    <col min="14" max="14" width="10.6640625" style="1" bestFit="1" customWidth="1"/>
    <col min="15" max="26" width="9.33203125" style="1" bestFit="1" customWidth="1"/>
    <col min="27" max="31" width="10.33203125" style="1" bestFit="1" customWidth="1"/>
    <col min="32" max="43" width="9.33203125" style="1" bestFit="1" customWidth="1"/>
    <col min="44" max="48" width="10.33203125" style="1" bestFit="1" customWidth="1"/>
    <col min="49" max="49" width="13.33203125" style="1" bestFit="1" customWidth="1"/>
    <col min="50" max="50" width="12.5" style="1" bestFit="1" customWidth="1"/>
    <col min="51" max="51" width="14.83203125" style="1" bestFit="1" customWidth="1"/>
    <col min="52" max="52" width="15.6640625" style="1" bestFit="1" customWidth="1"/>
    <col min="53" max="53" width="14.5" style="1" bestFit="1" customWidth="1"/>
    <col min="54" max="54" width="19.33203125" style="1" bestFit="1" customWidth="1"/>
    <col min="55" max="55" width="11.5" style="1" bestFit="1" customWidth="1"/>
    <col min="56" max="56" width="14.33203125" style="1" bestFit="1" customWidth="1"/>
    <col min="57" max="57" width="11.6640625" style="1" bestFit="1" customWidth="1"/>
    <col min="58" max="58" width="15.83203125" style="1" bestFit="1" customWidth="1"/>
    <col min="59" max="59" width="10.6640625" style="1" bestFit="1" customWidth="1"/>
    <col min="60" max="61" width="12" style="1" bestFit="1" customWidth="1"/>
    <col min="62" max="62" width="16" style="1" bestFit="1" customWidth="1"/>
    <col min="63" max="63" width="17" style="1" bestFit="1" customWidth="1"/>
    <col min="64" max="64" width="16" style="1" bestFit="1" customWidth="1"/>
    <col min="65" max="65" width="22.1640625" style="1" bestFit="1" customWidth="1"/>
    <col min="66" max="66" width="16" style="1" bestFit="1" customWidth="1"/>
    <col min="67" max="67" width="49.33203125" style="1" customWidth="1"/>
    <col min="68" max="68" width="49.5" style="1" bestFit="1" customWidth="1"/>
    <col min="69" max="69" width="49" style="1" bestFit="1" customWidth="1"/>
    <col min="70" max="70" width="10.83203125" style="1" bestFit="1" customWidth="1"/>
    <col min="71" max="71" width="8.33203125" style="1" bestFit="1" customWidth="1"/>
    <col min="72" max="72" width="30.1640625" style="1" bestFit="1" customWidth="1"/>
    <col min="73" max="16384" width="9.33203125" style="1"/>
  </cols>
  <sheetData>
    <row r="1" spans="1:69" x14ac:dyDescent="0.2">
      <c r="A1" s="27"/>
      <c r="B1" s="30"/>
      <c r="C1" s="61" t="s">
        <v>27</v>
      </c>
      <c r="D1" s="62"/>
      <c r="E1" s="30" t="s">
        <v>25</v>
      </c>
      <c r="F1" s="30"/>
      <c r="G1" s="30"/>
      <c r="H1" s="69"/>
      <c r="I1" s="30"/>
      <c r="J1" s="69"/>
      <c r="K1" s="69"/>
      <c r="L1" s="61"/>
      <c r="M1" s="61"/>
      <c r="N1" s="62"/>
      <c r="O1" s="63" t="s">
        <v>4657</v>
      </c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5"/>
      <c r="AF1" s="66" t="s">
        <v>4658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8"/>
      <c r="AW1" s="69" t="s">
        <v>28</v>
      </c>
      <c r="AX1" s="61"/>
      <c r="AY1" s="61"/>
      <c r="AZ1" s="61"/>
      <c r="BA1" s="28" t="s">
        <v>26</v>
      </c>
      <c r="BB1" s="100"/>
      <c r="BC1" s="73"/>
      <c r="BD1" s="73"/>
      <c r="BE1" s="29"/>
      <c r="BF1" s="29"/>
      <c r="BG1" s="78"/>
      <c r="BH1" s="4"/>
      <c r="BI1" s="4"/>
      <c r="BJ1" s="4"/>
      <c r="BK1" s="4"/>
      <c r="BL1" s="4"/>
      <c r="BM1" s="3" t="s">
        <v>4659</v>
      </c>
      <c r="BN1" s="5"/>
      <c r="BO1" s="77" t="s">
        <v>4660</v>
      </c>
      <c r="BP1" s="76"/>
    </row>
    <row r="2" spans="1:69" x14ac:dyDescent="0.2">
      <c r="A2" s="31" t="s">
        <v>35</v>
      </c>
      <c r="B2" s="31" t="s">
        <v>2</v>
      </c>
      <c r="C2" s="31" t="s">
        <v>36</v>
      </c>
      <c r="D2" s="31" t="s">
        <v>37</v>
      </c>
      <c r="E2" s="31" t="s">
        <v>1</v>
      </c>
      <c r="F2" s="31" t="s">
        <v>818</v>
      </c>
      <c r="G2" s="31" t="s">
        <v>4655</v>
      </c>
      <c r="H2" s="31" t="s">
        <v>899</v>
      </c>
      <c r="I2" s="31" t="s">
        <v>4</v>
      </c>
      <c r="J2" s="31" t="s">
        <v>841</v>
      </c>
      <c r="K2" s="31" t="s">
        <v>5</v>
      </c>
      <c r="L2" s="31" t="s">
        <v>7</v>
      </c>
      <c r="M2" s="31" t="s">
        <v>11</v>
      </c>
      <c r="N2" s="31" t="s">
        <v>38</v>
      </c>
      <c r="O2" s="70">
        <v>0.35</v>
      </c>
      <c r="P2" s="70">
        <v>0.5</v>
      </c>
      <c r="Q2" s="70">
        <v>0.75</v>
      </c>
      <c r="R2" s="70">
        <v>1</v>
      </c>
      <c r="S2" s="70">
        <v>1.5</v>
      </c>
      <c r="T2" s="70">
        <v>2</v>
      </c>
      <c r="U2" s="70">
        <v>2.5</v>
      </c>
      <c r="V2" s="70">
        <v>3</v>
      </c>
      <c r="W2" s="70">
        <v>4</v>
      </c>
      <c r="X2" s="70">
        <v>5</v>
      </c>
      <c r="Y2" s="70">
        <v>6</v>
      </c>
      <c r="Z2" s="70">
        <v>8</v>
      </c>
      <c r="AA2" s="70">
        <v>10</v>
      </c>
      <c r="AB2" s="70">
        <v>16</v>
      </c>
      <c r="AC2" s="70">
        <v>25</v>
      </c>
      <c r="AD2" s="70">
        <v>30</v>
      </c>
      <c r="AE2" s="70">
        <v>35</v>
      </c>
      <c r="AF2" s="71">
        <v>0.35</v>
      </c>
      <c r="AG2" s="71">
        <v>0.5</v>
      </c>
      <c r="AH2" s="71">
        <v>0.75</v>
      </c>
      <c r="AI2" s="71">
        <v>1</v>
      </c>
      <c r="AJ2" s="71">
        <v>1.5</v>
      </c>
      <c r="AK2" s="71">
        <v>2</v>
      </c>
      <c r="AL2" s="71">
        <v>2.5</v>
      </c>
      <c r="AM2" s="71">
        <v>3</v>
      </c>
      <c r="AN2" s="71">
        <v>4</v>
      </c>
      <c r="AO2" s="71">
        <v>5</v>
      </c>
      <c r="AP2" s="71">
        <v>6</v>
      </c>
      <c r="AQ2" s="71">
        <v>8</v>
      </c>
      <c r="AR2" s="71">
        <v>10</v>
      </c>
      <c r="AS2" s="71">
        <v>16</v>
      </c>
      <c r="AT2" s="71">
        <v>25</v>
      </c>
      <c r="AU2" s="71">
        <v>30</v>
      </c>
      <c r="AV2" s="71">
        <v>35</v>
      </c>
      <c r="AW2" s="31" t="s">
        <v>39</v>
      </c>
      <c r="AX2" s="72" t="s">
        <v>35</v>
      </c>
      <c r="AY2" s="31" t="s">
        <v>40</v>
      </c>
      <c r="AZ2" s="31" t="s">
        <v>41</v>
      </c>
      <c r="BA2" s="31" t="s">
        <v>24</v>
      </c>
      <c r="BB2" s="31" t="s">
        <v>36</v>
      </c>
      <c r="BC2" s="31" t="s">
        <v>17</v>
      </c>
      <c r="BD2" s="31" t="s">
        <v>18</v>
      </c>
      <c r="BE2" s="31" t="s">
        <v>4656</v>
      </c>
      <c r="BF2" s="31" t="s">
        <v>20</v>
      </c>
      <c r="BG2" s="75" t="s">
        <v>29</v>
      </c>
      <c r="BH2" s="75" t="s">
        <v>30</v>
      </c>
      <c r="BI2" s="75" t="s">
        <v>31</v>
      </c>
      <c r="BJ2" s="75" t="s">
        <v>32</v>
      </c>
      <c r="BK2" s="74" t="s">
        <v>33</v>
      </c>
      <c r="BL2" s="75" t="s">
        <v>34</v>
      </c>
      <c r="BM2" s="75" t="s">
        <v>42</v>
      </c>
      <c r="BN2" s="75" t="s">
        <v>23</v>
      </c>
      <c r="BO2" s="6" t="s">
        <v>4648</v>
      </c>
      <c r="BP2" s="6" t="s">
        <v>4649</v>
      </c>
      <c r="BQ2" s="2" t="s">
        <v>4650</v>
      </c>
    </row>
    <row r="3" spans="1:69" hidden="1" x14ac:dyDescent="0.2">
      <c r="A3" s="2" t="s">
        <v>44</v>
      </c>
      <c r="B3" s="2" t="s">
        <v>3</v>
      </c>
      <c r="C3" s="2"/>
      <c r="D3" s="2" t="str">
        <f>IF(_xlfn.XLOOKUP(C3,'Tabela de Familias'!A:A,'Tabela de Familias'!B:B)="","")</f>
        <v/>
      </c>
      <c r="E3" s="2"/>
      <c r="F3" s="2" t="s">
        <v>343</v>
      </c>
      <c r="G3" s="2" t="str">
        <f t="shared" ref="G3:G34" si="0">IF(F3="","",C3&amp;"-"&amp;F3)</f>
        <v>-SP294_1_X1.00</v>
      </c>
      <c r="H3" s="2"/>
      <c r="I3" s="2"/>
      <c r="J3" s="2"/>
      <c r="K3" s="2" t="s">
        <v>6</v>
      </c>
      <c r="L3" s="79" cm="1">
        <f t="array" ref="L3">SUMPRODUCT(O3:AE3*$O$2:$AE$2)</f>
        <v>2.5</v>
      </c>
      <c r="M3" s="79" cm="1">
        <f t="array" ref="M3">SUMPRODUCT(AF3:AV3*$AF$2:$AV$2)</f>
        <v>1.5</v>
      </c>
      <c r="N3" s="79">
        <f t="shared" ref="N3:N34" si="1">L3+M3</f>
        <v>4</v>
      </c>
      <c r="O3" s="2">
        <v>0</v>
      </c>
      <c r="P3" s="2">
        <v>0</v>
      </c>
      <c r="Q3" s="2">
        <v>2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2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 t="s">
        <v>47</v>
      </c>
      <c r="AX3" s="2"/>
      <c r="AY3" s="2" t="s">
        <v>47</v>
      </c>
      <c r="AZ3" s="2" t="s">
        <v>47</v>
      </c>
      <c r="BA3" s="2">
        <v>5</v>
      </c>
      <c r="BB3" s="2">
        <v>184</v>
      </c>
      <c r="BC3" s="2"/>
      <c r="BD3" s="2"/>
      <c r="BE3" s="2" t="s">
        <v>47</v>
      </c>
      <c r="BF3" s="2"/>
      <c r="BG3" s="2" t="s">
        <v>47</v>
      </c>
      <c r="BH3" s="2" t="s">
        <v>47</v>
      </c>
      <c r="BI3" s="2" t="s">
        <v>47</v>
      </c>
      <c r="BJ3" s="2" t="s">
        <v>47</v>
      </c>
      <c r="BK3" s="2" t="s">
        <v>47</v>
      </c>
      <c r="BL3" s="2" t="s">
        <v>47</v>
      </c>
      <c r="BM3" s="2" t="s">
        <v>51</v>
      </c>
      <c r="BN3" s="2" t="s">
        <v>52</v>
      </c>
      <c r="BO3" s="2" t="str">
        <f t="shared" ref="BO3:BO66" si="2">IF(F3="","",_xlfn.CONCAT(K3&amp;N3,IF(L3&gt;M3,_xlfn.TEXTJOIN(,TRUE,O3:AV3),_xlfn.TEXTJOIN(,TRUE,AF3:AV3,O3:AE3))))</f>
        <v>E1671850040021000000000000000200000000000000</v>
      </c>
      <c r="BP3" s="2" t="str">
        <f t="shared" ref="BP3:BP66" si="3">_xlfn.CONCAT(B3,N3,IF(L3&gt;M3,_xlfn.TEXTJOIN(,TRUE,O3:AV3),_xlfn.TEXTJOIN(,TRUE,AF3:AV3,O3:AE3)))</f>
        <v>GMW1713640021000000000000000200000000000000</v>
      </c>
      <c r="BQ3" s="2" t="str">
        <f>_xlfn.XLOOKUP(BO3,[1]Planilha1!$BU:$BU,[1]Planilha1!$BU:$BU,"",0,1)</f>
        <v/>
      </c>
    </row>
    <row r="4" spans="1:69" hidden="1" x14ac:dyDescent="0.2">
      <c r="A4" s="2" t="s">
        <v>44</v>
      </c>
      <c r="B4" s="2" t="s">
        <v>3</v>
      </c>
      <c r="C4" s="2"/>
      <c r="D4" s="81" t="str">
        <f>IF(_xlfn.XLOOKUP(C4,'Tabela de Familias'!A:A,'Tabela de Familias'!B:B)="","")</f>
        <v/>
      </c>
      <c r="E4" s="2"/>
      <c r="F4" s="2" t="s">
        <v>45</v>
      </c>
      <c r="G4" s="2" t="str">
        <f t="shared" si="0"/>
        <v>-SP3350_1_X1</v>
      </c>
      <c r="H4" s="2"/>
      <c r="I4" s="2"/>
      <c r="J4" s="2"/>
      <c r="K4" s="2" t="s">
        <v>46</v>
      </c>
      <c r="L4" s="79" cm="1">
        <f t="array" ref="L4">SUMPRODUCT(O4:AE4*$O$2:$AE$2)</f>
        <v>3.5</v>
      </c>
      <c r="M4" s="79" cm="1">
        <f t="array" ref="M4">SUMPRODUCT(AF4:AV4*$AF$2:$AV$2)</f>
        <v>3</v>
      </c>
      <c r="N4" s="79">
        <f t="shared" si="1"/>
        <v>6.5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1</v>
      </c>
      <c r="AH4" s="2">
        <v>0</v>
      </c>
      <c r="AI4" s="2">
        <v>0</v>
      </c>
      <c r="AJ4" s="2">
        <v>0</v>
      </c>
      <c r="AK4" s="2">
        <v>0</v>
      </c>
      <c r="AL4" s="2">
        <v>1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 t="s">
        <v>47</v>
      </c>
      <c r="AX4" s="2"/>
      <c r="AY4" s="2" t="s">
        <v>47</v>
      </c>
      <c r="AZ4" s="2" t="s">
        <v>47</v>
      </c>
      <c r="BA4" s="2">
        <v>125</v>
      </c>
      <c r="BB4" s="2">
        <v>186</v>
      </c>
      <c r="BC4" s="2"/>
      <c r="BD4" s="2"/>
      <c r="BE4" s="2" t="s">
        <v>47</v>
      </c>
      <c r="BF4" s="2"/>
      <c r="BG4" s="2" t="s">
        <v>47</v>
      </c>
      <c r="BH4" s="2" t="s">
        <v>47</v>
      </c>
      <c r="BI4" s="2" t="s">
        <v>47</v>
      </c>
      <c r="BJ4" s="2" t="s">
        <v>47</v>
      </c>
      <c r="BK4" s="2" t="s">
        <v>47</v>
      </c>
      <c r="BL4" s="2" t="s">
        <v>47</v>
      </c>
      <c r="BM4" s="2"/>
      <c r="BN4" s="2"/>
      <c r="BO4" s="2" t="str">
        <f t="shared" si="2"/>
        <v>3299362G26,50001001000000000001000010000000000</v>
      </c>
      <c r="BP4" s="2" t="str">
        <f t="shared" si="3"/>
        <v>GMW171366,50001001000000000001000010000000000</v>
      </c>
      <c r="BQ4" s="2" t="str">
        <f>_xlfn.XLOOKUP(BO4,[1]Planilha1!$BU:$BU,[1]Planilha1!$BU:$BU,"",0,1)</f>
        <v/>
      </c>
    </row>
    <row r="5" spans="1:69" hidden="1" x14ac:dyDescent="0.2">
      <c r="A5" s="2" t="s">
        <v>44</v>
      </c>
      <c r="B5" s="2" t="s">
        <v>3</v>
      </c>
      <c r="C5" s="2"/>
      <c r="D5" s="2" t="str">
        <f>IF(_xlfn.XLOOKUP(C5,'Tabela de Familias'!A:A,'Tabela de Familias'!B:B)="","")</f>
        <v/>
      </c>
      <c r="E5" s="2"/>
      <c r="F5" s="2" t="s">
        <v>48</v>
      </c>
      <c r="G5" s="2" t="str">
        <f t="shared" si="0"/>
        <v>-MULTI-47_X633G101_</v>
      </c>
      <c r="H5" s="2"/>
      <c r="I5" s="2"/>
      <c r="J5" s="2"/>
      <c r="K5" s="2" t="s">
        <v>49</v>
      </c>
      <c r="L5" s="79" cm="1">
        <f t="array" ref="L5">SUMPRODUCT(O5:AE5*$O$2:$AE$2)</f>
        <v>3</v>
      </c>
      <c r="M5" s="79" cm="1">
        <f t="array" ref="M5">SUMPRODUCT(AF5:AV5*$AF$2:$AV$2)</f>
        <v>0</v>
      </c>
      <c r="N5" s="79">
        <f t="shared" si="1"/>
        <v>3</v>
      </c>
      <c r="O5" s="2">
        <v>0</v>
      </c>
      <c r="P5" s="2">
        <v>2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 t="s">
        <v>47</v>
      </c>
      <c r="AX5" s="2"/>
      <c r="AY5" s="2" t="s">
        <v>47</v>
      </c>
      <c r="AZ5" s="2" t="s">
        <v>47</v>
      </c>
      <c r="BA5" s="2">
        <v>3</v>
      </c>
      <c r="BB5" s="2" t="s">
        <v>50</v>
      </c>
      <c r="BC5" s="80"/>
      <c r="BD5" s="2"/>
      <c r="BE5" s="2" t="s">
        <v>47</v>
      </c>
      <c r="BF5" s="2"/>
      <c r="BG5" s="2" t="s">
        <v>47</v>
      </c>
      <c r="BH5" s="2" t="s">
        <v>47</v>
      </c>
      <c r="BI5" s="2" t="s">
        <v>47</v>
      </c>
      <c r="BJ5" s="2" t="s">
        <v>47</v>
      </c>
      <c r="BK5" s="2" t="s">
        <v>47</v>
      </c>
      <c r="BL5" s="2" t="s">
        <v>47</v>
      </c>
      <c r="BM5" s="2"/>
      <c r="BN5" s="2"/>
      <c r="BO5" s="2" t="str">
        <f t="shared" si="2"/>
        <v>3299365JY30200010000000000000000000000000000</v>
      </c>
      <c r="BP5" s="2" t="str">
        <f t="shared" si="3"/>
        <v>GMW1713630200010000000000000000000000000000</v>
      </c>
      <c r="BQ5" s="2" t="str">
        <f>_xlfn.XLOOKUP(BO5,[1]Planilha1!$BU:$BU,[1]Planilha1!$BU:$BU,"",0,1)</f>
        <v/>
      </c>
    </row>
    <row r="6" spans="1:69" hidden="1" x14ac:dyDescent="0.2">
      <c r="A6" s="2" t="s">
        <v>44</v>
      </c>
      <c r="B6" s="2" t="s">
        <v>3</v>
      </c>
      <c r="C6" s="2"/>
      <c r="D6" s="2" t="str">
        <f>IF(_xlfn.XLOOKUP(C6,'Tabela de Familias'!A:A,'Tabela de Familias'!B:B)="","")</f>
        <v/>
      </c>
      <c r="E6" s="2"/>
      <c r="F6" s="2" t="s">
        <v>271</v>
      </c>
      <c r="G6" s="2" t="str">
        <f t="shared" si="0"/>
        <v>-SP1301.00</v>
      </c>
      <c r="H6" s="2"/>
      <c r="I6" s="2"/>
      <c r="J6" s="2"/>
      <c r="K6" s="2" t="s">
        <v>262</v>
      </c>
      <c r="L6" s="79" cm="1">
        <f t="array" ref="L6">SUMPRODUCT(O6:AE6*$O$2:$AE$2)</f>
        <v>0</v>
      </c>
      <c r="M6" s="79" cm="1">
        <f t="array" ref="M6">SUMPRODUCT(AF6:AV6*$AF$2:$AV$2)</f>
        <v>3</v>
      </c>
      <c r="N6" s="79">
        <f t="shared" si="1"/>
        <v>3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3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 t="s">
        <v>47</v>
      </c>
      <c r="AX6" s="2"/>
      <c r="AY6" s="2" t="s">
        <v>47</v>
      </c>
      <c r="AZ6" s="2" t="s">
        <v>47</v>
      </c>
      <c r="BA6" s="2">
        <v>3</v>
      </c>
      <c r="BB6" s="2" t="s">
        <v>272</v>
      </c>
      <c r="BC6" s="2"/>
      <c r="BD6" s="2"/>
      <c r="BE6" s="2" t="s">
        <v>47</v>
      </c>
      <c r="BF6" s="2"/>
      <c r="BG6" s="2" t="s">
        <v>47</v>
      </c>
      <c r="BH6" s="2" t="s">
        <v>47</v>
      </c>
      <c r="BI6" s="2" t="s">
        <v>47</v>
      </c>
      <c r="BJ6" s="2" t="s">
        <v>47</v>
      </c>
      <c r="BK6" s="2" t="s">
        <v>47</v>
      </c>
      <c r="BL6" s="2" t="s">
        <v>47</v>
      </c>
      <c r="BM6" s="2"/>
      <c r="BN6" s="2"/>
      <c r="BO6" s="2" t="str">
        <f t="shared" si="2"/>
        <v>E1416890030003000000000000000000000000000000</v>
      </c>
      <c r="BP6" s="2" t="str">
        <f t="shared" si="3"/>
        <v>GMW1713630003000000000000000000000000000000</v>
      </c>
      <c r="BQ6" s="2" t="str">
        <f>_xlfn.XLOOKUP(BO6,[1]Planilha1!$BU:$BU,[1]Planilha1!$BU:$BU,"",0,1)</f>
        <v/>
      </c>
    </row>
    <row r="7" spans="1:69" hidden="1" x14ac:dyDescent="0.2">
      <c r="A7" s="2" t="s">
        <v>44</v>
      </c>
      <c r="B7" s="2" t="s">
        <v>3</v>
      </c>
      <c r="C7" s="2"/>
      <c r="D7" s="2" t="str">
        <f>IF(_xlfn.XLOOKUP(C7,'Tabela de Familias'!A:A,'Tabela de Familias'!B:B)="","")</f>
        <v/>
      </c>
      <c r="E7" s="2"/>
      <c r="F7" s="2" t="s">
        <v>154</v>
      </c>
      <c r="G7" s="2" t="str">
        <f t="shared" si="0"/>
        <v>-SP1798.00</v>
      </c>
      <c r="H7" s="2"/>
      <c r="I7" s="2"/>
      <c r="J7" s="2"/>
      <c r="K7" s="2" t="s">
        <v>127</v>
      </c>
      <c r="L7" s="79" cm="1">
        <f t="array" ref="L7">SUMPRODUCT(O7:AE7*$O$2:$AE$2)</f>
        <v>1.0499999999999998</v>
      </c>
      <c r="M7" s="79" cm="1">
        <f t="array" ref="M7">SUMPRODUCT(AF7:AV7*$AF$2:$AV$2)</f>
        <v>0.35</v>
      </c>
      <c r="N7" s="79">
        <f t="shared" si="1"/>
        <v>1.4</v>
      </c>
      <c r="O7" s="2">
        <v>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 t="s">
        <v>47</v>
      </c>
      <c r="AX7" s="2"/>
      <c r="AY7" s="2" t="s">
        <v>47</v>
      </c>
      <c r="AZ7" s="2" t="s">
        <v>47</v>
      </c>
      <c r="BA7" s="2">
        <v>3</v>
      </c>
      <c r="BB7" s="2" t="s">
        <v>155</v>
      </c>
      <c r="BC7" s="2"/>
      <c r="BD7" s="2"/>
      <c r="BE7" s="2" t="s">
        <v>47</v>
      </c>
      <c r="BF7" s="2"/>
      <c r="BG7" s="2" t="s">
        <v>47</v>
      </c>
      <c r="BH7" s="2" t="s">
        <v>47</v>
      </c>
      <c r="BI7" s="2" t="s">
        <v>47</v>
      </c>
      <c r="BJ7" s="2" t="s">
        <v>47</v>
      </c>
      <c r="BK7" s="2" t="s">
        <v>47</v>
      </c>
      <c r="BL7" s="2" t="s">
        <v>47</v>
      </c>
      <c r="BM7" s="2"/>
      <c r="BN7" s="2"/>
      <c r="BO7" s="2" t="str">
        <f t="shared" si="2"/>
        <v>E141688001,43000000000000000010000000000000000</v>
      </c>
      <c r="BP7" s="2" t="str">
        <f t="shared" si="3"/>
        <v>GMW171361,43000000000000000010000000000000000</v>
      </c>
      <c r="BQ7" s="2" t="str">
        <f>_xlfn.XLOOKUP(BO7,[1]Planilha1!$BU:$BU,[1]Planilha1!$BU:$BU,"",0,1)</f>
        <v/>
      </c>
    </row>
    <row r="8" spans="1:69" hidden="1" x14ac:dyDescent="0.2">
      <c r="A8" s="2" t="s">
        <v>44</v>
      </c>
      <c r="B8" s="2" t="s">
        <v>3</v>
      </c>
      <c r="C8" s="2"/>
      <c r="D8" s="2" t="str">
        <f>IF(_xlfn.XLOOKUP(C8,'Tabela de Familias'!A:A,'Tabela de Familias'!B:B)="","")</f>
        <v/>
      </c>
      <c r="E8" s="2"/>
      <c r="F8" s="2" t="s">
        <v>261</v>
      </c>
      <c r="G8" s="2" t="str">
        <f t="shared" si="0"/>
        <v>-SP1940</v>
      </c>
      <c r="H8" s="2"/>
      <c r="I8" s="2"/>
      <c r="J8" s="2"/>
      <c r="K8" s="2" t="s">
        <v>262</v>
      </c>
      <c r="L8" s="79" cm="1">
        <f t="array" ref="L8">SUMPRODUCT(O8:AE8*$O$2:$AE$2)</f>
        <v>1.0499999999999998</v>
      </c>
      <c r="M8" s="79" cm="1">
        <f t="array" ref="M8">SUMPRODUCT(AF8:AV8*$AF$2:$AV$2)</f>
        <v>0.35</v>
      </c>
      <c r="N8" s="79">
        <f t="shared" si="1"/>
        <v>1.4</v>
      </c>
      <c r="O8" s="2">
        <v>3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 t="s">
        <v>47</v>
      </c>
      <c r="AX8" s="2"/>
      <c r="AY8" s="2" t="s">
        <v>47</v>
      </c>
      <c r="AZ8" s="2" t="s">
        <v>47</v>
      </c>
      <c r="BA8" s="2">
        <v>3</v>
      </c>
      <c r="BB8" s="2" t="s">
        <v>263</v>
      </c>
      <c r="BC8" s="2"/>
      <c r="BD8" s="2"/>
      <c r="BE8" s="2" t="s">
        <v>47</v>
      </c>
      <c r="BF8" s="2"/>
      <c r="BG8" s="2" t="s">
        <v>47</v>
      </c>
      <c r="BH8" s="2" t="s">
        <v>47</v>
      </c>
      <c r="BI8" s="2" t="s">
        <v>47</v>
      </c>
      <c r="BJ8" s="2" t="s">
        <v>47</v>
      </c>
      <c r="BK8" s="2" t="s">
        <v>47</v>
      </c>
      <c r="BL8" s="2" t="s">
        <v>47</v>
      </c>
      <c r="BM8" s="2"/>
      <c r="BN8" s="2"/>
      <c r="BO8" s="2" t="str">
        <f t="shared" si="2"/>
        <v>E141689001,43000000000000000010000000000000000</v>
      </c>
      <c r="BP8" s="2" t="str">
        <f t="shared" si="3"/>
        <v>GMW171361,43000000000000000010000000000000000</v>
      </c>
      <c r="BQ8" s="2" t="str">
        <f>_xlfn.XLOOKUP(BO8,[1]Planilha1!$BU:$BU,[1]Planilha1!$BU:$BU,"",0,1)</f>
        <v/>
      </c>
    </row>
    <row r="9" spans="1:69" hidden="1" x14ac:dyDescent="0.2">
      <c r="A9" s="2" t="s">
        <v>44</v>
      </c>
      <c r="B9" s="2" t="s">
        <v>3</v>
      </c>
      <c r="C9" s="2"/>
      <c r="D9" s="2" t="str">
        <f>IF(_xlfn.XLOOKUP(C9,'Tabela de Familias'!A:A,'Tabela de Familias'!B:B)="","")</f>
        <v/>
      </c>
      <c r="E9" s="2"/>
      <c r="F9" s="2" t="s">
        <v>162</v>
      </c>
      <c r="G9" s="2" t="str">
        <f t="shared" si="0"/>
        <v>-SP200</v>
      </c>
      <c r="H9" s="2"/>
      <c r="I9" s="2"/>
      <c r="J9" s="2"/>
      <c r="K9" s="2" t="s">
        <v>127</v>
      </c>
      <c r="L9" s="79" cm="1">
        <f t="array" ref="L9">SUMPRODUCT(O9:AE9*$O$2:$AE$2)</f>
        <v>1</v>
      </c>
      <c r="M9" s="79" cm="1">
        <f t="array" ref="M9">SUMPRODUCT(AF9:AV9*$AF$2:$AV$2)</f>
        <v>0.5</v>
      </c>
      <c r="N9" s="79">
        <f t="shared" si="1"/>
        <v>1.5</v>
      </c>
      <c r="O9" s="2">
        <v>0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 t="s">
        <v>47</v>
      </c>
      <c r="AX9" s="2"/>
      <c r="AY9" s="2" t="s">
        <v>47</v>
      </c>
      <c r="AZ9" s="2" t="s">
        <v>47</v>
      </c>
      <c r="BA9" s="2">
        <v>3</v>
      </c>
      <c r="BB9" s="2" t="s">
        <v>163</v>
      </c>
      <c r="BC9" s="2"/>
      <c r="BD9" s="2"/>
      <c r="BE9" s="2" t="s">
        <v>47</v>
      </c>
      <c r="BF9" s="2"/>
      <c r="BG9" s="2" t="s">
        <v>47</v>
      </c>
      <c r="BH9" s="2" t="s">
        <v>47</v>
      </c>
      <c r="BI9" s="2" t="s">
        <v>47</v>
      </c>
      <c r="BJ9" s="2" t="s">
        <v>47</v>
      </c>
      <c r="BK9" s="2" t="s">
        <v>47</v>
      </c>
      <c r="BL9" s="2" t="s">
        <v>47</v>
      </c>
      <c r="BM9" s="2"/>
      <c r="BN9" s="2"/>
      <c r="BO9" s="2" t="str">
        <f t="shared" si="2"/>
        <v>E141688001,50200000000000000001000000000000000</v>
      </c>
      <c r="BP9" s="2" t="str">
        <f t="shared" si="3"/>
        <v>GMW171361,50200000000000000001000000000000000</v>
      </c>
      <c r="BQ9" s="2" t="str">
        <f>_xlfn.XLOOKUP(BO9,[1]Planilha1!$BU:$BU,[1]Planilha1!$BU:$BU,"",0,1)</f>
        <v/>
      </c>
    </row>
    <row r="10" spans="1:69" hidden="1" x14ac:dyDescent="0.2">
      <c r="A10" s="2" t="s">
        <v>44</v>
      </c>
      <c r="B10" s="2" t="s">
        <v>3</v>
      </c>
      <c r="C10" s="2"/>
      <c r="D10" s="2" t="str">
        <f>IF(_xlfn.XLOOKUP(C10,'Tabela de Familias'!A:A,'Tabela de Familias'!B:B)="","")</f>
        <v/>
      </c>
      <c r="E10" s="2"/>
      <c r="F10" s="2" t="s">
        <v>173</v>
      </c>
      <c r="G10" s="2" t="str">
        <f t="shared" si="0"/>
        <v>-SP200.00</v>
      </c>
      <c r="H10" s="2"/>
      <c r="I10" s="2"/>
      <c r="J10" s="2"/>
      <c r="K10" s="2" t="s">
        <v>127</v>
      </c>
      <c r="L10" s="79" cm="1">
        <f t="array" ref="L10">SUMPRODUCT(O10:AE10*$O$2:$AE$2)</f>
        <v>1.5</v>
      </c>
      <c r="M10" s="79" cm="1">
        <f t="array" ref="M10">SUMPRODUCT(AF10:AV10*$AF$2:$AV$2)</f>
        <v>0</v>
      </c>
      <c r="N10" s="79">
        <f t="shared" si="1"/>
        <v>1.5</v>
      </c>
      <c r="O10" s="2">
        <v>0</v>
      </c>
      <c r="P10" s="2">
        <v>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 t="s">
        <v>47</v>
      </c>
      <c r="AX10" s="2"/>
      <c r="AY10" s="2" t="s">
        <v>47</v>
      </c>
      <c r="AZ10" s="2" t="s">
        <v>47</v>
      </c>
      <c r="BA10" s="2">
        <v>3</v>
      </c>
      <c r="BB10" s="2" t="s">
        <v>174</v>
      </c>
      <c r="BC10" s="2"/>
      <c r="BD10" s="2"/>
      <c r="BE10" s="2" t="s">
        <v>47</v>
      </c>
      <c r="BF10" s="2"/>
      <c r="BG10" s="2" t="s">
        <v>47</v>
      </c>
      <c r="BH10" s="2" t="s">
        <v>47</v>
      </c>
      <c r="BI10" s="2" t="s">
        <v>47</v>
      </c>
      <c r="BJ10" s="2" t="s">
        <v>47</v>
      </c>
      <c r="BK10" s="2" t="s">
        <v>47</v>
      </c>
      <c r="BL10" s="2" t="s">
        <v>47</v>
      </c>
      <c r="BM10" s="2"/>
      <c r="BN10" s="2"/>
      <c r="BO10" s="2" t="str">
        <f t="shared" si="2"/>
        <v>E141688001,50300000000000000000000000000000000</v>
      </c>
      <c r="BP10" s="2" t="str">
        <f t="shared" si="3"/>
        <v>GMW171361,50300000000000000000000000000000000</v>
      </c>
      <c r="BQ10" s="2" t="str">
        <f>_xlfn.XLOOKUP(BO10,[1]Planilha1!$BU:$BU,[1]Planilha1!$BU:$BU,"",0,1)</f>
        <v/>
      </c>
    </row>
    <row r="11" spans="1:69" hidden="1" x14ac:dyDescent="0.2">
      <c r="A11" s="2" t="s">
        <v>44</v>
      </c>
      <c r="B11" s="2" t="s">
        <v>3</v>
      </c>
      <c r="C11" s="2"/>
      <c r="D11" s="2" t="str">
        <f>IF(_xlfn.XLOOKUP(C11,'Tabela de Familias'!A:A,'Tabela de Familias'!B:B)="","")</f>
        <v/>
      </c>
      <c r="E11" s="2"/>
      <c r="F11" s="2" t="s">
        <v>164</v>
      </c>
      <c r="G11" s="2" t="str">
        <f t="shared" si="0"/>
        <v>-SP201</v>
      </c>
      <c r="H11" s="2"/>
      <c r="I11" s="2"/>
      <c r="J11" s="2"/>
      <c r="K11" s="2" t="s">
        <v>127</v>
      </c>
      <c r="L11" s="79" cm="1">
        <f t="array" ref="L11">SUMPRODUCT(O11:AE11*$O$2:$AE$2)</f>
        <v>1</v>
      </c>
      <c r="M11" s="79" cm="1">
        <f t="array" ref="M11">SUMPRODUCT(AF11:AV11*$AF$2:$AV$2)</f>
        <v>0.5</v>
      </c>
      <c r="N11" s="79">
        <f t="shared" si="1"/>
        <v>1.5</v>
      </c>
      <c r="O11" s="2">
        <v>0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1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 t="s">
        <v>47</v>
      </c>
      <c r="AX11" s="2"/>
      <c r="AY11" s="2" t="s">
        <v>47</v>
      </c>
      <c r="AZ11" s="2" t="s">
        <v>47</v>
      </c>
      <c r="BA11" s="2">
        <v>3</v>
      </c>
      <c r="BB11" s="2" t="s">
        <v>165</v>
      </c>
      <c r="BC11" s="2"/>
      <c r="BD11" s="2"/>
      <c r="BE11" s="2" t="s">
        <v>47</v>
      </c>
      <c r="BF11" s="2"/>
      <c r="BG11" s="2" t="s">
        <v>47</v>
      </c>
      <c r="BH11" s="2" t="s">
        <v>47</v>
      </c>
      <c r="BI11" s="2" t="s">
        <v>47</v>
      </c>
      <c r="BJ11" s="2" t="s">
        <v>47</v>
      </c>
      <c r="BK11" s="2" t="s">
        <v>47</v>
      </c>
      <c r="BL11" s="2" t="s">
        <v>47</v>
      </c>
      <c r="BM11" s="2"/>
      <c r="BN11" s="2"/>
      <c r="BO11" s="2" t="str">
        <f t="shared" si="2"/>
        <v>E141688001,50200000000000000001000000000000000</v>
      </c>
      <c r="BP11" s="2" t="str">
        <f t="shared" si="3"/>
        <v>GMW171361,50200000000000000001000000000000000</v>
      </c>
      <c r="BQ11" s="2" t="str">
        <f>_xlfn.XLOOKUP(BO11,[1]Planilha1!$BU:$BU,[1]Planilha1!$BU:$BU,"",0,1)</f>
        <v/>
      </c>
    </row>
    <row r="12" spans="1:69" hidden="1" x14ac:dyDescent="0.2">
      <c r="A12" s="2" t="s">
        <v>44</v>
      </c>
      <c r="B12" s="2" t="s">
        <v>3</v>
      </c>
      <c r="C12" s="2"/>
      <c r="D12" s="2" t="str">
        <f>IF(_xlfn.XLOOKUP(C12,'Tabela de Familias'!A:A,'Tabela de Familias'!B:B)="","")</f>
        <v/>
      </c>
      <c r="E12" s="2"/>
      <c r="F12" s="2" t="s">
        <v>166</v>
      </c>
      <c r="G12" s="2" t="str">
        <f t="shared" si="0"/>
        <v>-SP201.00</v>
      </c>
      <c r="H12" s="2"/>
      <c r="I12" s="2"/>
      <c r="J12" s="2"/>
      <c r="K12" s="2" t="s">
        <v>127</v>
      </c>
      <c r="L12" s="79" cm="1">
        <f t="array" ref="L12">SUMPRODUCT(O12:AE12*$O$2:$AE$2)</f>
        <v>1</v>
      </c>
      <c r="M12" s="79" cm="1">
        <f t="array" ref="M12">SUMPRODUCT(AF12:AV12*$AF$2:$AV$2)</f>
        <v>0.5</v>
      </c>
      <c r="N12" s="79">
        <f t="shared" si="1"/>
        <v>1.5</v>
      </c>
      <c r="O12" s="2">
        <v>0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 t="s">
        <v>47</v>
      </c>
      <c r="AX12" s="2"/>
      <c r="AY12" s="2" t="s">
        <v>47</v>
      </c>
      <c r="AZ12" s="2" t="s">
        <v>47</v>
      </c>
      <c r="BA12" s="2">
        <v>3</v>
      </c>
      <c r="BB12" s="2" t="s">
        <v>167</v>
      </c>
      <c r="BC12" s="2"/>
      <c r="BD12" s="2"/>
      <c r="BE12" s="2" t="s">
        <v>47</v>
      </c>
      <c r="BF12" s="2"/>
      <c r="BG12" s="2" t="s">
        <v>47</v>
      </c>
      <c r="BH12" s="2" t="s">
        <v>47</v>
      </c>
      <c r="BI12" s="2" t="s">
        <v>47</v>
      </c>
      <c r="BJ12" s="2" t="s">
        <v>47</v>
      </c>
      <c r="BK12" s="2" t="s">
        <v>47</v>
      </c>
      <c r="BL12" s="2" t="s">
        <v>47</v>
      </c>
      <c r="BM12" s="2"/>
      <c r="BN12" s="2"/>
      <c r="BO12" s="2" t="str">
        <f t="shared" si="2"/>
        <v>E141688001,50200000000000000001000000000000000</v>
      </c>
      <c r="BP12" s="2" t="str">
        <f t="shared" si="3"/>
        <v>GMW171361,50200000000000000001000000000000000</v>
      </c>
      <c r="BQ12" s="2" t="str">
        <f>_xlfn.XLOOKUP(BO12,[1]Planilha1!$BU:$BU,[1]Planilha1!$BU:$BU,"",0,1)</f>
        <v/>
      </c>
    </row>
    <row r="13" spans="1:69" hidden="1" x14ac:dyDescent="0.2">
      <c r="A13" s="2" t="s">
        <v>44</v>
      </c>
      <c r="B13" s="2" t="s">
        <v>3</v>
      </c>
      <c r="C13" s="2"/>
      <c r="D13" s="2" t="str">
        <f>IF(_xlfn.XLOOKUP(C13,'Tabela de Familias'!A:A,'Tabela de Familias'!B:B)="","")</f>
        <v/>
      </c>
      <c r="E13" s="2"/>
      <c r="F13" s="2" t="s">
        <v>267</v>
      </c>
      <c r="G13" s="2" t="str">
        <f t="shared" si="0"/>
        <v>-SP2150.00</v>
      </c>
      <c r="H13" s="2"/>
      <c r="I13" s="2"/>
      <c r="J13" s="2"/>
      <c r="K13" s="2" t="s">
        <v>262</v>
      </c>
      <c r="L13" s="79" cm="1">
        <f t="array" ref="L13">SUMPRODUCT(O13:AE13*$O$2:$AE$2)</f>
        <v>0.35</v>
      </c>
      <c r="M13" s="79" cm="1">
        <f t="array" ref="M13">SUMPRODUCT(AF13:AV13*$AF$2:$AV$2)</f>
        <v>2.9</v>
      </c>
      <c r="N13" s="79">
        <f t="shared" si="1"/>
        <v>3.25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</v>
      </c>
      <c r="AG13" s="2">
        <v>1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 t="s">
        <v>47</v>
      </c>
      <c r="AX13" s="2"/>
      <c r="AY13" s="2" t="s">
        <v>47</v>
      </c>
      <c r="AZ13" s="2" t="s">
        <v>47</v>
      </c>
      <c r="BA13" s="2">
        <v>3</v>
      </c>
      <c r="BB13" s="2" t="s">
        <v>268</v>
      </c>
      <c r="BC13" s="2"/>
      <c r="BD13" s="2"/>
      <c r="BE13" s="2" t="s">
        <v>47</v>
      </c>
      <c r="BF13" s="2"/>
      <c r="BG13" s="2" t="s">
        <v>47</v>
      </c>
      <c r="BH13" s="2" t="s">
        <v>47</v>
      </c>
      <c r="BI13" s="2" t="s">
        <v>47</v>
      </c>
      <c r="BJ13" s="2" t="s">
        <v>47</v>
      </c>
      <c r="BK13" s="2" t="s">
        <v>47</v>
      </c>
      <c r="BL13" s="2" t="s">
        <v>47</v>
      </c>
      <c r="BM13" s="2"/>
      <c r="BN13" s="2"/>
      <c r="BO13" s="2" t="str">
        <f t="shared" si="2"/>
        <v>E141689003,254101000000000000010000000000000000</v>
      </c>
      <c r="BP13" s="2" t="str">
        <f t="shared" si="3"/>
        <v>GMW171363,254101000000000000010000000000000000</v>
      </c>
      <c r="BQ13" s="2" t="str">
        <f>_xlfn.XLOOKUP(BO13,[1]Planilha1!$BU:$BU,[1]Planilha1!$BU:$BU,"",0,1)</f>
        <v/>
      </c>
    </row>
    <row r="14" spans="1:69" hidden="1" x14ac:dyDescent="0.2">
      <c r="A14" s="2" t="s">
        <v>44</v>
      </c>
      <c r="B14" s="2" t="s">
        <v>3</v>
      </c>
      <c r="C14" s="2"/>
      <c r="D14" s="2" t="str">
        <f>IF(_xlfn.XLOOKUP(C14,'Tabela de Familias'!A:A,'Tabela de Familias'!B:B)="","")</f>
        <v/>
      </c>
      <c r="E14" s="2"/>
      <c r="F14" s="2" t="s">
        <v>211</v>
      </c>
      <c r="G14" s="2" t="str">
        <f t="shared" si="0"/>
        <v>-SP2250.04</v>
      </c>
      <c r="H14" s="2"/>
      <c r="I14" s="2"/>
      <c r="J14" s="2"/>
      <c r="K14" s="2" t="s">
        <v>127</v>
      </c>
      <c r="L14" s="79" cm="1">
        <f t="array" ref="L14">SUMPRODUCT(O14:AE14*$O$2:$AE$2)</f>
        <v>1.95</v>
      </c>
      <c r="M14" s="79" cm="1">
        <f t="array" ref="M14">SUMPRODUCT(AF14:AV14*$AF$2:$AV$2)</f>
        <v>0.35</v>
      </c>
      <c r="N14" s="79">
        <f t="shared" si="1"/>
        <v>2.2999999999999998</v>
      </c>
      <c r="O14" s="2">
        <v>2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 t="s">
        <v>47</v>
      </c>
      <c r="AX14" s="2"/>
      <c r="AY14" s="2" t="s">
        <v>47</v>
      </c>
      <c r="AZ14" s="2" t="s">
        <v>47</v>
      </c>
      <c r="BA14" s="2">
        <v>3</v>
      </c>
      <c r="BB14" s="2" t="s">
        <v>212</v>
      </c>
      <c r="BC14" s="2"/>
      <c r="BD14" s="2"/>
      <c r="BE14" s="2" t="s">
        <v>47</v>
      </c>
      <c r="BF14" s="2"/>
      <c r="BG14" s="2" t="s">
        <v>47</v>
      </c>
      <c r="BH14" s="2" t="s">
        <v>47</v>
      </c>
      <c r="BI14" s="2" t="s">
        <v>47</v>
      </c>
      <c r="BJ14" s="2" t="s">
        <v>47</v>
      </c>
      <c r="BK14" s="2" t="s">
        <v>47</v>
      </c>
      <c r="BL14" s="2" t="s">
        <v>47</v>
      </c>
      <c r="BM14" s="2"/>
      <c r="BN14" s="2"/>
      <c r="BO14" s="2" t="str">
        <f t="shared" si="2"/>
        <v>E141688002,32110000000000000010000000000000000</v>
      </c>
      <c r="BP14" s="2" t="str">
        <f t="shared" si="3"/>
        <v>GMW171362,32110000000000000010000000000000000</v>
      </c>
      <c r="BQ14" s="2" t="str">
        <f>_xlfn.XLOOKUP(BO14,[1]Planilha1!$BU:$BU,[1]Planilha1!$BU:$BU,"",0,1)</f>
        <v/>
      </c>
    </row>
    <row r="15" spans="1:69" hidden="1" x14ac:dyDescent="0.2">
      <c r="A15" s="2" t="s">
        <v>44</v>
      </c>
      <c r="B15" s="2" t="s">
        <v>3</v>
      </c>
      <c r="C15" s="2"/>
      <c r="D15" s="2" t="str">
        <f>IF(_xlfn.XLOOKUP(C15,'Tabela de Familias'!A:A,'Tabela de Familias'!B:B)="","")</f>
        <v/>
      </c>
      <c r="E15" s="2"/>
      <c r="F15" s="2" t="s">
        <v>95</v>
      </c>
      <c r="G15" s="2" t="str">
        <f t="shared" si="0"/>
        <v>-SP5214</v>
      </c>
      <c r="H15" s="2"/>
      <c r="I15" s="2"/>
      <c r="J15" s="2"/>
      <c r="K15" s="2" t="s">
        <v>67</v>
      </c>
      <c r="L15" s="79" cm="1">
        <f t="array" ref="L15">SUMPRODUCT(O15:AE15*$O$2:$AE$2)</f>
        <v>1.0499999999999998</v>
      </c>
      <c r="M15" s="79" cm="1">
        <f t="array" ref="M15">SUMPRODUCT(AF15:AV15*$AF$2:$AV$2)</f>
        <v>1.4</v>
      </c>
      <c r="N15" s="79">
        <f t="shared" si="1"/>
        <v>2.4499999999999997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4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 t="s">
        <v>47</v>
      </c>
      <c r="AX15" s="2"/>
      <c r="AY15" s="2" t="s">
        <v>47</v>
      </c>
      <c r="AZ15" s="2" t="s">
        <v>47</v>
      </c>
      <c r="BA15" s="2">
        <v>3</v>
      </c>
      <c r="BB15" s="2" t="s">
        <v>96</v>
      </c>
      <c r="BC15" s="2"/>
      <c r="BD15" s="2"/>
      <c r="BE15" s="2" t="s">
        <v>47</v>
      </c>
      <c r="BF15" s="2"/>
      <c r="BG15" s="2" t="s">
        <v>47</v>
      </c>
      <c r="BH15" s="2" t="s">
        <v>47</v>
      </c>
      <c r="BI15" s="2" t="s">
        <v>47</v>
      </c>
      <c r="BJ15" s="2" t="s">
        <v>47</v>
      </c>
      <c r="BK15" s="2" t="s">
        <v>47</v>
      </c>
      <c r="BL15" s="2" t="s">
        <v>47</v>
      </c>
      <c r="BM15" s="2"/>
      <c r="BN15" s="2"/>
      <c r="BO15" s="2" t="str">
        <f t="shared" si="2"/>
        <v>E020007002,454000000000000000030000000000000000</v>
      </c>
      <c r="BP15" s="2" t="str">
        <f t="shared" si="3"/>
        <v>GMW171362,454000000000000000030000000000000000</v>
      </c>
      <c r="BQ15" s="2" t="str">
        <f>_xlfn.XLOOKUP(BO15,[1]Planilha1!$BU:$BU,[1]Planilha1!$BU:$BU,"",0,1)</f>
        <v/>
      </c>
    </row>
    <row r="16" spans="1:69" hidden="1" x14ac:dyDescent="0.2">
      <c r="A16" s="2" t="s">
        <v>44</v>
      </c>
      <c r="B16" s="2" t="s">
        <v>3</v>
      </c>
      <c r="C16" s="2"/>
      <c r="D16" s="2" t="str">
        <f>IF(_xlfn.XLOOKUP(C16,'Tabela de Familias'!A:A,'Tabela de Familias'!B:B)="","")</f>
        <v/>
      </c>
      <c r="E16" s="2"/>
      <c r="F16" s="2" t="s">
        <v>83</v>
      </c>
      <c r="G16" s="2" t="str">
        <f t="shared" si="0"/>
        <v>-SP2250.08</v>
      </c>
      <c r="H16" s="2"/>
      <c r="I16" s="2"/>
      <c r="J16" s="2"/>
      <c r="K16" s="2" t="s">
        <v>67</v>
      </c>
      <c r="L16" s="79" cm="1">
        <f t="array" ref="L16">SUMPRODUCT(O16:AE16*$O$2:$AE$2)</f>
        <v>1.5</v>
      </c>
      <c r="M16" s="79" cm="1">
        <f t="array" ref="M16">SUMPRODUCT(AF16:AV16*$AF$2:$AV$2)</f>
        <v>0</v>
      </c>
      <c r="N16" s="79">
        <f t="shared" si="1"/>
        <v>1.5</v>
      </c>
      <c r="O16" s="2">
        <v>0</v>
      </c>
      <c r="P16" s="2">
        <v>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 t="s">
        <v>47</v>
      </c>
      <c r="AX16" s="2"/>
      <c r="AY16" s="2" t="s">
        <v>47</v>
      </c>
      <c r="AZ16" s="2" t="s">
        <v>47</v>
      </c>
      <c r="BA16" s="2">
        <v>3</v>
      </c>
      <c r="BB16" s="2" t="s">
        <v>84</v>
      </c>
      <c r="BC16" s="2"/>
      <c r="BD16" s="2"/>
      <c r="BE16" s="2" t="s">
        <v>47</v>
      </c>
      <c r="BF16" s="2"/>
      <c r="BG16" s="2" t="s">
        <v>47</v>
      </c>
      <c r="BH16" s="2" t="s">
        <v>47</v>
      </c>
      <c r="BI16" s="2" t="s">
        <v>47</v>
      </c>
      <c r="BJ16" s="2" t="s">
        <v>47</v>
      </c>
      <c r="BK16" s="2" t="s">
        <v>47</v>
      </c>
      <c r="BL16" s="2" t="s">
        <v>47</v>
      </c>
      <c r="BM16" s="2"/>
      <c r="BN16" s="2"/>
      <c r="BO16" s="2" t="str">
        <f t="shared" si="2"/>
        <v>E020007001,50300000000000000000000000000000000</v>
      </c>
      <c r="BP16" s="2" t="str">
        <f t="shared" si="3"/>
        <v>GMW171361,50300000000000000000000000000000000</v>
      </c>
      <c r="BQ16" s="2" t="str">
        <f>_xlfn.XLOOKUP(BO16,[1]Planilha1!$BU:$BU,[1]Planilha1!$BU:$BU,"",0,1)</f>
        <v/>
      </c>
    </row>
    <row r="17" spans="1:69" hidden="1" x14ac:dyDescent="0.2">
      <c r="A17" s="2" t="s">
        <v>44</v>
      </c>
      <c r="B17" s="2" t="s">
        <v>3</v>
      </c>
      <c r="C17" s="2"/>
      <c r="D17" s="2" t="str">
        <f>IF(_xlfn.XLOOKUP(C17,'Tabela de Familias'!A:A,'Tabela de Familias'!B:B)="","")</f>
        <v/>
      </c>
      <c r="E17" s="2"/>
      <c r="F17" s="2" t="s">
        <v>219</v>
      </c>
      <c r="G17" s="2" t="str">
        <f t="shared" si="0"/>
        <v>-SP228.00</v>
      </c>
      <c r="H17" s="2"/>
      <c r="I17" s="2"/>
      <c r="J17" s="2"/>
      <c r="K17" s="2" t="s">
        <v>127</v>
      </c>
      <c r="L17" s="79" cm="1">
        <f t="array" ref="L17">SUMPRODUCT(O17:AE17*$O$2:$AE$2)</f>
        <v>1</v>
      </c>
      <c r="M17" s="79" cm="1">
        <f t="array" ref="M17">SUMPRODUCT(AF17:AV17*$AF$2:$AV$2)</f>
        <v>1.75</v>
      </c>
      <c r="N17" s="79">
        <f t="shared" si="1"/>
        <v>2.75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1</v>
      </c>
      <c r="AI17" s="2">
        <v>1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 t="s">
        <v>47</v>
      </c>
      <c r="AX17" s="2"/>
      <c r="AY17" s="2" t="s">
        <v>47</v>
      </c>
      <c r="AZ17" s="2" t="s">
        <v>47</v>
      </c>
      <c r="BA17" s="2">
        <v>3</v>
      </c>
      <c r="BB17" s="2" t="s">
        <v>220</v>
      </c>
      <c r="BC17" s="2"/>
      <c r="BD17" s="2"/>
      <c r="BE17" s="2" t="s">
        <v>47</v>
      </c>
      <c r="BF17" s="2"/>
      <c r="BG17" s="2" t="s">
        <v>47</v>
      </c>
      <c r="BH17" s="2" t="s">
        <v>47</v>
      </c>
      <c r="BI17" s="2" t="s">
        <v>47</v>
      </c>
      <c r="BJ17" s="2" t="s">
        <v>47</v>
      </c>
      <c r="BK17" s="2" t="s">
        <v>47</v>
      </c>
      <c r="BL17" s="2" t="s">
        <v>47</v>
      </c>
      <c r="BM17" s="2"/>
      <c r="BN17" s="2"/>
      <c r="BO17" s="2" t="str">
        <f t="shared" si="2"/>
        <v>E141688002,750011000000000000000010000000000000</v>
      </c>
      <c r="BP17" s="2" t="str">
        <f t="shared" si="3"/>
        <v>GMW171362,750011000000000000000010000000000000</v>
      </c>
      <c r="BQ17" s="2" t="str">
        <f>_xlfn.XLOOKUP(BO17,[1]Planilha1!$BU:$BU,[1]Planilha1!$BU:$BU,"",0,1)</f>
        <v/>
      </c>
    </row>
    <row r="18" spans="1:69" hidden="1" x14ac:dyDescent="0.2">
      <c r="A18" s="2" t="s">
        <v>44</v>
      </c>
      <c r="B18" s="2" t="s">
        <v>3</v>
      </c>
      <c r="C18" s="2"/>
      <c r="D18" s="2" t="str">
        <f>IF(_xlfn.XLOOKUP(C18,'Tabela de Familias'!A:A,'Tabela de Familias'!B:B)="","")</f>
        <v/>
      </c>
      <c r="E18" s="2"/>
      <c r="F18" s="2" t="s">
        <v>58</v>
      </c>
      <c r="G18" s="2" t="str">
        <f t="shared" si="0"/>
        <v>-SP240.00</v>
      </c>
      <c r="H18" s="2"/>
      <c r="I18" s="2"/>
      <c r="J18" s="2"/>
      <c r="K18" s="2" t="s">
        <v>54</v>
      </c>
      <c r="L18" s="79" cm="1">
        <f t="array" ref="L18">SUMPRODUCT(O18:AE18*$O$2:$AE$2)</f>
        <v>15</v>
      </c>
      <c r="M18" s="79" cm="1">
        <f t="array" ref="M18">SUMPRODUCT(AF18:AV18*$AF$2:$AV$2)</f>
        <v>0</v>
      </c>
      <c r="N18" s="79">
        <f t="shared" si="1"/>
        <v>15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6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 t="s">
        <v>47</v>
      </c>
      <c r="AX18" s="2"/>
      <c r="AY18" s="2" t="s">
        <v>47</v>
      </c>
      <c r="AZ18" s="2" t="s">
        <v>47</v>
      </c>
      <c r="BA18" s="2">
        <v>3</v>
      </c>
      <c r="BB18" s="2" t="s">
        <v>59</v>
      </c>
      <c r="BC18" s="2"/>
      <c r="BD18" s="2"/>
      <c r="BE18" s="2" t="s">
        <v>47</v>
      </c>
      <c r="BF18" s="2"/>
      <c r="BG18" s="2" t="s">
        <v>47</v>
      </c>
      <c r="BH18" s="2" t="s">
        <v>47</v>
      </c>
      <c r="BI18" s="2" t="s">
        <v>47</v>
      </c>
      <c r="BJ18" s="2" t="s">
        <v>47</v>
      </c>
      <c r="BK18" s="2" t="s">
        <v>47</v>
      </c>
      <c r="BL18" s="2" t="s">
        <v>47</v>
      </c>
      <c r="BM18" s="2"/>
      <c r="BN18" s="2"/>
      <c r="BO18" s="2" t="str">
        <f t="shared" si="2"/>
        <v>E01120300150000006000000000000000000000000000</v>
      </c>
      <c r="BP18" s="2" t="str">
        <f t="shared" si="3"/>
        <v>GMW17136150000006000000000000000000000000000</v>
      </c>
      <c r="BQ18" s="2" t="str">
        <f>_xlfn.XLOOKUP(BO18,[1]Planilha1!$BU:$BU,[1]Planilha1!$BU:$BU,"",0,1)</f>
        <v/>
      </c>
    </row>
    <row r="19" spans="1:69" hidden="1" x14ac:dyDescent="0.2">
      <c r="A19" s="2" t="s">
        <v>44</v>
      </c>
      <c r="B19" s="2" t="s">
        <v>3</v>
      </c>
      <c r="C19" s="2"/>
      <c r="D19" s="2" t="str">
        <f>IF(_xlfn.XLOOKUP(C19,'Tabela de Familias'!A:A,'Tabela de Familias'!B:B)="","")</f>
        <v/>
      </c>
      <c r="E19" s="2"/>
      <c r="F19" s="2" t="s">
        <v>221</v>
      </c>
      <c r="G19" s="2" t="str">
        <f t="shared" si="0"/>
        <v>-SP392</v>
      </c>
      <c r="H19" s="2"/>
      <c r="I19" s="2"/>
      <c r="J19" s="2"/>
      <c r="K19" s="2" t="s">
        <v>127</v>
      </c>
      <c r="L19" s="79" cm="1">
        <f t="array" ref="L19">SUMPRODUCT(O19:AE19*$O$2:$AE$2)</f>
        <v>1</v>
      </c>
      <c r="M19" s="79" cm="1">
        <f t="array" ref="M19">SUMPRODUCT(AF19:AV19*$AF$2:$AV$2)</f>
        <v>1.75</v>
      </c>
      <c r="N19" s="79">
        <f t="shared" si="1"/>
        <v>2.75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1</v>
      </c>
      <c r="AI19" s="2">
        <v>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 t="s">
        <v>47</v>
      </c>
      <c r="AX19" s="2"/>
      <c r="AY19" s="2" t="s">
        <v>47</v>
      </c>
      <c r="AZ19" s="2" t="s">
        <v>47</v>
      </c>
      <c r="BA19" s="2">
        <v>3</v>
      </c>
      <c r="BB19" s="2" t="s">
        <v>222</v>
      </c>
      <c r="BC19" s="2"/>
      <c r="BD19" s="2"/>
      <c r="BE19" s="2" t="s">
        <v>47</v>
      </c>
      <c r="BF19" s="2"/>
      <c r="BG19" s="2" t="s">
        <v>47</v>
      </c>
      <c r="BH19" s="2" t="s">
        <v>47</v>
      </c>
      <c r="BI19" s="2" t="s">
        <v>47</v>
      </c>
      <c r="BJ19" s="2" t="s">
        <v>47</v>
      </c>
      <c r="BK19" s="2" t="s">
        <v>47</v>
      </c>
      <c r="BL19" s="2" t="s">
        <v>47</v>
      </c>
      <c r="BM19" s="2"/>
      <c r="BN19" s="2"/>
      <c r="BO19" s="2" t="str">
        <f t="shared" si="2"/>
        <v>E141688002,750011000000000000000010000000000000</v>
      </c>
      <c r="BP19" s="2" t="str">
        <f t="shared" si="3"/>
        <v>GMW171362,750011000000000000000010000000000000</v>
      </c>
      <c r="BQ19" s="2" t="str">
        <f>_xlfn.XLOOKUP(BO19,[1]Planilha1!$BU:$BU,[1]Planilha1!$BU:$BU,"",0,1)</f>
        <v/>
      </c>
    </row>
    <row r="20" spans="1:69" hidden="1" x14ac:dyDescent="0.2">
      <c r="A20" s="2" t="s">
        <v>44</v>
      </c>
      <c r="B20" s="2" t="s">
        <v>3</v>
      </c>
      <c r="C20" s="2"/>
      <c r="D20" s="2" t="str">
        <f>IF(_xlfn.XLOOKUP(C20,'Tabela de Familias'!A:A,'Tabela de Familias'!B:B)="","")</f>
        <v/>
      </c>
      <c r="E20" s="2"/>
      <c r="F20" s="2" t="s">
        <v>123</v>
      </c>
      <c r="G20" s="2" t="str">
        <f t="shared" si="0"/>
        <v>-SP5870</v>
      </c>
      <c r="H20" s="2"/>
      <c r="I20" s="2"/>
      <c r="J20" s="2"/>
      <c r="K20" s="2" t="s">
        <v>124</v>
      </c>
      <c r="L20" s="79" cm="1">
        <f t="array" ref="L20">SUMPRODUCT(O20:AE20*$O$2:$AE$2)</f>
        <v>0.7</v>
      </c>
      <c r="M20" s="79" cm="1">
        <f t="array" ref="M20">SUMPRODUCT(AF20:AV20*$AF$2:$AV$2)</f>
        <v>0.35</v>
      </c>
      <c r="N20" s="79">
        <f t="shared" si="1"/>
        <v>1.0499999999999998</v>
      </c>
      <c r="O20" s="2">
        <v>2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 t="s">
        <v>47</v>
      </c>
      <c r="AX20" s="2"/>
      <c r="AY20" s="2" t="s">
        <v>47</v>
      </c>
      <c r="AZ20" s="2" t="s">
        <v>47</v>
      </c>
      <c r="BA20" s="2">
        <v>3</v>
      </c>
      <c r="BB20" s="2" t="s">
        <v>125</v>
      </c>
      <c r="BC20" s="2"/>
      <c r="BD20" s="2"/>
      <c r="BE20" s="2" t="s">
        <v>47</v>
      </c>
      <c r="BF20" s="2"/>
      <c r="BG20" s="2" t="s">
        <v>47</v>
      </c>
      <c r="BH20" s="2" t="s">
        <v>47</v>
      </c>
      <c r="BI20" s="2" t="s">
        <v>47</v>
      </c>
      <c r="BJ20" s="2" t="s">
        <v>47</v>
      </c>
      <c r="BK20" s="2" t="s">
        <v>47</v>
      </c>
      <c r="BL20" s="2" t="s">
        <v>47</v>
      </c>
      <c r="BM20" s="2"/>
      <c r="BN20" s="2"/>
      <c r="BO20" s="2" t="str">
        <f t="shared" si="2"/>
        <v>E141687001,052000000000000000010000000000000000</v>
      </c>
      <c r="BP20" s="2" t="str">
        <f t="shared" si="3"/>
        <v>GMW171361,052000000000000000010000000000000000</v>
      </c>
      <c r="BQ20" s="2" t="str">
        <f>_xlfn.XLOOKUP(BO20,[1]Planilha1!$BU:$BU,[1]Planilha1!$BU:$BU,"",0,1)</f>
        <v/>
      </c>
    </row>
    <row r="21" spans="1:69" hidden="1" x14ac:dyDescent="0.2">
      <c r="A21" s="2" t="s">
        <v>44</v>
      </c>
      <c r="B21" s="2" t="s">
        <v>3</v>
      </c>
      <c r="C21" s="2"/>
      <c r="D21" s="2" t="str">
        <f>IF(_xlfn.XLOOKUP(C21,'Tabela de Familias'!A:A,'Tabela de Familias'!B:B)="","")</f>
        <v/>
      </c>
      <c r="E21" s="2"/>
      <c r="F21" s="2" t="s">
        <v>66</v>
      </c>
      <c r="G21" s="2" t="str">
        <f t="shared" si="0"/>
        <v>-SP6815</v>
      </c>
      <c r="H21" s="2"/>
      <c r="I21" s="2"/>
      <c r="J21" s="2"/>
      <c r="K21" s="2" t="s">
        <v>67</v>
      </c>
      <c r="L21" s="79" cm="1">
        <f t="array" ref="L21">SUMPRODUCT(O21:AE21*$O$2:$AE$2)</f>
        <v>0.7</v>
      </c>
      <c r="M21" s="79" cm="1">
        <f t="array" ref="M21">SUMPRODUCT(AF21:AV21*$AF$2:$AV$2)</f>
        <v>0.35</v>
      </c>
      <c r="N21" s="79">
        <f t="shared" si="1"/>
        <v>1.0499999999999998</v>
      </c>
      <c r="O21" s="2">
        <v>2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 t="s">
        <v>47</v>
      </c>
      <c r="AX21" s="2"/>
      <c r="AY21" s="2" t="s">
        <v>47</v>
      </c>
      <c r="AZ21" s="2" t="s">
        <v>47</v>
      </c>
      <c r="BA21" s="2">
        <v>3</v>
      </c>
      <c r="BB21" s="2" t="s">
        <v>68</v>
      </c>
      <c r="BC21" s="2"/>
      <c r="BD21" s="2"/>
      <c r="BE21" s="2" t="s">
        <v>47</v>
      </c>
      <c r="BF21" s="2"/>
      <c r="BG21" s="2" t="s">
        <v>47</v>
      </c>
      <c r="BH21" s="2" t="s">
        <v>47</v>
      </c>
      <c r="BI21" s="2" t="s">
        <v>47</v>
      </c>
      <c r="BJ21" s="2" t="s">
        <v>47</v>
      </c>
      <c r="BK21" s="2" t="s">
        <v>47</v>
      </c>
      <c r="BL21" s="2" t="s">
        <v>47</v>
      </c>
      <c r="BM21" s="2"/>
      <c r="BN21" s="2"/>
      <c r="BO21" s="2" t="str">
        <f t="shared" si="2"/>
        <v>E020007001,052000000000000000010000000000000000</v>
      </c>
      <c r="BP21" s="2" t="str">
        <f t="shared" si="3"/>
        <v>GMW171361,052000000000000000010000000000000000</v>
      </c>
      <c r="BQ21" s="2" t="str">
        <f>_xlfn.XLOOKUP(BO21,[1]Planilha1!$BU:$BU,[1]Planilha1!$BU:$BU,"",0,1)</f>
        <v/>
      </c>
    </row>
    <row r="22" spans="1:69" hidden="1" x14ac:dyDescent="0.2">
      <c r="A22" s="2" t="s">
        <v>44</v>
      </c>
      <c r="B22" s="2" t="s">
        <v>3</v>
      </c>
      <c r="C22" s="2"/>
      <c r="D22" s="2" t="str">
        <f>IF(_xlfn.XLOOKUP(C22,'Tabela de Familias'!A:A,'Tabela de Familias'!B:B)="","")</f>
        <v/>
      </c>
      <c r="E22" s="2"/>
      <c r="F22" s="2" t="s">
        <v>116</v>
      </c>
      <c r="G22" s="2" t="str">
        <f t="shared" si="0"/>
        <v>-SP6817</v>
      </c>
      <c r="H22" s="2"/>
      <c r="I22" s="2"/>
      <c r="J22" s="2"/>
      <c r="K22" s="2" t="s">
        <v>127</v>
      </c>
      <c r="L22" s="79" cm="1">
        <f t="array" ref="L22">SUMPRODUCT(O22:AE22*$O$2:$AE$2)</f>
        <v>1.4</v>
      </c>
      <c r="M22" s="79" cm="1">
        <f t="array" ref="M22">SUMPRODUCT(AF22:AV22*$AF$2:$AV$2)</f>
        <v>0.7</v>
      </c>
      <c r="N22" s="79">
        <f t="shared" si="1"/>
        <v>2.0999999999999996</v>
      </c>
      <c r="O22" s="2">
        <v>4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2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 t="s">
        <v>47</v>
      </c>
      <c r="AX22" s="2"/>
      <c r="AY22" s="2" t="s">
        <v>47</v>
      </c>
      <c r="AZ22" s="2" t="s">
        <v>47</v>
      </c>
      <c r="BA22" s="2">
        <v>3</v>
      </c>
      <c r="BB22" s="2" t="s">
        <v>200</v>
      </c>
      <c r="BC22" s="2"/>
      <c r="BD22" s="2"/>
      <c r="BE22" s="2" t="s">
        <v>47</v>
      </c>
      <c r="BF22" s="2"/>
      <c r="BG22" s="2" t="s">
        <v>47</v>
      </c>
      <c r="BH22" s="2" t="s">
        <v>47</v>
      </c>
      <c r="BI22" s="2" t="s">
        <v>47</v>
      </c>
      <c r="BJ22" s="2" t="s">
        <v>47</v>
      </c>
      <c r="BK22" s="2" t="s">
        <v>47</v>
      </c>
      <c r="BL22" s="2" t="s">
        <v>47</v>
      </c>
      <c r="BM22" s="2"/>
      <c r="BN22" s="2"/>
      <c r="BO22" s="2" t="str">
        <f t="shared" si="2"/>
        <v>E141688002,14000000000000000020000000000000000</v>
      </c>
      <c r="BP22" s="2" t="str">
        <f t="shared" si="3"/>
        <v>GMW171362,14000000000000000020000000000000000</v>
      </c>
      <c r="BQ22" s="2" t="str">
        <f>_xlfn.XLOOKUP(BO22,[1]Planilha1!$BU:$BU,[1]Planilha1!$BU:$BU,"",0,1)</f>
        <v/>
      </c>
    </row>
    <row r="23" spans="1:69" hidden="1" x14ac:dyDescent="0.2">
      <c r="A23" s="2" t="s">
        <v>44</v>
      </c>
      <c r="B23" s="2" t="s">
        <v>3</v>
      </c>
      <c r="C23" s="2"/>
      <c r="D23" s="2" t="str">
        <f>IF(_xlfn.XLOOKUP(C23,'Tabela de Familias'!A:A,'Tabela de Familias'!B:B)="","")</f>
        <v/>
      </c>
      <c r="E23" s="2"/>
      <c r="F23" s="2" t="s">
        <v>181</v>
      </c>
      <c r="G23" s="2" t="str">
        <f t="shared" si="0"/>
        <v>-SP6817.00</v>
      </c>
      <c r="H23" s="2"/>
      <c r="I23" s="2"/>
      <c r="J23" s="2"/>
      <c r="K23" s="2" t="s">
        <v>127</v>
      </c>
      <c r="L23" s="79" cm="1">
        <f t="array" ref="L23">SUMPRODUCT(O23:AE23*$O$2:$AE$2)</f>
        <v>1.0499999999999998</v>
      </c>
      <c r="M23" s="79" cm="1">
        <f t="array" ref="M23">SUMPRODUCT(AF23:AV23*$AF$2:$AV$2)</f>
        <v>0.7</v>
      </c>
      <c r="N23" s="79">
        <f t="shared" si="1"/>
        <v>1.7499999999999998</v>
      </c>
      <c r="O23" s="2">
        <v>3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2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 t="s">
        <v>47</v>
      </c>
      <c r="AX23" s="2"/>
      <c r="AY23" s="2" t="s">
        <v>47</v>
      </c>
      <c r="AZ23" s="2" t="s">
        <v>47</v>
      </c>
      <c r="BA23" s="2">
        <v>3</v>
      </c>
      <c r="BB23" s="2" t="s">
        <v>182</v>
      </c>
      <c r="BC23" s="2"/>
      <c r="BD23" s="2"/>
      <c r="BE23" s="2" t="s">
        <v>47</v>
      </c>
      <c r="BF23" s="2"/>
      <c r="BG23" s="2" t="s">
        <v>47</v>
      </c>
      <c r="BH23" s="2" t="s">
        <v>47</v>
      </c>
      <c r="BI23" s="2" t="s">
        <v>47</v>
      </c>
      <c r="BJ23" s="2" t="s">
        <v>47</v>
      </c>
      <c r="BK23" s="2" t="s">
        <v>47</v>
      </c>
      <c r="BL23" s="2" t="s">
        <v>47</v>
      </c>
      <c r="BM23" s="2"/>
      <c r="BN23" s="2"/>
      <c r="BO23" s="2" t="str">
        <f t="shared" si="2"/>
        <v>E141688001,753000000000000000020000000000000000</v>
      </c>
      <c r="BP23" s="2" t="str">
        <f t="shared" si="3"/>
        <v>GMW171361,753000000000000000020000000000000000</v>
      </c>
      <c r="BQ23" s="2" t="str">
        <f>_xlfn.XLOOKUP(BO23,[1]Planilha1!$BU:$BU,[1]Planilha1!$BU:$BU,"",0,1)</f>
        <v/>
      </c>
    </row>
    <row r="24" spans="1:69" hidden="1" x14ac:dyDescent="0.2">
      <c r="A24" s="2" t="s">
        <v>44</v>
      </c>
      <c r="B24" s="2" t="s">
        <v>3</v>
      </c>
      <c r="C24" s="2"/>
      <c r="D24" s="2" t="str">
        <f>IF(_xlfn.XLOOKUP(C24,'Tabela de Familias'!A:A,'Tabela de Familias'!B:B)="","")</f>
        <v/>
      </c>
      <c r="E24" s="2"/>
      <c r="F24" s="2" t="s">
        <v>156</v>
      </c>
      <c r="G24" s="2" t="str">
        <f t="shared" si="0"/>
        <v>-SP6817.01</v>
      </c>
      <c r="H24" s="2"/>
      <c r="I24" s="2"/>
      <c r="J24" s="2"/>
      <c r="K24" s="2" t="s">
        <v>127</v>
      </c>
      <c r="L24" s="79" cm="1">
        <f t="array" ref="L24">SUMPRODUCT(O24:AE24*$O$2:$AE$2)</f>
        <v>1.0499999999999998</v>
      </c>
      <c r="M24" s="79" cm="1">
        <f t="array" ref="M24">SUMPRODUCT(AF24:AV24*$AF$2:$AV$2)</f>
        <v>0.35</v>
      </c>
      <c r="N24" s="79">
        <f t="shared" si="1"/>
        <v>1.4</v>
      </c>
      <c r="O24" s="2">
        <v>3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 t="s">
        <v>47</v>
      </c>
      <c r="AX24" s="2"/>
      <c r="AY24" s="2" t="s">
        <v>47</v>
      </c>
      <c r="AZ24" s="2" t="s">
        <v>47</v>
      </c>
      <c r="BA24" s="2">
        <v>3</v>
      </c>
      <c r="BB24" s="2" t="s">
        <v>157</v>
      </c>
      <c r="BC24" s="2"/>
      <c r="BD24" s="2"/>
      <c r="BE24" s="2" t="s">
        <v>47</v>
      </c>
      <c r="BF24" s="2"/>
      <c r="BG24" s="2" t="s">
        <v>47</v>
      </c>
      <c r="BH24" s="2" t="s">
        <v>47</v>
      </c>
      <c r="BI24" s="2" t="s">
        <v>47</v>
      </c>
      <c r="BJ24" s="2" t="s">
        <v>47</v>
      </c>
      <c r="BK24" s="2" t="s">
        <v>47</v>
      </c>
      <c r="BL24" s="2" t="s">
        <v>47</v>
      </c>
      <c r="BM24" s="2"/>
      <c r="BN24" s="2"/>
      <c r="BO24" s="2" t="str">
        <f t="shared" si="2"/>
        <v>E141688001,43000000000000000010000000000000000</v>
      </c>
      <c r="BP24" s="2" t="str">
        <f t="shared" si="3"/>
        <v>GMW171361,43000000000000000010000000000000000</v>
      </c>
      <c r="BQ24" s="2" t="str">
        <f>_xlfn.XLOOKUP(BO24,[1]Planilha1!$BU:$BU,[1]Planilha1!$BU:$BU,"",0,1)</f>
        <v/>
      </c>
    </row>
    <row r="25" spans="1:69" hidden="1" x14ac:dyDescent="0.2">
      <c r="A25" s="2" t="s">
        <v>44</v>
      </c>
      <c r="B25" s="2" t="s">
        <v>3</v>
      </c>
      <c r="C25" s="2"/>
      <c r="D25" s="2" t="str">
        <f>IF(_xlfn.XLOOKUP(C25,'Tabela de Familias'!A:A,'Tabela de Familias'!B:B)="","")</f>
        <v/>
      </c>
      <c r="E25" s="2"/>
      <c r="F25" s="2" t="s">
        <v>190</v>
      </c>
      <c r="G25" s="2" t="str">
        <f t="shared" si="0"/>
        <v>-SP6817.02</v>
      </c>
      <c r="H25" s="2"/>
      <c r="I25" s="2"/>
      <c r="J25" s="2"/>
      <c r="K25" s="2" t="s">
        <v>127</v>
      </c>
      <c r="L25" s="79" cm="1">
        <f t="array" ref="L25">SUMPRODUCT(O25:AE25*$O$2:$AE$2)</f>
        <v>1.4</v>
      </c>
      <c r="M25" s="79" cm="1">
        <f t="array" ref="M25">SUMPRODUCT(AF25:AV25*$AF$2:$AV$2)</f>
        <v>0.35</v>
      </c>
      <c r="N25" s="79">
        <f t="shared" si="1"/>
        <v>1.75</v>
      </c>
      <c r="O25" s="2">
        <v>4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 t="s">
        <v>47</v>
      </c>
      <c r="AX25" s="2"/>
      <c r="AY25" s="2" t="s">
        <v>47</v>
      </c>
      <c r="AZ25" s="2" t="s">
        <v>47</v>
      </c>
      <c r="BA25" s="2">
        <v>3</v>
      </c>
      <c r="BB25" s="2" t="s">
        <v>191</v>
      </c>
      <c r="BC25" s="2"/>
      <c r="BD25" s="2"/>
      <c r="BE25" s="2" t="s">
        <v>47</v>
      </c>
      <c r="BF25" s="2"/>
      <c r="BG25" s="2" t="s">
        <v>47</v>
      </c>
      <c r="BH25" s="2" t="s">
        <v>47</v>
      </c>
      <c r="BI25" s="2" t="s">
        <v>47</v>
      </c>
      <c r="BJ25" s="2" t="s">
        <v>47</v>
      </c>
      <c r="BK25" s="2" t="s">
        <v>47</v>
      </c>
      <c r="BL25" s="2" t="s">
        <v>47</v>
      </c>
      <c r="BM25" s="2"/>
      <c r="BN25" s="2"/>
      <c r="BO25" s="2" t="str">
        <f t="shared" si="2"/>
        <v>E141688001,754000000000000000010000000000000000</v>
      </c>
      <c r="BP25" s="2" t="str">
        <f t="shared" si="3"/>
        <v>GMW171361,754000000000000000010000000000000000</v>
      </c>
      <c r="BQ25" s="2" t="str">
        <f>_xlfn.XLOOKUP(BO25,[1]Planilha1!$BU:$BU,[1]Planilha1!$BU:$BU,"",0,1)</f>
        <v/>
      </c>
    </row>
    <row r="26" spans="1:69" hidden="1" x14ac:dyDescent="0.2">
      <c r="A26" s="2" t="s">
        <v>44</v>
      </c>
      <c r="B26" s="2" t="s">
        <v>3</v>
      </c>
      <c r="C26" s="2"/>
      <c r="D26" s="2" t="str">
        <f>IF(_xlfn.XLOOKUP(C26,'Tabela de Familias'!A:A,'Tabela de Familias'!B:B)="","")</f>
        <v/>
      </c>
      <c r="E26" s="2"/>
      <c r="F26" s="2" t="s">
        <v>93</v>
      </c>
      <c r="G26" s="2" t="str">
        <f t="shared" si="0"/>
        <v>-SP3150.04</v>
      </c>
      <c r="H26" s="2"/>
      <c r="I26" s="2"/>
      <c r="J26" s="2"/>
      <c r="K26" s="2" t="s">
        <v>67</v>
      </c>
      <c r="L26" s="79" cm="1">
        <f t="array" ref="L26">SUMPRODUCT(O26:AE26*$O$2:$AE$2)</f>
        <v>0.5</v>
      </c>
      <c r="M26" s="79" cm="1">
        <f t="array" ref="M26">SUMPRODUCT(AF26:AV26*$AF$2:$AV$2)</f>
        <v>1.75</v>
      </c>
      <c r="N26" s="79">
        <f t="shared" si="1"/>
        <v>2.25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5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 t="s">
        <v>47</v>
      </c>
      <c r="AX26" s="2"/>
      <c r="AY26" s="2" t="s">
        <v>47</v>
      </c>
      <c r="AZ26" s="2" t="s">
        <v>47</v>
      </c>
      <c r="BA26" s="2">
        <v>3</v>
      </c>
      <c r="BB26" s="2" t="s">
        <v>94</v>
      </c>
      <c r="BC26" s="2"/>
      <c r="BD26" s="2"/>
      <c r="BE26" s="2" t="s">
        <v>47</v>
      </c>
      <c r="BF26" s="2"/>
      <c r="BG26" s="2" t="s">
        <v>47</v>
      </c>
      <c r="BH26" s="2" t="s">
        <v>47</v>
      </c>
      <c r="BI26" s="2" t="s">
        <v>47</v>
      </c>
      <c r="BJ26" s="2" t="s">
        <v>47</v>
      </c>
      <c r="BK26" s="2" t="s">
        <v>47</v>
      </c>
      <c r="BL26" s="2" t="s">
        <v>47</v>
      </c>
      <c r="BM26" s="2"/>
      <c r="BN26" s="2"/>
      <c r="BO26" s="2" t="str">
        <f t="shared" si="2"/>
        <v>E020007002,255000000000000000001000000000000000</v>
      </c>
      <c r="BP26" s="2" t="str">
        <f t="shared" si="3"/>
        <v>GMW171362,255000000000000000001000000000000000</v>
      </c>
      <c r="BQ26" s="2" t="str">
        <f>_xlfn.XLOOKUP(BO26,[1]Planilha1!$BU:$BU,[1]Planilha1!$BU:$BU,"",0,1)</f>
        <v/>
      </c>
    </row>
    <row r="27" spans="1:69" hidden="1" x14ac:dyDescent="0.2">
      <c r="A27" s="2" t="s">
        <v>44</v>
      </c>
      <c r="B27" s="2" t="s">
        <v>3</v>
      </c>
      <c r="C27" s="2"/>
      <c r="D27" s="2" t="str">
        <f>IF(_xlfn.XLOOKUP(C27,'Tabela de Familias'!A:A,'Tabela de Familias'!B:B)="","")</f>
        <v/>
      </c>
      <c r="E27" s="2"/>
      <c r="F27" s="2" t="s">
        <v>75</v>
      </c>
      <c r="G27" s="2" t="str">
        <f t="shared" si="0"/>
        <v>-SP1315</v>
      </c>
      <c r="H27" s="2"/>
      <c r="I27" s="2"/>
      <c r="J27" s="2"/>
      <c r="K27" s="2" t="s">
        <v>67</v>
      </c>
      <c r="L27" s="79" cm="1">
        <f t="array" ref="L27">SUMPRODUCT(O27:AE27*$O$2:$AE$2)</f>
        <v>0.35</v>
      </c>
      <c r="M27" s="79" cm="1">
        <f t="array" ref="M27">SUMPRODUCT(AF27:AV27*$AF$2:$AV$2)</f>
        <v>1</v>
      </c>
      <c r="N27" s="79">
        <f t="shared" si="1"/>
        <v>1.35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2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 t="s">
        <v>47</v>
      </c>
      <c r="AX27" s="2"/>
      <c r="AY27" s="2" t="s">
        <v>47</v>
      </c>
      <c r="AZ27" s="2" t="s">
        <v>47</v>
      </c>
      <c r="BA27" s="2">
        <v>3</v>
      </c>
      <c r="BB27" s="2" t="s">
        <v>76</v>
      </c>
      <c r="BC27" s="2"/>
      <c r="BD27" s="2"/>
      <c r="BE27" s="2" t="s">
        <v>47</v>
      </c>
      <c r="BF27" s="2"/>
      <c r="BG27" s="2" t="s">
        <v>47</v>
      </c>
      <c r="BH27" s="2" t="s">
        <v>47</v>
      </c>
      <c r="BI27" s="2" t="s">
        <v>47</v>
      </c>
      <c r="BJ27" s="2" t="s">
        <v>47</v>
      </c>
      <c r="BK27" s="2" t="s">
        <v>47</v>
      </c>
      <c r="BL27" s="2" t="s">
        <v>47</v>
      </c>
      <c r="BM27" s="2"/>
      <c r="BN27" s="2"/>
      <c r="BO27" s="2" t="str">
        <f t="shared" si="2"/>
        <v>E020007001,350200000000000000010000000000000000</v>
      </c>
      <c r="BP27" s="2" t="str">
        <f t="shared" si="3"/>
        <v>GMW171361,350200000000000000010000000000000000</v>
      </c>
      <c r="BQ27" s="2" t="str">
        <f>_xlfn.XLOOKUP(BO27,[1]Planilha1!$BU:$BU,[1]Planilha1!$BU:$BU,"",0,1)</f>
        <v/>
      </c>
    </row>
    <row r="28" spans="1:69" hidden="1" x14ac:dyDescent="0.2">
      <c r="A28" s="2" t="s">
        <v>44</v>
      </c>
      <c r="B28" s="2" t="s">
        <v>3</v>
      </c>
      <c r="C28" s="2"/>
      <c r="D28" s="2" t="str">
        <f>IF(_xlfn.XLOOKUP(C28,'Tabela de Familias'!A:A,'Tabela de Familias'!B:B)="","")</f>
        <v/>
      </c>
      <c r="E28" s="2"/>
      <c r="F28" s="2" t="s">
        <v>168</v>
      </c>
      <c r="G28" s="2" t="str">
        <f t="shared" si="0"/>
        <v>-SP1539</v>
      </c>
      <c r="H28" s="2"/>
      <c r="I28" s="2"/>
      <c r="J28" s="2"/>
      <c r="K28" s="2" t="s">
        <v>127</v>
      </c>
      <c r="L28" s="79" cm="1">
        <f t="array" ref="L28">SUMPRODUCT(O28:AE28*$O$2:$AE$2)</f>
        <v>0.5</v>
      </c>
      <c r="M28" s="79" cm="1">
        <f t="array" ref="M28">SUMPRODUCT(AF28:AV28*$AF$2:$AV$2)</f>
        <v>1</v>
      </c>
      <c r="N28" s="79">
        <f t="shared" si="1"/>
        <v>1.5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2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 t="s">
        <v>47</v>
      </c>
      <c r="AX28" s="2"/>
      <c r="AY28" s="2" t="s">
        <v>47</v>
      </c>
      <c r="AZ28" s="2" t="s">
        <v>47</v>
      </c>
      <c r="BA28" s="2">
        <v>3</v>
      </c>
      <c r="BB28" s="2" t="s">
        <v>169</v>
      </c>
      <c r="BC28" s="2"/>
      <c r="BD28" s="2"/>
      <c r="BE28" s="2" t="s">
        <v>47</v>
      </c>
      <c r="BF28" s="2"/>
      <c r="BG28" s="2" t="s">
        <v>47</v>
      </c>
      <c r="BH28" s="2" t="s">
        <v>47</v>
      </c>
      <c r="BI28" s="2" t="s">
        <v>47</v>
      </c>
      <c r="BJ28" s="2" t="s">
        <v>47</v>
      </c>
      <c r="BK28" s="2" t="s">
        <v>47</v>
      </c>
      <c r="BL28" s="2" t="s">
        <v>47</v>
      </c>
      <c r="BM28" s="2"/>
      <c r="BN28" s="2"/>
      <c r="BO28" s="2" t="str">
        <f t="shared" si="2"/>
        <v>E141688001,50200000000000000001000000000000000</v>
      </c>
      <c r="BP28" s="2" t="str">
        <f t="shared" si="3"/>
        <v>GMW171361,50200000000000000001000000000000000</v>
      </c>
      <c r="BQ28" s="2" t="str">
        <f>_xlfn.XLOOKUP(BO28,[1]Planilha1!$BU:$BU,[1]Planilha1!$BU:$BU,"",0,1)</f>
        <v/>
      </c>
    </row>
    <row r="29" spans="1:69" hidden="1" x14ac:dyDescent="0.2">
      <c r="A29" s="2" t="s">
        <v>44</v>
      </c>
      <c r="B29" s="2" t="s">
        <v>3</v>
      </c>
      <c r="C29" s="2"/>
      <c r="D29" s="2" t="str">
        <f>IF(_xlfn.XLOOKUP(C29,'Tabela de Familias'!A:A,'Tabela de Familias'!B:B)="","")</f>
        <v/>
      </c>
      <c r="E29" s="2"/>
      <c r="F29" s="2" t="s">
        <v>81</v>
      </c>
      <c r="G29" s="2" t="str">
        <f t="shared" si="0"/>
        <v>-SP1639</v>
      </c>
      <c r="H29" s="2"/>
      <c r="I29" s="2"/>
      <c r="J29" s="2"/>
      <c r="K29" s="2" t="s">
        <v>67</v>
      </c>
      <c r="L29" s="79" cm="1">
        <f t="array" ref="L29">SUMPRODUCT(O29:AE29*$O$2:$AE$2)</f>
        <v>0.35</v>
      </c>
      <c r="M29" s="79" cm="1">
        <f t="array" ref="M29">SUMPRODUCT(AF29:AV29*$AF$2:$AV$2)</f>
        <v>1.0499999999999998</v>
      </c>
      <c r="N29" s="79">
        <f t="shared" si="1"/>
        <v>1.4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3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 t="s">
        <v>47</v>
      </c>
      <c r="AX29" s="2"/>
      <c r="AY29" s="2" t="s">
        <v>47</v>
      </c>
      <c r="AZ29" s="2" t="s">
        <v>47</v>
      </c>
      <c r="BA29" s="2">
        <v>3</v>
      </c>
      <c r="BB29" s="2" t="s">
        <v>82</v>
      </c>
      <c r="BC29" s="2"/>
      <c r="BD29" s="2"/>
      <c r="BE29" s="2" t="s">
        <v>47</v>
      </c>
      <c r="BF29" s="2"/>
      <c r="BG29" s="2" t="s">
        <v>47</v>
      </c>
      <c r="BH29" s="2" t="s">
        <v>47</v>
      </c>
      <c r="BI29" s="2" t="s">
        <v>47</v>
      </c>
      <c r="BJ29" s="2" t="s">
        <v>47</v>
      </c>
      <c r="BK29" s="2" t="s">
        <v>47</v>
      </c>
      <c r="BL29" s="2" t="s">
        <v>47</v>
      </c>
      <c r="BM29" s="2"/>
      <c r="BN29" s="2"/>
      <c r="BO29" s="2" t="str">
        <f t="shared" si="2"/>
        <v>E020007001,43000000000000000010000000000000000</v>
      </c>
      <c r="BP29" s="2" t="str">
        <f t="shared" si="3"/>
        <v>GMW171361,43000000000000000010000000000000000</v>
      </c>
      <c r="BQ29" s="2" t="str">
        <f>_xlfn.XLOOKUP(BO29,[1]Planilha1!$BU:$BU,[1]Planilha1!$BU:$BU,"",0,1)</f>
        <v/>
      </c>
    </row>
    <row r="30" spans="1:69" hidden="1" x14ac:dyDescent="0.2">
      <c r="A30" s="2" t="s">
        <v>44</v>
      </c>
      <c r="B30" s="2" t="s">
        <v>3</v>
      </c>
      <c r="C30" s="2"/>
      <c r="D30" s="2" t="str">
        <f>IF(_xlfn.XLOOKUP(C30,'Tabela de Familias'!A:A,'Tabela de Familias'!B:B)="","")</f>
        <v/>
      </c>
      <c r="E30" s="2"/>
      <c r="F30" s="2" t="s">
        <v>126</v>
      </c>
      <c r="G30" s="2" t="str">
        <f t="shared" si="0"/>
        <v>-SP189</v>
      </c>
      <c r="H30" s="2"/>
      <c r="I30" s="2"/>
      <c r="J30" s="2"/>
      <c r="K30" s="2" t="s">
        <v>127</v>
      </c>
      <c r="L30" s="79" cm="1">
        <f t="array" ref="L30">SUMPRODUCT(O30:AE30*$O$2:$AE$2)</f>
        <v>0.7</v>
      </c>
      <c r="M30" s="79" cm="1">
        <f t="array" ref="M30">SUMPRODUCT(AF30:AV30*$AF$2:$AV$2)</f>
        <v>0.35</v>
      </c>
      <c r="N30" s="79">
        <f t="shared" si="1"/>
        <v>1.0499999999999998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 t="s">
        <v>47</v>
      </c>
      <c r="AX30" s="2"/>
      <c r="AY30" s="2" t="s">
        <v>47</v>
      </c>
      <c r="AZ30" s="2" t="s">
        <v>47</v>
      </c>
      <c r="BA30" s="2">
        <v>3</v>
      </c>
      <c r="BB30" s="2" t="s">
        <v>128</v>
      </c>
      <c r="BC30" s="2"/>
      <c r="BD30" s="2"/>
      <c r="BE30" s="2" t="s">
        <v>47</v>
      </c>
      <c r="BF30" s="2"/>
      <c r="BG30" s="2" t="s">
        <v>47</v>
      </c>
      <c r="BH30" s="2" t="s">
        <v>47</v>
      </c>
      <c r="BI30" s="2" t="s">
        <v>47</v>
      </c>
      <c r="BJ30" s="2" t="s">
        <v>47</v>
      </c>
      <c r="BK30" s="2" t="s">
        <v>47</v>
      </c>
      <c r="BL30" s="2" t="s">
        <v>47</v>
      </c>
      <c r="BM30" s="2"/>
      <c r="BN30" s="2"/>
      <c r="BO30" s="2" t="str">
        <f t="shared" si="2"/>
        <v>E141688001,052000000000000000010000000000000000</v>
      </c>
      <c r="BP30" s="2" t="str">
        <f t="shared" si="3"/>
        <v>GMW171361,052000000000000000010000000000000000</v>
      </c>
      <c r="BQ30" s="2" t="str">
        <f>_xlfn.XLOOKUP(BO30,[1]Planilha1!$BU:$BU,[1]Planilha1!$BU:$BU,"",0,1)</f>
        <v/>
      </c>
    </row>
    <row r="31" spans="1:69" hidden="1" x14ac:dyDescent="0.2">
      <c r="A31" s="2" t="s">
        <v>44</v>
      </c>
      <c r="B31" s="2" t="s">
        <v>3</v>
      </c>
      <c r="C31" s="2"/>
      <c r="D31" s="2" t="str">
        <f>IF(_xlfn.XLOOKUP(C31,'Tabela de Familias'!A:A,'Tabela de Familias'!B:B)="","")</f>
        <v/>
      </c>
      <c r="E31" s="2"/>
      <c r="F31" s="2" t="s">
        <v>183</v>
      </c>
      <c r="G31" s="2" t="str">
        <f t="shared" si="0"/>
        <v>-SP2209</v>
      </c>
      <c r="H31" s="2"/>
      <c r="I31" s="2"/>
      <c r="J31" s="2"/>
      <c r="K31" s="2" t="s">
        <v>127</v>
      </c>
      <c r="L31" s="79" cm="1">
        <f t="array" ref="L31">SUMPRODUCT(O31:AE31*$O$2:$AE$2)</f>
        <v>0.7</v>
      </c>
      <c r="M31" s="79" cm="1">
        <f t="array" ref="M31">SUMPRODUCT(AF31:AV31*$AF$2:$AV$2)</f>
        <v>1.0499999999999998</v>
      </c>
      <c r="N31" s="79">
        <f t="shared" si="1"/>
        <v>1.7499999999999998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3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 t="s">
        <v>47</v>
      </c>
      <c r="AX31" s="2"/>
      <c r="AY31" s="2" t="s">
        <v>47</v>
      </c>
      <c r="AZ31" s="2" t="s">
        <v>47</v>
      </c>
      <c r="BA31" s="2">
        <v>3</v>
      </c>
      <c r="BB31" s="2" t="s">
        <v>184</v>
      </c>
      <c r="BC31" s="2"/>
      <c r="BD31" s="2"/>
      <c r="BE31" s="2" t="s">
        <v>47</v>
      </c>
      <c r="BF31" s="2"/>
      <c r="BG31" s="2" t="s">
        <v>47</v>
      </c>
      <c r="BH31" s="2" t="s">
        <v>47</v>
      </c>
      <c r="BI31" s="2" t="s">
        <v>47</v>
      </c>
      <c r="BJ31" s="2" t="s">
        <v>47</v>
      </c>
      <c r="BK31" s="2" t="s">
        <v>47</v>
      </c>
      <c r="BL31" s="2" t="s">
        <v>47</v>
      </c>
      <c r="BM31" s="2"/>
      <c r="BN31" s="2"/>
      <c r="BO31" s="2" t="str">
        <f t="shared" si="2"/>
        <v>E141688001,753000000000000000020000000000000000</v>
      </c>
      <c r="BP31" s="2" t="str">
        <f t="shared" si="3"/>
        <v>GMW171361,753000000000000000020000000000000000</v>
      </c>
      <c r="BQ31" s="2" t="str">
        <f>_xlfn.XLOOKUP(BO31,[1]Planilha1!$BU:$BU,[1]Planilha1!$BU:$BU,"",0,1)</f>
        <v/>
      </c>
    </row>
    <row r="32" spans="1:69" hidden="1" x14ac:dyDescent="0.2">
      <c r="A32" s="2" t="s">
        <v>44</v>
      </c>
      <c r="B32" s="2" t="s">
        <v>3</v>
      </c>
      <c r="C32" s="2"/>
      <c r="D32" s="2" t="str">
        <f>IF(_xlfn.XLOOKUP(C32,'Tabela de Familias'!A:A,'Tabela de Familias'!B:B)="","")</f>
        <v/>
      </c>
      <c r="E32" s="2"/>
      <c r="F32" s="2" t="s">
        <v>185</v>
      </c>
      <c r="G32" s="2" t="str">
        <f t="shared" si="0"/>
        <v>-SP2209.00</v>
      </c>
      <c r="H32" s="2"/>
      <c r="I32" s="2"/>
      <c r="J32" s="2"/>
      <c r="K32" s="2" t="s">
        <v>127</v>
      </c>
      <c r="L32" s="79" cm="1">
        <f t="array" ref="L32">SUMPRODUCT(O32:AE32*$O$2:$AE$2)</f>
        <v>0.7</v>
      </c>
      <c r="M32" s="79" cm="1">
        <f t="array" ref="M32">SUMPRODUCT(AF32:AV32*$AF$2:$AV$2)</f>
        <v>1.0499999999999998</v>
      </c>
      <c r="N32" s="79">
        <f t="shared" si="1"/>
        <v>1.7499999999999998</v>
      </c>
      <c r="O32" s="2">
        <v>2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3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 t="s">
        <v>47</v>
      </c>
      <c r="AX32" s="2"/>
      <c r="AY32" s="2" t="s">
        <v>47</v>
      </c>
      <c r="AZ32" s="2" t="s">
        <v>47</v>
      </c>
      <c r="BA32" s="2">
        <v>3</v>
      </c>
      <c r="BB32" s="2" t="s">
        <v>186</v>
      </c>
      <c r="BC32" s="2"/>
      <c r="BD32" s="2"/>
      <c r="BE32" s="2" t="s">
        <v>47</v>
      </c>
      <c r="BF32" s="2"/>
      <c r="BG32" s="2" t="s">
        <v>47</v>
      </c>
      <c r="BH32" s="2" t="s">
        <v>47</v>
      </c>
      <c r="BI32" s="2" t="s">
        <v>47</v>
      </c>
      <c r="BJ32" s="2" t="s">
        <v>47</v>
      </c>
      <c r="BK32" s="2" t="s">
        <v>47</v>
      </c>
      <c r="BL32" s="2" t="s">
        <v>47</v>
      </c>
      <c r="BM32" s="2"/>
      <c r="BN32" s="2"/>
      <c r="BO32" s="2" t="str">
        <f t="shared" si="2"/>
        <v>E141688001,753000000000000000020000000000000000</v>
      </c>
      <c r="BP32" s="2" t="str">
        <f t="shared" si="3"/>
        <v>GMW171361,753000000000000000020000000000000000</v>
      </c>
      <c r="BQ32" s="2" t="str">
        <f>_xlfn.XLOOKUP(BO32,[1]Planilha1!$BU:$BU,[1]Planilha1!$BU:$BU,"",0,1)</f>
        <v/>
      </c>
    </row>
    <row r="33" spans="1:69" hidden="1" x14ac:dyDescent="0.2">
      <c r="A33" s="2" t="s">
        <v>44</v>
      </c>
      <c r="B33" s="2" t="s">
        <v>3</v>
      </c>
      <c r="C33" s="2"/>
      <c r="D33" s="2" t="str">
        <f>IF(_xlfn.XLOOKUP(C33,'Tabela de Familias'!A:A,'Tabela de Familias'!B:B)="","")</f>
        <v/>
      </c>
      <c r="E33" s="2"/>
      <c r="F33" s="2" t="s">
        <v>129</v>
      </c>
      <c r="G33" s="2" t="str">
        <f t="shared" si="0"/>
        <v>-SP24</v>
      </c>
      <c r="H33" s="2"/>
      <c r="I33" s="2"/>
      <c r="J33" s="2"/>
      <c r="K33" s="2" t="s">
        <v>127</v>
      </c>
      <c r="L33" s="79" cm="1">
        <f t="array" ref="L33">SUMPRODUCT(O33:AE33*$O$2:$AE$2)</f>
        <v>0.35</v>
      </c>
      <c r="M33" s="79" cm="1">
        <f t="array" ref="M33">SUMPRODUCT(AF33:AV33*$AF$2:$AV$2)</f>
        <v>0.7</v>
      </c>
      <c r="N33" s="79">
        <f t="shared" si="1"/>
        <v>1.0499999999999998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2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 t="s">
        <v>47</v>
      </c>
      <c r="AX33" s="2"/>
      <c r="AY33" s="2" t="s">
        <v>47</v>
      </c>
      <c r="AZ33" s="2" t="s">
        <v>47</v>
      </c>
      <c r="BA33" s="2">
        <v>3</v>
      </c>
      <c r="BB33" s="2" t="s">
        <v>130</v>
      </c>
      <c r="BC33" s="2"/>
      <c r="BD33" s="2"/>
      <c r="BE33" s="2" t="s">
        <v>47</v>
      </c>
      <c r="BF33" s="2"/>
      <c r="BG33" s="2" t="s">
        <v>47</v>
      </c>
      <c r="BH33" s="2" t="s">
        <v>47</v>
      </c>
      <c r="BI33" s="2" t="s">
        <v>47</v>
      </c>
      <c r="BJ33" s="2" t="s">
        <v>47</v>
      </c>
      <c r="BK33" s="2" t="s">
        <v>47</v>
      </c>
      <c r="BL33" s="2" t="s">
        <v>47</v>
      </c>
      <c r="BM33" s="2"/>
      <c r="BN33" s="2"/>
      <c r="BO33" s="2" t="str">
        <f t="shared" si="2"/>
        <v>E141688001,052000000000000000010000000000000000</v>
      </c>
      <c r="BP33" s="2" t="str">
        <f t="shared" si="3"/>
        <v>GMW171361,052000000000000000010000000000000000</v>
      </c>
      <c r="BQ33" s="2" t="str">
        <f>_xlfn.XLOOKUP(BO33,[1]Planilha1!$BU:$BU,[1]Planilha1!$BU:$BU,"",0,1)</f>
        <v/>
      </c>
    </row>
    <row r="34" spans="1:69" hidden="1" x14ac:dyDescent="0.2">
      <c r="A34" s="2" t="s">
        <v>44</v>
      </c>
      <c r="B34" s="2" t="s">
        <v>3</v>
      </c>
      <c r="C34" s="2"/>
      <c r="D34" s="2" t="str">
        <f>IF(_xlfn.XLOOKUP(C34,'Tabela de Familias'!A:A,'Tabela de Familias'!B:B)="","")</f>
        <v/>
      </c>
      <c r="E34" s="2"/>
      <c r="F34" s="2" t="s">
        <v>131</v>
      </c>
      <c r="G34" s="2" t="str">
        <f t="shared" si="0"/>
        <v>-SP24.00</v>
      </c>
      <c r="H34" s="2"/>
      <c r="I34" s="2"/>
      <c r="J34" s="2"/>
      <c r="K34" s="2" t="s">
        <v>127</v>
      </c>
      <c r="L34" s="79" cm="1">
        <f t="array" ref="L34">SUMPRODUCT(O34:AE34*$O$2:$AE$2)</f>
        <v>0.35</v>
      </c>
      <c r="M34" s="79" cm="1">
        <f t="array" ref="M34">SUMPRODUCT(AF34:AV34*$AF$2:$AV$2)</f>
        <v>0.7</v>
      </c>
      <c r="N34" s="79">
        <f t="shared" si="1"/>
        <v>1.0499999999999998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 t="s">
        <v>47</v>
      </c>
      <c r="AX34" s="2"/>
      <c r="AY34" s="2" t="s">
        <v>47</v>
      </c>
      <c r="AZ34" s="2" t="s">
        <v>47</v>
      </c>
      <c r="BA34" s="2">
        <v>3</v>
      </c>
      <c r="BB34" s="2" t="s">
        <v>132</v>
      </c>
      <c r="BC34" s="2"/>
      <c r="BD34" s="2"/>
      <c r="BE34" s="2" t="s">
        <v>47</v>
      </c>
      <c r="BF34" s="2"/>
      <c r="BG34" s="2" t="s">
        <v>47</v>
      </c>
      <c r="BH34" s="2" t="s">
        <v>47</v>
      </c>
      <c r="BI34" s="2" t="s">
        <v>47</v>
      </c>
      <c r="BJ34" s="2" t="s">
        <v>47</v>
      </c>
      <c r="BK34" s="2" t="s">
        <v>47</v>
      </c>
      <c r="BL34" s="2" t="s">
        <v>47</v>
      </c>
      <c r="BM34" s="2"/>
      <c r="BN34" s="2"/>
      <c r="BO34" s="2" t="str">
        <f t="shared" si="2"/>
        <v>E141688001,052000000000000000010000000000000000</v>
      </c>
      <c r="BP34" s="2" t="str">
        <f t="shared" si="3"/>
        <v>GMW171361,052000000000000000010000000000000000</v>
      </c>
      <c r="BQ34" s="2" t="str">
        <f>_xlfn.XLOOKUP(BO34,[1]Planilha1!$BU:$BU,[1]Planilha1!$BU:$BU,"",0,1)</f>
        <v/>
      </c>
    </row>
    <row r="35" spans="1:69" hidden="1" x14ac:dyDescent="0.2">
      <c r="A35" s="2" t="s">
        <v>44</v>
      </c>
      <c r="B35" s="2" t="s">
        <v>3</v>
      </c>
      <c r="C35" s="2"/>
      <c r="D35" s="2" t="str">
        <f>IF(_xlfn.XLOOKUP(C35,'Tabela de Familias'!A:A,'Tabela de Familias'!B:B)="","")</f>
        <v/>
      </c>
      <c r="E35" s="2"/>
      <c r="F35" s="2" t="s">
        <v>158</v>
      </c>
      <c r="G35" s="2" t="str">
        <f t="shared" ref="G35:G66" si="4">IF(F35="","",C35&amp;"-"&amp;F35)</f>
        <v>-SP24.01</v>
      </c>
      <c r="H35" s="2"/>
      <c r="I35" s="2"/>
      <c r="J35" s="2"/>
      <c r="K35" s="2" t="s">
        <v>127</v>
      </c>
      <c r="L35" s="79" cm="1">
        <f t="array" ref="L35">SUMPRODUCT(O35:AE35*$O$2:$AE$2)</f>
        <v>0.35</v>
      </c>
      <c r="M35" s="79" cm="1">
        <f t="array" ref="M35">SUMPRODUCT(AF35:AV35*$AF$2:$AV$2)</f>
        <v>1.0499999999999998</v>
      </c>
      <c r="N35" s="79">
        <f t="shared" ref="N35:N66" si="5">L35+M35</f>
        <v>1.4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3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 t="s">
        <v>47</v>
      </c>
      <c r="AX35" s="2"/>
      <c r="AY35" s="2" t="s">
        <v>47</v>
      </c>
      <c r="AZ35" s="2" t="s">
        <v>47</v>
      </c>
      <c r="BA35" s="2">
        <v>3</v>
      </c>
      <c r="BB35" s="2" t="s">
        <v>159</v>
      </c>
      <c r="BC35" s="2"/>
      <c r="BD35" s="2"/>
      <c r="BE35" s="2" t="s">
        <v>47</v>
      </c>
      <c r="BF35" s="2"/>
      <c r="BG35" s="2" t="s">
        <v>47</v>
      </c>
      <c r="BH35" s="2" t="s">
        <v>47</v>
      </c>
      <c r="BI35" s="2" t="s">
        <v>47</v>
      </c>
      <c r="BJ35" s="2" t="s">
        <v>47</v>
      </c>
      <c r="BK35" s="2" t="s">
        <v>47</v>
      </c>
      <c r="BL35" s="2" t="s">
        <v>47</v>
      </c>
      <c r="BM35" s="2"/>
      <c r="BN35" s="2"/>
      <c r="BO35" s="2" t="str">
        <f t="shared" si="2"/>
        <v>E141688001,43000000000000000010000000000000000</v>
      </c>
      <c r="BP35" s="2" t="str">
        <f t="shared" si="3"/>
        <v>GMW171361,43000000000000000010000000000000000</v>
      </c>
      <c r="BQ35" s="2" t="str">
        <f>_xlfn.XLOOKUP(BO35,[1]Planilha1!$BU:$BU,[1]Planilha1!$BU:$BU,"",0,1)</f>
        <v/>
      </c>
    </row>
    <row r="36" spans="1:69" hidden="1" x14ac:dyDescent="0.2">
      <c r="A36" s="2" t="s">
        <v>44</v>
      </c>
      <c r="B36" s="2" t="s">
        <v>3</v>
      </c>
      <c r="C36" s="2"/>
      <c r="D36" s="2" t="str">
        <f>IF(_xlfn.XLOOKUP(C36,'Tabela de Familias'!A:A,'Tabela de Familias'!B:B)="","")</f>
        <v/>
      </c>
      <c r="E36" s="2"/>
      <c r="F36" s="2" t="s">
        <v>133</v>
      </c>
      <c r="G36" s="2" t="str">
        <f t="shared" si="4"/>
        <v>-SP2700</v>
      </c>
      <c r="H36" s="2"/>
      <c r="I36" s="2"/>
      <c r="J36" s="2"/>
      <c r="K36" s="2" t="s">
        <v>127</v>
      </c>
      <c r="L36" s="79" cm="1">
        <f t="array" ref="L36">SUMPRODUCT(O36:AE36*$O$2:$AE$2)</f>
        <v>0.7</v>
      </c>
      <c r="M36" s="79" cm="1">
        <f t="array" ref="M36">SUMPRODUCT(AF36:AV36*$AF$2:$AV$2)</f>
        <v>0.35</v>
      </c>
      <c r="N36" s="79">
        <f t="shared" si="5"/>
        <v>1.0499999999999998</v>
      </c>
      <c r="O36" s="2">
        <v>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 t="s">
        <v>47</v>
      </c>
      <c r="AX36" s="2"/>
      <c r="AY36" s="2" t="s">
        <v>47</v>
      </c>
      <c r="AZ36" s="2" t="s">
        <v>47</v>
      </c>
      <c r="BA36" s="2">
        <v>3</v>
      </c>
      <c r="BB36" s="2" t="s">
        <v>134</v>
      </c>
      <c r="BC36" s="2"/>
      <c r="BD36" s="2"/>
      <c r="BE36" s="2" t="s">
        <v>47</v>
      </c>
      <c r="BF36" s="2"/>
      <c r="BG36" s="2" t="s">
        <v>47</v>
      </c>
      <c r="BH36" s="2" t="s">
        <v>47</v>
      </c>
      <c r="BI36" s="2" t="s">
        <v>47</v>
      </c>
      <c r="BJ36" s="2" t="s">
        <v>47</v>
      </c>
      <c r="BK36" s="2" t="s">
        <v>47</v>
      </c>
      <c r="BL36" s="2" t="s">
        <v>47</v>
      </c>
      <c r="BM36" s="2"/>
      <c r="BN36" s="2"/>
      <c r="BO36" s="2" t="str">
        <f t="shared" si="2"/>
        <v>E141688001,052000000000000000010000000000000000</v>
      </c>
      <c r="BP36" s="2" t="str">
        <f t="shared" si="3"/>
        <v>GMW171361,052000000000000000010000000000000000</v>
      </c>
      <c r="BQ36" s="2" t="str">
        <f>_xlfn.XLOOKUP(BO36,[1]Planilha1!$BU:$BU,[1]Planilha1!$BU:$BU,"",0,1)</f>
        <v/>
      </c>
    </row>
    <row r="37" spans="1:69" hidden="1" x14ac:dyDescent="0.2">
      <c r="A37" s="2" t="s">
        <v>44</v>
      </c>
      <c r="B37" s="2" t="s">
        <v>3</v>
      </c>
      <c r="C37" s="2"/>
      <c r="D37" s="2" t="str">
        <f>IF(_xlfn.XLOOKUP(C37,'Tabela de Familias'!A:A,'Tabela de Familias'!B:B)="","")</f>
        <v/>
      </c>
      <c r="E37" s="2"/>
      <c r="F37" s="2" t="s">
        <v>175</v>
      </c>
      <c r="G37" s="2" t="str">
        <f t="shared" si="4"/>
        <v>-SP117</v>
      </c>
      <c r="H37" s="2"/>
      <c r="I37" s="2"/>
      <c r="J37" s="2"/>
      <c r="K37" s="2" t="s">
        <v>127</v>
      </c>
      <c r="L37" s="79" cm="1">
        <f t="array" ref="L37">SUMPRODUCT(O37:AE37*$O$2:$AE$2)</f>
        <v>1.5</v>
      </c>
      <c r="M37" s="79" cm="1">
        <f t="array" ref="M37">SUMPRODUCT(AF37:AV37*$AF$2:$AV$2)</f>
        <v>0</v>
      </c>
      <c r="N37" s="79">
        <f t="shared" si="5"/>
        <v>1.5</v>
      </c>
      <c r="O37" s="2">
        <v>0</v>
      </c>
      <c r="P37" s="2">
        <v>3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 t="s">
        <v>47</v>
      </c>
      <c r="AX37" s="2"/>
      <c r="AY37" s="2" t="s">
        <v>47</v>
      </c>
      <c r="AZ37" s="2" t="s">
        <v>47</v>
      </c>
      <c r="BA37" s="2">
        <v>3</v>
      </c>
      <c r="BB37" s="2" t="s">
        <v>176</v>
      </c>
      <c r="BC37" s="2"/>
      <c r="BD37" s="2"/>
      <c r="BE37" s="2" t="s">
        <v>47</v>
      </c>
      <c r="BF37" s="2"/>
      <c r="BG37" s="2" t="s">
        <v>47</v>
      </c>
      <c r="BH37" s="2" t="s">
        <v>47</v>
      </c>
      <c r="BI37" s="2" t="s">
        <v>47</v>
      </c>
      <c r="BJ37" s="2" t="s">
        <v>47</v>
      </c>
      <c r="BK37" s="2" t="s">
        <v>47</v>
      </c>
      <c r="BL37" s="2" t="s">
        <v>47</v>
      </c>
      <c r="BM37" s="2"/>
      <c r="BN37" s="2"/>
      <c r="BO37" s="2" t="str">
        <f t="shared" si="2"/>
        <v>E141688001,50300000000000000000000000000000000</v>
      </c>
      <c r="BP37" s="2" t="str">
        <f t="shared" si="3"/>
        <v>GMW171361,50300000000000000000000000000000000</v>
      </c>
      <c r="BQ37" s="2" t="str">
        <f>_xlfn.XLOOKUP(BO37,[1]Planilha1!$BU:$BU,[1]Planilha1!$BU:$BU,"",0,1)</f>
        <v/>
      </c>
    </row>
    <row r="38" spans="1:69" hidden="1" x14ac:dyDescent="0.2">
      <c r="A38" s="2" t="s">
        <v>44</v>
      </c>
      <c r="B38" s="2" t="s">
        <v>3</v>
      </c>
      <c r="C38" s="2"/>
      <c r="D38" s="2" t="str">
        <f>IF(_xlfn.XLOOKUP(C38,'Tabela de Familias'!A:A,'Tabela de Familias'!B:B)="","")</f>
        <v/>
      </c>
      <c r="E38" s="2"/>
      <c r="F38" s="2" t="s">
        <v>143</v>
      </c>
      <c r="G38" s="2" t="str">
        <f t="shared" si="4"/>
        <v>-SP2700.02</v>
      </c>
      <c r="H38" s="2"/>
      <c r="I38" s="2"/>
      <c r="J38" s="2"/>
      <c r="K38" s="2" t="s">
        <v>127</v>
      </c>
      <c r="L38" s="79" cm="1">
        <f t="array" ref="L38">SUMPRODUCT(O38:AE38*$O$2:$AE$2)</f>
        <v>0.85</v>
      </c>
      <c r="M38" s="79" cm="1">
        <f t="array" ref="M38">SUMPRODUCT(AF38:AV38*$AF$2:$AV$2)</f>
        <v>0.35</v>
      </c>
      <c r="N38" s="79">
        <f t="shared" si="5"/>
        <v>1.2</v>
      </c>
      <c r="O38" s="2">
        <v>1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 t="s">
        <v>47</v>
      </c>
      <c r="AX38" s="2"/>
      <c r="AY38" s="2" t="s">
        <v>47</v>
      </c>
      <c r="AZ38" s="2" t="s">
        <v>47</v>
      </c>
      <c r="BA38" s="2">
        <v>3</v>
      </c>
      <c r="BB38" s="2" t="s">
        <v>144</v>
      </c>
      <c r="BC38" s="2"/>
      <c r="BD38" s="2"/>
      <c r="BE38" s="2" t="s">
        <v>47</v>
      </c>
      <c r="BF38" s="2"/>
      <c r="BG38" s="2" t="s">
        <v>47</v>
      </c>
      <c r="BH38" s="2" t="s">
        <v>47</v>
      </c>
      <c r="BI38" s="2" t="s">
        <v>47</v>
      </c>
      <c r="BJ38" s="2" t="s">
        <v>47</v>
      </c>
      <c r="BK38" s="2" t="s">
        <v>47</v>
      </c>
      <c r="BL38" s="2" t="s">
        <v>47</v>
      </c>
      <c r="BM38" s="2"/>
      <c r="BN38" s="2"/>
      <c r="BO38" s="2" t="str">
        <f t="shared" si="2"/>
        <v>E141688001,21100000000000000010000000000000000</v>
      </c>
      <c r="BP38" s="2" t="str">
        <f t="shared" si="3"/>
        <v>GMW171361,21100000000000000010000000000000000</v>
      </c>
      <c r="BQ38" s="2" t="str">
        <f>_xlfn.XLOOKUP(BO38,[1]Planilha1!$BU:$BU,[1]Planilha1!$BU:$BU,"",0,1)</f>
        <v/>
      </c>
    </row>
    <row r="39" spans="1:69" hidden="1" x14ac:dyDescent="0.2">
      <c r="A39" s="2" t="s">
        <v>44</v>
      </c>
      <c r="B39" s="2" t="s">
        <v>3</v>
      </c>
      <c r="C39" s="2"/>
      <c r="D39" s="2" t="str">
        <f>IF(_xlfn.XLOOKUP(C39,'Tabela de Familias'!A:A,'Tabela de Familias'!B:B)="","")</f>
        <v/>
      </c>
      <c r="E39" s="2"/>
      <c r="F39" s="2" t="s">
        <v>231</v>
      </c>
      <c r="G39" s="2" t="str">
        <f t="shared" si="4"/>
        <v>-SP295</v>
      </c>
      <c r="H39" s="2"/>
      <c r="I39" s="2"/>
      <c r="J39" s="2"/>
      <c r="K39" s="2" t="s">
        <v>127</v>
      </c>
      <c r="L39" s="79" cm="1">
        <f t="array" ref="L39">SUMPRODUCT(O39:AE39*$O$2:$AE$2)</f>
        <v>2.5</v>
      </c>
      <c r="M39" s="79" cm="1">
        <f t="array" ref="M39">SUMPRODUCT(AF39:AV39*$AF$2:$AV$2)</f>
        <v>1.5</v>
      </c>
      <c r="N39" s="79">
        <f t="shared" si="5"/>
        <v>4</v>
      </c>
      <c r="O39" s="2">
        <v>0</v>
      </c>
      <c r="P39" s="2">
        <v>0</v>
      </c>
      <c r="Q39" s="2">
        <v>2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2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 t="s">
        <v>47</v>
      </c>
      <c r="AX39" s="2"/>
      <c r="AY39" s="2" t="s">
        <v>47</v>
      </c>
      <c r="AZ39" s="2" t="s">
        <v>47</v>
      </c>
      <c r="BA39" s="2">
        <v>3</v>
      </c>
      <c r="BB39" s="2" t="s">
        <v>232</v>
      </c>
      <c r="BC39" s="2"/>
      <c r="BD39" s="2"/>
      <c r="BE39" s="2" t="s">
        <v>47</v>
      </c>
      <c r="BF39" s="2"/>
      <c r="BG39" s="2" t="s">
        <v>47</v>
      </c>
      <c r="BH39" s="2" t="s">
        <v>47</v>
      </c>
      <c r="BI39" s="2" t="s">
        <v>47</v>
      </c>
      <c r="BJ39" s="2" t="s">
        <v>47</v>
      </c>
      <c r="BK39" s="2" t="s">
        <v>47</v>
      </c>
      <c r="BL39" s="2" t="s">
        <v>47</v>
      </c>
      <c r="BM39" s="2"/>
      <c r="BN39" s="2"/>
      <c r="BO39" s="2" t="str">
        <f t="shared" si="2"/>
        <v>E1416880040021000000000000000200000000000000</v>
      </c>
      <c r="BP39" s="2" t="str">
        <f t="shared" si="3"/>
        <v>GMW1713640021000000000000000200000000000000</v>
      </c>
      <c r="BQ39" s="2" t="str">
        <f>_xlfn.XLOOKUP(BO39,[1]Planilha1!$BU:$BU,[1]Planilha1!$BU:$BU,"",0,1)</f>
        <v/>
      </c>
    </row>
    <row r="40" spans="1:69" hidden="1" x14ac:dyDescent="0.2">
      <c r="A40" s="2" t="s">
        <v>44</v>
      </c>
      <c r="B40" s="2" t="s">
        <v>3</v>
      </c>
      <c r="C40" s="2"/>
      <c r="D40" s="2" t="str">
        <f>IF(_xlfn.XLOOKUP(C40,'Tabela de Familias'!A:A,'Tabela de Familias'!B:B)="","")</f>
        <v/>
      </c>
      <c r="E40" s="2"/>
      <c r="F40" s="2" t="s">
        <v>177</v>
      </c>
      <c r="G40" s="2" t="str">
        <f t="shared" si="4"/>
        <v>-SP3250</v>
      </c>
      <c r="H40" s="2"/>
      <c r="I40" s="2"/>
      <c r="J40" s="2"/>
      <c r="K40" s="2" t="s">
        <v>127</v>
      </c>
      <c r="L40" s="79" cm="1">
        <f t="array" ref="L40">SUMPRODUCT(O40:AE40*$O$2:$AE$2)</f>
        <v>1.5</v>
      </c>
      <c r="M40" s="79" cm="1">
        <f t="array" ref="M40">SUMPRODUCT(AF40:AV40*$AF$2:$AV$2)</f>
        <v>0</v>
      </c>
      <c r="N40" s="79">
        <f t="shared" si="5"/>
        <v>1.5</v>
      </c>
      <c r="O40" s="2">
        <v>0</v>
      </c>
      <c r="P40" s="2">
        <v>3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 t="s">
        <v>47</v>
      </c>
      <c r="AX40" s="2"/>
      <c r="AY40" s="2" t="s">
        <v>47</v>
      </c>
      <c r="AZ40" s="2" t="s">
        <v>47</v>
      </c>
      <c r="BA40" s="2">
        <v>3</v>
      </c>
      <c r="BB40" s="2" t="s">
        <v>178</v>
      </c>
      <c r="BC40" s="2"/>
      <c r="BD40" s="2"/>
      <c r="BE40" s="2" t="s">
        <v>47</v>
      </c>
      <c r="BF40" s="2"/>
      <c r="BG40" s="2" t="s">
        <v>47</v>
      </c>
      <c r="BH40" s="2" t="s">
        <v>47</v>
      </c>
      <c r="BI40" s="2" t="s">
        <v>47</v>
      </c>
      <c r="BJ40" s="2" t="s">
        <v>47</v>
      </c>
      <c r="BK40" s="2" t="s">
        <v>47</v>
      </c>
      <c r="BL40" s="2" t="s">
        <v>47</v>
      </c>
      <c r="BM40" s="2"/>
      <c r="BN40" s="2"/>
      <c r="BO40" s="2" t="str">
        <f t="shared" si="2"/>
        <v>E141688001,50300000000000000000000000000000000</v>
      </c>
      <c r="BP40" s="2" t="str">
        <f t="shared" si="3"/>
        <v>GMW171361,50300000000000000000000000000000000</v>
      </c>
      <c r="BQ40" s="2" t="str">
        <f>_xlfn.XLOOKUP(BO40,[1]Planilha1!$BU:$BU,[1]Planilha1!$BU:$BU,"",0,1)</f>
        <v/>
      </c>
    </row>
    <row r="41" spans="1:69" hidden="1" x14ac:dyDescent="0.2">
      <c r="A41" s="2" t="s">
        <v>44</v>
      </c>
      <c r="B41" s="2" t="s">
        <v>3</v>
      </c>
      <c r="C41" s="2"/>
      <c r="D41" s="2" t="str">
        <f>IF(_xlfn.XLOOKUP(C41,'Tabela de Familias'!A:A,'Tabela de Familias'!B:B)="","")</f>
        <v/>
      </c>
      <c r="E41" s="2"/>
      <c r="F41" s="2" t="s">
        <v>233</v>
      </c>
      <c r="G41" s="2" t="str">
        <f t="shared" si="4"/>
        <v>-SP3350.01</v>
      </c>
      <c r="H41" s="2"/>
      <c r="I41" s="2"/>
      <c r="J41" s="2"/>
      <c r="K41" s="2" t="s">
        <v>127</v>
      </c>
      <c r="L41" s="79" cm="1">
        <f t="array" ref="L41">SUMPRODUCT(O41:AE41*$O$2:$AE$2)</f>
        <v>3.5</v>
      </c>
      <c r="M41" s="79" cm="1">
        <f t="array" ref="M41">SUMPRODUCT(AF41:AV41*$AF$2:$AV$2)</f>
        <v>2</v>
      </c>
      <c r="N41" s="79">
        <f t="shared" si="5"/>
        <v>5.5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2</v>
      </c>
      <c r="AH41" s="2">
        <v>0</v>
      </c>
      <c r="AI41" s="2">
        <v>1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 t="s">
        <v>47</v>
      </c>
      <c r="AX41" s="2"/>
      <c r="AY41" s="2" t="s">
        <v>47</v>
      </c>
      <c r="AZ41" s="2" t="s">
        <v>47</v>
      </c>
      <c r="BA41" s="2">
        <v>3</v>
      </c>
      <c r="BB41" s="2" t="s">
        <v>234</v>
      </c>
      <c r="BC41" s="2"/>
      <c r="BD41" s="2"/>
      <c r="BE41" s="2" t="s">
        <v>47</v>
      </c>
      <c r="BF41" s="2"/>
      <c r="BG41" s="2" t="s">
        <v>47</v>
      </c>
      <c r="BH41" s="2" t="s">
        <v>47</v>
      </c>
      <c r="BI41" s="2" t="s">
        <v>47</v>
      </c>
      <c r="BJ41" s="2" t="s">
        <v>47</v>
      </c>
      <c r="BK41" s="2" t="s">
        <v>47</v>
      </c>
      <c r="BL41" s="2" t="s">
        <v>47</v>
      </c>
      <c r="BM41" s="2"/>
      <c r="BN41" s="2"/>
      <c r="BO41" s="2" t="str">
        <f t="shared" si="2"/>
        <v>E141688005,50100000100000000002010000000000000</v>
      </c>
      <c r="BP41" s="2" t="str">
        <f t="shared" si="3"/>
        <v>GMW171365,50100000100000000002010000000000000</v>
      </c>
      <c r="BQ41" s="2" t="str">
        <f>_xlfn.XLOOKUP(BO41,[1]Planilha1!$BU:$BU,[1]Planilha1!$BU:$BU,"",0,1)</f>
        <v/>
      </c>
    </row>
    <row r="42" spans="1:69" hidden="1" x14ac:dyDescent="0.2">
      <c r="A42" s="2" t="s">
        <v>44</v>
      </c>
      <c r="B42" s="2" t="s">
        <v>3</v>
      </c>
      <c r="C42" s="2"/>
      <c r="D42" s="2" t="str">
        <f>IF(_xlfn.XLOOKUP(C42,'Tabela de Familias'!A:A,'Tabela de Familias'!B:B)="","")</f>
        <v/>
      </c>
      <c r="E42" s="2"/>
      <c r="F42" s="2" t="s">
        <v>251</v>
      </c>
      <c r="G42" s="2" t="str">
        <f t="shared" si="4"/>
        <v>-SP3350.03</v>
      </c>
      <c r="H42" s="2"/>
      <c r="I42" s="2"/>
      <c r="J42" s="2"/>
      <c r="K42" s="2" t="s">
        <v>127</v>
      </c>
      <c r="L42" s="79" cm="1">
        <f t="array" ref="L42">SUMPRODUCT(O42:AE42*$O$2:$AE$2)</f>
        <v>4</v>
      </c>
      <c r="M42" s="79" cm="1">
        <f t="array" ref="M42">SUMPRODUCT(AF42:AV42*$AF$2:$AV$2)</f>
        <v>2</v>
      </c>
      <c r="N42" s="79">
        <f t="shared" si="5"/>
        <v>6</v>
      </c>
      <c r="O42" s="2">
        <v>0</v>
      </c>
      <c r="P42" s="2">
        <v>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2</v>
      </c>
      <c r="AH42" s="2">
        <v>0</v>
      </c>
      <c r="AI42" s="2">
        <v>1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 t="s">
        <v>47</v>
      </c>
      <c r="AX42" s="2"/>
      <c r="AY42" s="2" t="s">
        <v>47</v>
      </c>
      <c r="AZ42" s="2" t="s">
        <v>47</v>
      </c>
      <c r="BA42" s="2">
        <v>3</v>
      </c>
      <c r="BB42" s="2" t="s">
        <v>252</v>
      </c>
      <c r="BC42" s="2"/>
      <c r="BD42" s="2"/>
      <c r="BE42" s="2" t="s">
        <v>47</v>
      </c>
      <c r="BF42" s="2"/>
      <c r="BG42" s="2" t="s">
        <v>47</v>
      </c>
      <c r="BH42" s="2" t="s">
        <v>47</v>
      </c>
      <c r="BI42" s="2" t="s">
        <v>47</v>
      </c>
      <c r="BJ42" s="2" t="s">
        <v>47</v>
      </c>
      <c r="BK42" s="2" t="s">
        <v>47</v>
      </c>
      <c r="BL42" s="2" t="s">
        <v>47</v>
      </c>
      <c r="BM42" s="2"/>
      <c r="BN42" s="2"/>
      <c r="BO42" s="2" t="str">
        <f t="shared" si="2"/>
        <v>E1416880060200000100000000002010000000000000</v>
      </c>
      <c r="BP42" s="2" t="str">
        <f t="shared" si="3"/>
        <v>GMW1713660200000100000000002010000000000000</v>
      </c>
      <c r="BQ42" s="2" t="str">
        <f>_xlfn.XLOOKUP(BO42,[1]Planilha1!$BU:$BU,[1]Planilha1!$BU:$BU,"",0,1)</f>
        <v/>
      </c>
    </row>
    <row r="43" spans="1:69" hidden="1" x14ac:dyDescent="0.2">
      <c r="A43" s="2" t="s">
        <v>44</v>
      </c>
      <c r="B43" s="2" t="s">
        <v>3</v>
      </c>
      <c r="C43" s="2"/>
      <c r="D43" s="2" t="str">
        <f>IF(_xlfn.XLOOKUP(C43,'Tabela de Familias'!A:A,'Tabela de Familias'!B:B)="","")</f>
        <v/>
      </c>
      <c r="E43" s="2"/>
      <c r="F43" s="2" t="s">
        <v>249</v>
      </c>
      <c r="G43" s="2" t="str">
        <f t="shared" si="4"/>
        <v>-SP3350.04</v>
      </c>
      <c r="H43" s="2"/>
      <c r="I43" s="2"/>
      <c r="J43" s="2"/>
      <c r="K43" s="2" t="s">
        <v>127</v>
      </c>
      <c r="L43" s="79" cm="1">
        <f t="array" ref="L43">SUMPRODUCT(O43:AE43*$O$2:$AE$2)</f>
        <v>5.5</v>
      </c>
      <c r="M43" s="79" cm="1">
        <f t="array" ref="M43">SUMPRODUCT(AF43:AV43*$AF$2:$AV$2)</f>
        <v>1</v>
      </c>
      <c r="N43" s="79">
        <f t="shared" si="5"/>
        <v>6.5</v>
      </c>
      <c r="O43" s="2">
        <v>0</v>
      </c>
      <c r="P43" s="2">
        <v>3</v>
      </c>
      <c r="Q43" s="2">
        <v>0</v>
      </c>
      <c r="R43" s="2">
        <v>1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2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 t="s">
        <v>47</v>
      </c>
      <c r="AX43" s="2"/>
      <c r="AY43" s="2" t="s">
        <v>47</v>
      </c>
      <c r="AZ43" s="2" t="s">
        <v>47</v>
      </c>
      <c r="BA43" s="2">
        <v>3</v>
      </c>
      <c r="BB43" s="2" t="s">
        <v>250</v>
      </c>
      <c r="BC43" s="2"/>
      <c r="BD43" s="2"/>
      <c r="BE43" s="2" t="s">
        <v>47</v>
      </c>
      <c r="BF43" s="2"/>
      <c r="BG43" s="2" t="s">
        <v>47</v>
      </c>
      <c r="BH43" s="2" t="s">
        <v>47</v>
      </c>
      <c r="BI43" s="2" t="s">
        <v>47</v>
      </c>
      <c r="BJ43" s="2" t="s">
        <v>47</v>
      </c>
      <c r="BK43" s="2" t="s">
        <v>47</v>
      </c>
      <c r="BL43" s="2" t="s">
        <v>47</v>
      </c>
      <c r="BM43" s="2"/>
      <c r="BN43" s="2"/>
      <c r="BO43" s="2" t="str">
        <f t="shared" si="2"/>
        <v>E141688006,50301000100000000002000000000000000</v>
      </c>
      <c r="BP43" s="2" t="str">
        <f t="shared" si="3"/>
        <v>GMW171366,50301000100000000002000000000000000</v>
      </c>
      <c r="BQ43" s="2" t="str">
        <f>_xlfn.XLOOKUP(BO43,[1]Planilha1!$BU:$BU,[1]Planilha1!$BU:$BU,"",0,1)</f>
        <v/>
      </c>
    </row>
    <row r="44" spans="1:69" hidden="1" x14ac:dyDescent="0.2">
      <c r="A44" s="2" t="s">
        <v>44</v>
      </c>
      <c r="B44" s="2" t="s">
        <v>3</v>
      </c>
      <c r="C44" s="2"/>
      <c r="D44" s="2" t="str">
        <f>IF(_xlfn.XLOOKUP(C44,'Tabela de Familias'!A:A,'Tabela de Familias'!B:B)="","")</f>
        <v/>
      </c>
      <c r="E44" s="2"/>
      <c r="F44" s="2" t="s">
        <v>253</v>
      </c>
      <c r="G44" s="2" t="str">
        <f t="shared" si="4"/>
        <v>-SP3350.05</v>
      </c>
      <c r="H44" s="2"/>
      <c r="I44" s="2"/>
      <c r="J44" s="2"/>
      <c r="K44" s="2" t="s">
        <v>127</v>
      </c>
      <c r="L44" s="79" cm="1">
        <f t="array" ref="L44">SUMPRODUCT(O44:AE44*$O$2:$AE$2)</f>
        <v>4</v>
      </c>
      <c r="M44" s="79" cm="1">
        <f t="array" ref="M44">SUMPRODUCT(AF44:AV44*$AF$2:$AV$2)</f>
        <v>2</v>
      </c>
      <c r="N44" s="79">
        <f t="shared" si="5"/>
        <v>6</v>
      </c>
      <c r="O44" s="2">
        <v>0</v>
      </c>
      <c r="P44" s="2">
        <v>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2</v>
      </c>
      <c r="AH44" s="2">
        <v>0</v>
      </c>
      <c r="AI44" s="2">
        <v>1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 t="s">
        <v>47</v>
      </c>
      <c r="AX44" s="2"/>
      <c r="AY44" s="2" t="s">
        <v>47</v>
      </c>
      <c r="AZ44" s="2" t="s">
        <v>47</v>
      </c>
      <c r="BA44" s="2">
        <v>3</v>
      </c>
      <c r="BB44" s="2" t="s">
        <v>254</v>
      </c>
      <c r="BC44" s="2"/>
      <c r="BD44" s="2"/>
      <c r="BE44" s="2" t="s">
        <v>47</v>
      </c>
      <c r="BF44" s="2"/>
      <c r="BG44" s="2" t="s">
        <v>47</v>
      </c>
      <c r="BH44" s="2" t="s">
        <v>47</v>
      </c>
      <c r="BI44" s="2" t="s">
        <v>47</v>
      </c>
      <c r="BJ44" s="2" t="s">
        <v>47</v>
      </c>
      <c r="BK44" s="2" t="s">
        <v>47</v>
      </c>
      <c r="BL44" s="2" t="s">
        <v>47</v>
      </c>
      <c r="BM44" s="2"/>
      <c r="BN44" s="2"/>
      <c r="BO44" s="2" t="str">
        <f t="shared" si="2"/>
        <v>E1416880060200000100000000002010000000000000</v>
      </c>
      <c r="BP44" s="2" t="str">
        <f t="shared" si="3"/>
        <v>GMW1713660200000100000000002010000000000000</v>
      </c>
      <c r="BQ44" s="2" t="str">
        <f>_xlfn.XLOOKUP(BO44,[1]Planilha1!$BU:$BU,[1]Planilha1!$BU:$BU,"",0,1)</f>
        <v/>
      </c>
    </row>
    <row r="45" spans="1:69" hidden="1" x14ac:dyDescent="0.2">
      <c r="A45" s="2" t="s">
        <v>44</v>
      </c>
      <c r="B45" s="2" t="s">
        <v>3</v>
      </c>
      <c r="C45" s="2"/>
      <c r="D45" s="2" t="str">
        <f>IF(_xlfn.XLOOKUP(C45,'Tabela de Familias'!A:A,'Tabela de Familias'!B:B)="","")</f>
        <v/>
      </c>
      <c r="E45" s="2"/>
      <c r="F45" s="2" t="s">
        <v>259</v>
      </c>
      <c r="G45" s="2" t="str">
        <f t="shared" si="4"/>
        <v>-SP3350.06</v>
      </c>
      <c r="H45" s="2"/>
      <c r="I45" s="2"/>
      <c r="J45" s="2"/>
      <c r="K45" s="2" t="s">
        <v>127</v>
      </c>
      <c r="L45" s="79" cm="1">
        <f t="array" ref="L45">SUMPRODUCT(O45:AE45*$O$2:$AE$2)</f>
        <v>5.5</v>
      </c>
      <c r="M45" s="79" cm="1">
        <f t="array" ref="M45">SUMPRODUCT(AF45:AV45*$AF$2:$AV$2)</f>
        <v>0.5</v>
      </c>
      <c r="N45" s="79">
        <f t="shared" si="5"/>
        <v>6</v>
      </c>
      <c r="O45" s="2">
        <v>0</v>
      </c>
      <c r="P45" s="2">
        <v>3</v>
      </c>
      <c r="Q45" s="2">
        <v>0</v>
      </c>
      <c r="R45" s="2">
        <v>1</v>
      </c>
      <c r="S45" s="2">
        <v>0</v>
      </c>
      <c r="T45" s="2">
        <v>0</v>
      </c>
      <c r="U45" s="2">
        <v>0</v>
      </c>
      <c r="V45" s="2">
        <v>1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 t="s">
        <v>47</v>
      </c>
      <c r="AX45" s="2"/>
      <c r="AY45" s="2" t="s">
        <v>47</v>
      </c>
      <c r="AZ45" s="2" t="s">
        <v>47</v>
      </c>
      <c r="BA45" s="2">
        <v>3</v>
      </c>
      <c r="BB45" s="2" t="s">
        <v>260</v>
      </c>
      <c r="BC45" s="2"/>
      <c r="BD45" s="2"/>
      <c r="BE45" s="2" t="s">
        <v>47</v>
      </c>
      <c r="BF45" s="2"/>
      <c r="BG45" s="2" t="s">
        <v>47</v>
      </c>
      <c r="BH45" s="2" t="s">
        <v>47</v>
      </c>
      <c r="BI45" s="2" t="s">
        <v>47</v>
      </c>
      <c r="BJ45" s="2" t="s">
        <v>47</v>
      </c>
      <c r="BK45" s="2" t="s">
        <v>47</v>
      </c>
      <c r="BL45" s="2" t="s">
        <v>47</v>
      </c>
      <c r="BM45" s="2"/>
      <c r="BN45" s="2"/>
      <c r="BO45" s="2" t="str">
        <f t="shared" si="2"/>
        <v>E1416880060301000100000000001000000000000000</v>
      </c>
      <c r="BP45" s="2" t="str">
        <f t="shared" si="3"/>
        <v>GMW1713660301000100000000001000000000000000</v>
      </c>
      <c r="BQ45" s="2" t="str">
        <f>_xlfn.XLOOKUP(BO45,[1]Planilha1!$BU:$BU,[1]Planilha1!$BU:$BU,"",0,1)</f>
        <v/>
      </c>
    </row>
    <row r="46" spans="1:69" hidden="1" x14ac:dyDescent="0.2">
      <c r="A46" s="2" t="s">
        <v>44</v>
      </c>
      <c r="B46" s="2" t="s">
        <v>3</v>
      </c>
      <c r="C46" s="2"/>
      <c r="D46" s="2" t="str">
        <f>IF(_xlfn.XLOOKUP(C46,'Tabela de Familias'!A:A,'Tabela de Familias'!B:B)="","")</f>
        <v/>
      </c>
      <c r="E46" s="2"/>
      <c r="F46" s="2" t="s">
        <v>255</v>
      </c>
      <c r="G46" s="2" t="str">
        <f t="shared" si="4"/>
        <v>-SP3350.07</v>
      </c>
      <c r="H46" s="2"/>
      <c r="I46" s="2"/>
      <c r="J46" s="2"/>
      <c r="K46" s="2" t="s">
        <v>127</v>
      </c>
      <c r="L46" s="79" cm="1">
        <f t="array" ref="L46">SUMPRODUCT(O46:AE46*$O$2:$AE$2)</f>
        <v>4</v>
      </c>
      <c r="M46" s="79" cm="1">
        <f t="array" ref="M46">SUMPRODUCT(AF46:AV46*$AF$2:$AV$2)</f>
        <v>2</v>
      </c>
      <c r="N46" s="79">
        <f t="shared" si="5"/>
        <v>6</v>
      </c>
      <c r="O46" s="2">
        <v>0</v>
      </c>
      <c r="P46" s="2">
        <v>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2</v>
      </c>
      <c r="AH46" s="2">
        <v>0</v>
      </c>
      <c r="AI46" s="2">
        <v>1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 t="s">
        <v>47</v>
      </c>
      <c r="AX46" s="2"/>
      <c r="AY46" s="2" t="s">
        <v>47</v>
      </c>
      <c r="AZ46" s="2" t="s">
        <v>47</v>
      </c>
      <c r="BA46" s="2">
        <v>3</v>
      </c>
      <c r="BB46" s="2" t="s">
        <v>256</v>
      </c>
      <c r="BC46" s="2"/>
      <c r="BD46" s="2"/>
      <c r="BE46" s="2" t="s">
        <v>47</v>
      </c>
      <c r="BF46" s="2"/>
      <c r="BG46" s="2" t="s">
        <v>47</v>
      </c>
      <c r="BH46" s="2" t="s">
        <v>47</v>
      </c>
      <c r="BI46" s="2" t="s">
        <v>47</v>
      </c>
      <c r="BJ46" s="2" t="s">
        <v>47</v>
      </c>
      <c r="BK46" s="2" t="s">
        <v>47</v>
      </c>
      <c r="BL46" s="2" t="s">
        <v>47</v>
      </c>
      <c r="BM46" s="2"/>
      <c r="BN46" s="2"/>
      <c r="BO46" s="2" t="str">
        <f t="shared" si="2"/>
        <v>E1416880060200000100000000002010000000000000</v>
      </c>
      <c r="BP46" s="2" t="str">
        <f t="shared" si="3"/>
        <v>GMW1713660200000100000000002010000000000000</v>
      </c>
      <c r="BQ46" s="2" t="str">
        <f>_xlfn.XLOOKUP(BO46,[1]Planilha1!$BU:$BU,[1]Planilha1!$BU:$BU,"",0,1)</f>
        <v/>
      </c>
    </row>
    <row r="47" spans="1:69" hidden="1" x14ac:dyDescent="0.2">
      <c r="A47" s="2" t="s">
        <v>44</v>
      </c>
      <c r="B47" s="2" t="s">
        <v>3</v>
      </c>
      <c r="C47" s="2"/>
      <c r="D47" s="2" t="str">
        <f>IF(_xlfn.XLOOKUP(C47,'Tabela de Familias'!A:A,'Tabela de Familias'!B:B)="","")</f>
        <v/>
      </c>
      <c r="E47" s="2"/>
      <c r="F47" s="2" t="s">
        <v>243</v>
      </c>
      <c r="G47" s="2" t="str">
        <f t="shared" si="4"/>
        <v>-SP3350.08</v>
      </c>
      <c r="H47" s="2"/>
      <c r="I47" s="2"/>
      <c r="J47" s="2"/>
      <c r="K47" s="2" t="s">
        <v>127</v>
      </c>
      <c r="L47" s="79" cm="1">
        <f t="array" ref="L47">SUMPRODUCT(O47:AE47*$O$2:$AE$2)</f>
        <v>4.5</v>
      </c>
      <c r="M47" s="79" cm="1">
        <f t="array" ref="M47">SUMPRODUCT(AF47:AV47*$AF$2:$AV$2)</f>
        <v>2</v>
      </c>
      <c r="N47" s="79">
        <f t="shared" si="5"/>
        <v>6.5</v>
      </c>
      <c r="O47" s="2">
        <v>0</v>
      </c>
      <c r="P47" s="2">
        <v>3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1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2</v>
      </c>
      <c r="AH47" s="2">
        <v>0</v>
      </c>
      <c r="AI47" s="2">
        <v>1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 t="s">
        <v>47</v>
      </c>
      <c r="AX47" s="2"/>
      <c r="AY47" s="2" t="s">
        <v>47</v>
      </c>
      <c r="AZ47" s="2" t="s">
        <v>47</v>
      </c>
      <c r="BA47" s="2">
        <v>3</v>
      </c>
      <c r="BB47" s="2" t="s">
        <v>244</v>
      </c>
      <c r="BC47" s="2"/>
      <c r="BD47" s="2"/>
      <c r="BE47" s="2" t="s">
        <v>47</v>
      </c>
      <c r="BF47" s="2"/>
      <c r="BG47" s="2" t="s">
        <v>47</v>
      </c>
      <c r="BH47" s="2" t="s">
        <v>47</v>
      </c>
      <c r="BI47" s="2" t="s">
        <v>47</v>
      </c>
      <c r="BJ47" s="2" t="s">
        <v>47</v>
      </c>
      <c r="BK47" s="2" t="s">
        <v>47</v>
      </c>
      <c r="BL47" s="2" t="s">
        <v>47</v>
      </c>
      <c r="BM47" s="2"/>
      <c r="BN47" s="2"/>
      <c r="BO47" s="2" t="str">
        <f t="shared" si="2"/>
        <v>E141688006,50300000100000000002010000000000000</v>
      </c>
      <c r="BP47" s="2" t="str">
        <f t="shared" si="3"/>
        <v>GMW171366,50300000100000000002010000000000000</v>
      </c>
      <c r="BQ47" s="2" t="str">
        <f>_xlfn.XLOOKUP(BO47,[1]Planilha1!$BU:$BU,[1]Planilha1!$BU:$BU,"",0,1)</f>
        <v/>
      </c>
    </row>
    <row r="48" spans="1:69" hidden="1" x14ac:dyDescent="0.2">
      <c r="A48" s="2" t="s">
        <v>44</v>
      </c>
      <c r="B48" s="2" t="s">
        <v>3</v>
      </c>
      <c r="C48" s="2"/>
      <c r="D48" s="2" t="str">
        <f>IF(_xlfn.XLOOKUP(C48,'Tabela de Familias'!A:A,'Tabela de Familias'!B:B)="","")</f>
        <v/>
      </c>
      <c r="E48" s="2"/>
      <c r="F48" s="2" t="s">
        <v>273</v>
      </c>
      <c r="G48" s="2" t="str">
        <f t="shared" si="4"/>
        <v>-SP1301</v>
      </c>
      <c r="H48" s="2"/>
      <c r="I48" s="2"/>
      <c r="J48" s="2"/>
      <c r="K48" s="2" t="s">
        <v>262</v>
      </c>
      <c r="L48" s="79" cm="1">
        <f t="array" ref="L48">SUMPRODUCT(O48:AE48*$O$2:$AE$2)</f>
        <v>0</v>
      </c>
      <c r="M48" s="79" cm="1">
        <f t="array" ref="M48">SUMPRODUCT(AF48:AV48*$AF$2:$AV$2)</f>
        <v>3</v>
      </c>
      <c r="N48" s="79">
        <f t="shared" si="5"/>
        <v>3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3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 t="s">
        <v>47</v>
      </c>
      <c r="AX48" s="2"/>
      <c r="AY48" s="2" t="s">
        <v>47</v>
      </c>
      <c r="AZ48" s="2" t="s">
        <v>47</v>
      </c>
      <c r="BA48" s="2">
        <v>3</v>
      </c>
      <c r="BB48" s="2" t="s">
        <v>274</v>
      </c>
      <c r="BC48" s="2"/>
      <c r="BD48" s="2"/>
      <c r="BE48" s="2" t="s">
        <v>47</v>
      </c>
      <c r="BF48" s="2"/>
      <c r="BG48" s="2" t="s">
        <v>47</v>
      </c>
      <c r="BH48" s="2" t="s">
        <v>47</v>
      </c>
      <c r="BI48" s="2" t="s">
        <v>47</v>
      </c>
      <c r="BJ48" s="2" t="s">
        <v>47</v>
      </c>
      <c r="BK48" s="2" t="s">
        <v>47</v>
      </c>
      <c r="BL48" s="2" t="s">
        <v>47</v>
      </c>
      <c r="BM48" s="2"/>
      <c r="BN48" s="2"/>
      <c r="BO48" s="2" t="str">
        <f t="shared" si="2"/>
        <v>E1416890030003000000000000000000000000000000</v>
      </c>
      <c r="BP48" s="2" t="str">
        <f t="shared" si="3"/>
        <v>GMW1713630003000000000000000000000000000000</v>
      </c>
      <c r="BQ48" s="2" t="str">
        <f>_xlfn.XLOOKUP(BO48,[1]Planilha1!$BU:$BU,[1]Planilha1!$BU:$BU,"",0,1)</f>
        <v/>
      </c>
    </row>
    <row r="49" spans="1:69" hidden="1" x14ac:dyDescent="0.2">
      <c r="A49" s="2" t="s">
        <v>44</v>
      </c>
      <c r="B49" s="2" t="s">
        <v>3</v>
      </c>
      <c r="C49" s="2"/>
      <c r="D49" s="2" t="str">
        <f>IF(_xlfn.XLOOKUP(C49,'Tabela de Familias'!A:A,'Tabela de Familias'!B:B)="","")</f>
        <v/>
      </c>
      <c r="E49" s="2"/>
      <c r="F49" s="2" t="s">
        <v>235</v>
      </c>
      <c r="G49" s="2" t="str">
        <f t="shared" si="4"/>
        <v>-SP3350.09</v>
      </c>
      <c r="H49" s="2"/>
      <c r="I49" s="2"/>
      <c r="J49" s="2"/>
      <c r="K49" s="2" t="s">
        <v>127</v>
      </c>
      <c r="L49" s="79" cm="1">
        <f t="array" ref="L49">SUMPRODUCT(O49:AE49*$O$2:$AE$2)</f>
        <v>3.5</v>
      </c>
      <c r="M49" s="79" cm="1">
        <f t="array" ref="M49">SUMPRODUCT(AF49:AV49*$AF$2:$AV$2)</f>
        <v>2</v>
      </c>
      <c r="N49" s="79">
        <f t="shared" si="5"/>
        <v>5.5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2</v>
      </c>
      <c r="AH49" s="2">
        <v>0</v>
      </c>
      <c r="AI49" s="2">
        <v>1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 t="s">
        <v>47</v>
      </c>
      <c r="AX49" s="2"/>
      <c r="AY49" s="2" t="s">
        <v>47</v>
      </c>
      <c r="AZ49" s="2" t="s">
        <v>47</v>
      </c>
      <c r="BA49" s="2">
        <v>3</v>
      </c>
      <c r="BB49" s="2" t="s">
        <v>236</v>
      </c>
      <c r="BC49" s="2"/>
      <c r="BD49" s="2"/>
      <c r="BE49" s="2" t="s">
        <v>47</v>
      </c>
      <c r="BF49" s="2"/>
      <c r="BG49" s="2" t="s">
        <v>47</v>
      </c>
      <c r="BH49" s="2" t="s">
        <v>47</v>
      </c>
      <c r="BI49" s="2" t="s">
        <v>47</v>
      </c>
      <c r="BJ49" s="2" t="s">
        <v>47</v>
      </c>
      <c r="BK49" s="2" t="s">
        <v>47</v>
      </c>
      <c r="BL49" s="2" t="s">
        <v>47</v>
      </c>
      <c r="BM49" s="2"/>
      <c r="BN49" s="2"/>
      <c r="BO49" s="2" t="str">
        <f t="shared" si="2"/>
        <v>E141688005,50100000100000000002010000000000000</v>
      </c>
      <c r="BP49" s="2" t="str">
        <f t="shared" si="3"/>
        <v>GMW171365,50100000100000000002010000000000000</v>
      </c>
      <c r="BQ49" s="2" t="str">
        <f>_xlfn.XLOOKUP(BO49,[1]Planilha1!$BU:$BU,[1]Planilha1!$BU:$BU,"",0,1)</f>
        <v/>
      </c>
    </row>
    <row r="50" spans="1:69" hidden="1" x14ac:dyDescent="0.2">
      <c r="A50" s="2" t="s">
        <v>44</v>
      </c>
      <c r="B50" s="2" t="s">
        <v>3</v>
      </c>
      <c r="C50" s="2"/>
      <c r="D50" s="2" t="str">
        <f>IF(_xlfn.XLOOKUP(C50,'Tabela de Familias'!A:A,'Tabela de Familias'!B:B)="","")</f>
        <v/>
      </c>
      <c r="E50" s="2"/>
      <c r="F50" s="2" t="s">
        <v>257</v>
      </c>
      <c r="G50" s="2" t="str">
        <f t="shared" si="4"/>
        <v>-SP3350.10</v>
      </c>
      <c r="H50" s="2"/>
      <c r="I50" s="2"/>
      <c r="J50" s="2"/>
      <c r="K50" s="2" t="s">
        <v>127</v>
      </c>
      <c r="L50" s="79" cm="1">
        <f t="array" ref="L50">SUMPRODUCT(O50:AE50*$O$2:$AE$2)</f>
        <v>5</v>
      </c>
      <c r="M50" s="79" cm="1">
        <f t="array" ref="M50">SUMPRODUCT(AF50:AV50*$AF$2:$AV$2)</f>
        <v>1</v>
      </c>
      <c r="N50" s="79">
        <f t="shared" si="5"/>
        <v>6</v>
      </c>
      <c r="O50" s="2">
        <v>0</v>
      </c>
      <c r="P50" s="2">
        <v>2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1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2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 t="s">
        <v>47</v>
      </c>
      <c r="AX50" s="2"/>
      <c r="AY50" s="2" t="s">
        <v>47</v>
      </c>
      <c r="AZ50" s="2" t="s">
        <v>47</v>
      </c>
      <c r="BA50" s="2">
        <v>3</v>
      </c>
      <c r="BB50" s="2" t="s">
        <v>258</v>
      </c>
      <c r="BC50" s="2"/>
      <c r="BD50" s="2"/>
      <c r="BE50" s="2" t="s">
        <v>47</v>
      </c>
      <c r="BF50" s="2"/>
      <c r="BG50" s="2" t="s">
        <v>47</v>
      </c>
      <c r="BH50" s="2" t="s">
        <v>47</v>
      </c>
      <c r="BI50" s="2" t="s">
        <v>47</v>
      </c>
      <c r="BJ50" s="2" t="s">
        <v>47</v>
      </c>
      <c r="BK50" s="2" t="s">
        <v>47</v>
      </c>
      <c r="BL50" s="2" t="s">
        <v>47</v>
      </c>
      <c r="BM50" s="2"/>
      <c r="BN50" s="2"/>
      <c r="BO50" s="2" t="str">
        <f t="shared" si="2"/>
        <v>E1416880060201000100000000002000000000000000</v>
      </c>
      <c r="BP50" s="2" t="str">
        <f t="shared" si="3"/>
        <v>GMW1713660201000100000000002000000000000000</v>
      </c>
      <c r="BQ50" s="2" t="str">
        <f>_xlfn.XLOOKUP(BO50,[1]Planilha1!$BU:$BU,[1]Planilha1!$BU:$BU,"",0,1)</f>
        <v/>
      </c>
    </row>
    <row r="51" spans="1:69" hidden="1" x14ac:dyDescent="0.2">
      <c r="A51" s="2" t="s">
        <v>44</v>
      </c>
      <c r="B51" s="2" t="s">
        <v>3</v>
      </c>
      <c r="C51" s="2"/>
      <c r="D51" s="2" t="str">
        <f>IF(_xlfn.XLOOKUP(C51,'Tabela de Familias'!A:A,'Tabela de Familias'!B:B)="","")</f>
        <v/>
      </c>
      <c r="E51" s="2"/>
      <c r="F51" s="2" t="s">
        <v>245</v>
      </c>
      <c r="G51" s="2" t="str">
        <f t="shared" si="4"/>
        <v>-SP3350.11</v>
      </c>
      <c r="H51" s="2"/>
      <c r="I51" s="2"/>
      <c r="J51" s="2"/>
      <c r="K51" s="2" t="s">
        <v>127</v>
      </c>
      <c r="L51" s="79" cm="1">
        <f t="array" ref="L51">SUMPRODUCT(O51:AE51*$O$2:$AE$2)</f>
        <v>4.5</v>
      </c>
      <c r="M51" s="79" cm="1">
        <f t="array" ref="M51">SUMPRODUCT(AF51:AV51*$AF$2:$AV$2)</f>
        <v>2</v>
      </c>
      <c r="N51" s="79">
        <f t="shared" si="5"/>
        <v>6.5</v>
      </c>
      <c r="O51" s="2">
        <v>0</v>
      </c>
      <c r="P51" s="2">
        <v>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2</v>
      </c>
      <c r="AH51" s="2">
        <v>0</v>
      </c>
      <c r="AI51" s="2">
        <v>1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 t="s">
        <v>47</v>
      </c>
      <c r="AX51" s="2"/>
      <c r="AY51" s="2" t="s">
        <v>47</v>
      </c>
      <c r="AZ51" s="2" t="s">
        <v>47</v>
      </c>
      <c r="BA51" s="2">
        <v>3</v>
      </c>
      <c r="BB51" s="2" t="s">
        <v>246</v>
      </c>
      <c r="BC51" s="2"/>
      <c r="BD51" s="2"/>
      <c r="BE51" s="2" t="s">
        <v>47</v>
      </c>
      <c r="BF51" s="2"/>
      <c r="BG51" s="2" t="s">
        <v>47</v>
      </c>
      <c r="BH51" s="2" t="s">
        <v>47</v>
      </c>
      <c r="BI51" s="2" t="s">
        <v>47</v>
      </c>
      <c r="BJ51" s="2" t="s">
        <v>47</v>
      </c>
      <c r="BK51" s="2" t="s">
        <v>47</v>
      </c>
      <c r="BL51" s="2" t="s">
        <v>47</v>
      </c>
      <c r="BM51" s="2"/>
      <c r="BN51" s="2"/>
      <c r="BO51" s="2" t="str">
        <f t="shared" si="2"/>
        <v>E141688006,50300000100000000002010000000000000</v>
      </c>
      <c r="BP51" s="2" t="str">
        <f t="shared" si="3"/>
        <v>GMW171366,50300000100000000002010000000000000</v>
      </c>
      <c r="BQ51" s="2" t="str">
        <f>_xlfn.XLOOKUP(BO51,[1]Planilha1!$BU:$BU,[1]Planilha1!$BU:$BU,"",0,1)</f>
        <v/>
      </c>
    </row>
    <row r="52" spans="1:69" hidden="1" x14ac:dyDescent="0.2">
      <c r="A52" s="2" t="s">
        <v>44</v>
      </c>
      <c r="B52" s="2" t="s">
        <v>3</v>
      </c>
      <c r="C52" s="2"/>
      <c r="D52" s="2" t="str">
        <f>IF(_xlfn.XLOOKUP(C52,'Tabela de Familias'!A:A,'Tabela de Familias'!B:B)="","")</f>
        <v/>
      </c>
      <c r="E52" s="2"/>
      <c r="F52" s="2" t="s">
        <v>247</v>
      </c>
      <c r="G52" s="2" t="str">
        <f t="shared" si="4"/>
        <v>-SP3350.12</v>
      </c>
      <c r="H52" s="2"/>
      <c r="I52" s="2"/>
      <c r="J52" s="2"/>
      <c r="K52" s="2" t="s">
        <v>127</v>
      </c>
      <c r="L52" s="79" cm="1">
        <f t="array" ref="L52">SUMPRODUCT(O52:AE52*$O$2:$AE$2)</f>
        <v>4.5</v>
      </c>
      <c r="M52" s="79" cm="1">
        <f t="array" ref="M52">SUMPRODUCT(AF52:AV52*$AF$2:$AV$2)</f>
        <v>2</v>
      </c>
      <c r="N52" s="79">
        <f t="shared" si="5"/>
        <v>6.5</v>
      </c>
      <c r="O52" s="2">
        <v>0</v>
      </c>
      <c r="P52" s="2">
        <v>3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2</v>
      </c>
      <c r="AH52" s="2">
        <v>0</v>
      </c>
      <c r="AI52" s="2">
        <v>1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 t="s">
        <v>47</v>
      </c>
      <c r="AX52" s="2"/>
      <c r="AY52" s="2" t="s">
        <v>47</v>
      </c>
      <c r="AZ52" s="2" t="s">
        <v>47</v>
      </c>
      <c r="BA52" s="2">
        <v>3</v>
      </c>
      <c r="BB52" s="2" t="s">
        <v>248</v>
      </c>
      <c r="BC52" s="2"/>
      <c r="BD52" s="2"/>
      <c r="BE52" s="2" t="s">
        <v>47</v>
      </c>
      <c r="BF52" s="2"/>
      <c r="BG52" s="2" t="s">
        <v>47</v>
      </c>
      <c r="BH52" s="2" t="s">
        <v>47</v>
      </c>
      <c r="BI52" s="2" t="s">
        <v>47</v>
      </c>
      <c r="BJ52" s="2" t="s">
        <v>47</v>
      </c>
      <c r="BK52" s="2" t="s">
        <v>47</v>
      </c>
      <c r="BL52" s="2" t="s">
        <v>47</v>
      </c>
      <c r="BM52" s="2"/>
      <c r="BN52" s="2"/>
      <c r="BO52" s="2" t="str">
        <f t="shared" si="2"/>
        <v>E141688006,50300000100000000002010000000000000</v>
      </c>
      <c r="BP52" s="2" t="str">
        <f t="shared" si="3"/>
        <v>GMW171366,50300000100000000002010000000000000</v>
      </c>
      <c r="BQ52" s="2" t="str">
        <f>_xlfn.XLOOKUP(BO52,[1]Planilha1!$BU:$BU,[1]Planilha1!$BU:$BU,"",0,1)</f>
        <v/>
      </c>
    </row>
    <row r="53" spans="1:69" hidden="1" x14ac:dyDescent="0.2">
      <c r="A53" s="2" t="s">
        <v>44</v>
      </c>
      <c r="B53" s="2" t="s">
        <v>3</v>
      </c>
      <c r="C53" s="2"/>
      <c r="D53" s="2" t="str">
        <f>IF(_xlfn.XLOOKUP(C53,'Tabela de Familias'!A:A,'Tabela de Familias'!B:B)="","")</f>
        <v/>
      </c>
      <c r="E53" s="2"/>
      <c r="F53" s="2" t="s">
        <v>237</v>
      </c>
      <c r="G53" s="2" t="str">
        <f t="shared" si="4"/>
        <v>-SP3350.13</v>
      </c>
      <c r="H53" s="2"/>
      <c r="I53" s="2"/>
      <c r="J53" s="2"/>
      <c r="K53" s="2" t="s">
        <v>127</v>
      </c>
      <c r="L53" s="79" cm="1">
        <f t="array" ref="L53">SUMPRODUCT(O53:AE53*$O$2:$AE$2)</f>
        <v>3.5</v>
      </c>
      <c r="M53" s="79" cm="1">
        <f t="array" ref="M53">SUMPRODUCT(AF53:AV53*$AF$2:$AV$2)</f>
        <v>2</v>
      </c>
      <c r="N53" s="79">
        <f t="shared" si="5"/>
        <v>5.5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2</v>
      </c>
      <c r="AH53" s="2">
        <v>0</v>
      </c>
      <c r="AI53" s="2">
        <v>1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 t="s">
        <v>47</v>
      </c>
      <c r="AX53" s="2"/>
      <c r="AY53" s="2" t="s">
        <v>47</v>
      </c>
      <c r="AZ53" s="2" t="s">
        <v>47</v>
      </c>
      <c r="BA53" s="2">
        <v>3</v>
      </c>
      <c r="BB53" s="2" t="s">
        <v>238</v>
      </c>
      <c r="BC53" s="2"/>
      <c r="BD53" s="2"/>
      <c r="BE53" s="2" t="s">
        <v>47</v>
      </c>
      <c r="BF53" s="2"/>
      <c r="BG53" s="2" t="s">
        <v>47</v>
      </c>
      <c r="BH53" s="2" t="s">
        <v>47</v>
      </c>
      <c r="BI53" s="2" t="s">
        <v>47</v>
      </c>
      <c r="BJ53" s="2" t="s">
        <v>47</v>
      </c>
      <c r="BK53" s="2" t="s">
        <v>47</v>
      </c>
      <c r="BL53" s="2" t="s">
        <v>47</v>
      </c>
      <c r="BM53" s="2"/>
      <c r="BN53" s="2"/>
      <c r="BO53" s="2" t="str">
        <f t="shared" si="2"/>
        <v>E141688005,50100000100000000002010000000000000</v>
      </c>
      <c r="BP53" s="2" t="str">
        <f t="shared" si="3"/>
        <v>GMW171365,50100000100000000002010000000000000</v>
      </c>
      <c r="BQ53" s="2" t="str">
        <f>_xlfn.XLOOKUP(BO53,[1]Planilha1!$BU:$BU,[1]Planilha1!$BU:$BU,"",0,1)</f>
        <v/>
      </c>
    </row>
    <row r="54" spans="1:69" hidden="1" x14ac:dyDescent="0.2">
      <c r="A54" s="2" t="s">
        <v>44</v>
      </c>
      <c r="B54" s="2" t="s">
        <v>3</v>
      </c>
      <c r="C54" s="2"/>
      <c r="D54" s="2" t="str">
        <f>IF(_xlfn.XLOOKUP(C54,'Tabela de Familias'!A:A,'Tabela de Familias'!B:B)="","")</f>
        <v/>
      </c>
      <c r="E54" s="2"/>
      <c r="F54" s="2" t="s">
        <v>170</v>
      </c>
      <c r="G54" s="2" t="str">
        <f t="shared" si="4"/>
        <v>-SP3350.14</v>
      </c>
      <c r="H54" s="2"/>
      <c r="I54" s="2"/>
      <c r="J54" s="2"/>
      <c r="K54" s="2" t="s">
        <v>127</v>
      </c>
      <c r="L54" s="79" cm="1">
        <f t="array" ref="L54">SUMPRODUCT(O54:AE54*$O$2:$AE$2)</f>
        <v>0.5</v>
      </c>
      <c r="M54" s="79" cm="1">
        <f t="array" ref="M54">SUMPRODUCT(AF54:AV54*$AF$2:$AV$2)</f>
        <v>1</v>
      </c>
      <c r="N54" s="79">
        <f t="shared" si="5"/>
        <v>1.5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2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 t="s">
        <v>47</v>
      </c>
      <c r="AX54" s="2"/>
      <c r="AY54" s="2" t="s">
        <v>47</v>
      </c>
      <c r="AZ54" s="2" t="s">
        <v>47</v>
      </c>
      <c r="BA54" s="2">
        <v>3</v>
      </c>
      <c r="BB54" s="2" t="s">
        <v>171</v>
      </c>
      <c r="BC54" s="2"/>
      <c r="BD54" s="2"/>
      <c r="BE54" s="2" t="s">
        <v>47</v>
      </c>
      <c r="BF54" s="2"/>
      <c r="BG54" s="2" t="s">
        <v>47</v>
      </c>
      <c r="BH54" s="2" t="s">
        <v>47</v>
      </c>
      <c r="BI54" s="2" t="s">
        <v>47</v>
      </c>
      <c r="BJ54" s="2" t="s">
        <v>47</v>
      </c>
      <c r="BK54" s="2" t="s">
        <v>47</v>
      </c>
      <c r="BL54" s="2" t="s">
        <v>47</v>
      </c>
      <c r="BM54" s="2"/>
      <c r="BN54" s="2"/>
      <c r="BO54" s="2" t="str">
        <f t="shared" si="2"/>
        <v>E141688001,50200000000000000001000000000000000</v>
      </c>
      <c r="BP54" s="2" t="str">
        <f t="shared" si="3"/>
        <v>GMW171361,50200000000000000001000000000000000</v>
      </c>
      <c r="BQ54" s="2" t="str">
        <f>_xlfn.XLOOKUP(BO54,[1]Planilha1!$BU:$BU,[1]Planilha1!$BU:$BU,"",0,1)</f>
        <v/>
      </c>
    </row>
    <row r="55" spans="1:69" hidden="1" x14ac:dyDescent="0.2">
      <c r="A55" s="2" t="s">
        <v>44</v>
      </c>
      <c r="B55" s="2" t="s">
        <v>3</v>
      </c>
      <c r="C55" s="2"/>
      <c r="D55" s="2" t="str">
        <f>IF(_xlfn.XLOOKUP(C55,'Tabela de Familias'!A:A,'Tabela de Familias'!B:B)="","")</f>
        <v/>
      </c>
      <c r="E55" s="2"/>
      <c r="F55" s="2" t="s">
        <v>149</v>
      </c>
      <c r="G55" s="2" t="str">
        <f t="shared" si="4"/>
        <v>-SP3350.15</v>
      </c>
      <c r="H55" s="2"/>
      <c r="I55" s="2"/>
      <c r="J55" s="2"/>
      <c r="K55" s="2" t="s">
        <v>127</v>
      </c>
      <c r="L55" s="79" cm="1">
        <f t="array" ref="L55">SUMPRODUCT(O55:AE55*$O$2:$AE$2)</f>
        <v>0.5</v>
      </c>
      <c r="M55" s="79" cm="1">
        <f t="array" ref="M55">SUMPRODUCT(AF55:AV55*$AF$2:$AV$2)</f>
        <v>0.85</v>
      </c>
      <c r="N55" s="79">
        <f t="shared" si="5"/>
        <v>1.35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</v>
      </c>
      <c r="AG55" s="2">
        <v>1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 t="s">
        <v>47</v>
      </c>
      <c r="AX55" s="2"/>
      <c r="AY55" s="2" t="s">
        <v>47</v>
      </c>
      <c r="AZ55" s="2" t="s">
        <v>47</v>
      </c>
      <c r="BA55" s="2">
        <v>3</v>
      </c>
      <c r="BB55" s="2" t="s">
        <v>150</v>
      </c>
      <c r="BC55" s="2"/>
      <c r="BD55" s="2"/>
      <c r="BE55" s="2" t="s">
        <v>47</v>
      </c>
      <c r="BF55" s="2"/>
      <c r="BG55" s="2" t="s">
        <v>47</v>
      </c>
      <c r="BH55" s="2" t="s">
        <v>47</v>
      </c>
      <c r="BI55" s="2" t="s">
        <v>47</v>
      </c>
      <c r="BJ55" s="2" t="s">
        <v>47</v>
      </c>
      <c r="BK55" s="2" t="s">
        <v>47</v>
      </c>
      <c r="BL55" s="2" t="s">
        <v>47</v>
      </c>
      <c r="BM55" s="2"/>
      <c r="BN55" s="2"/>
      <c r="BO55" s="2" t="str">
        <f t="shared" si="2"/>
        <v>E141688001,351100000000000000001000000000000000</v>
      </c>
      <c r="BP55" s="2" t="str">
        <f t="shared" si="3"/>
        <v>GMW171361,351100000000000000001000000000000000</v>
      </c>
      <c r="BQ55" s="2" t="str">
        <f>_xlfn.XLOOKUP(BO55,[1]Planilha1!$BU:$BU,[1]Planilha1!$BU:$BU,"",0,1)</f>
        <v/>
      </c>
    </row>
    <row r="56" spans="1:69" hidden="1" x14ac:dyDescent="0.2">
      <c r="A56" s="2" t="s">
        <v>44</v>
      </c>
      <c r="B56" s="2" t="s">
        <v>3</v>
      </c>
      <c r="C56" s="2"/>
      <c r="D56" s="2" t="str">
        <f>IF(_xlfn.XLOOKUP(C56,'Tabela de Familias'!A:A,'Tabela de Familias'!B:B)="","")</f>
        <v/>
      </c>
      <c r="E56" s="2"/>
      <c r="F56" s="2" t="s">
        <v>203</v>
      </c>
      <c r="G56" s="2" t="str">
        <f t="shared" si="4"/>
        <v>-SP4150.00</v>
      </c>
      <c r="H56" s="2"/>
      <c r="I56" s="2"/>
      <c r="J56" s="2"/>
      <c r="K56" s="2" t="s">
        <v>127</v>
      </c>
      <c r="L56" s="79" cm="1">
        <f t="array" ref="L56">SUMPRODUCT(O56:AE56*$O$2:$AE$2)</f>
        <v>1.0499999999999998</v>
      </c>
      <c r="M56" s="79" cm="1">
        <f t="array" ref="M56">SUMPRODUCT(AF56:AV56*$AF$2:$AV$2)</f>
        <v>1.2</v>
      </c>
      <c r="N56" s="79">
        <f t="shared" si="5"/>
        <v>2.25</v>
      </c>
      <c r="O56" s="2">
        <v>3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2</v>
      </c>
      <c r="AG56" s="2">
        <v>1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 t="s">
        <v>47</v>
      </c>
      <c r="AX56" s="2"/>
      <c r="AY56" s="2" t="s">
        <v>47</v>
      </c>
      <c r="AZ56" s="2" t="s">
        <v>47</v>
      </c>
      <c r="BA56" s="2">
        <v>3</v>
      </c>
      <c r="BB56" s="2" t="s">
        <v>204</v>
      </c>
      <c r="BC56" s="2"/>
      <c r="BD56" s="2"/>
      <c r="BE56" s="2" t="s">
        <v>47</v>
      </c>
      <c r="BF56" s="2"/>
      <c r="BG56" s="2" t="s">
        <v>47</v>
      </c>
      <c r="BH56" s="2" t="s">
        <v>47</v>
      </c>
      <c r="BI56" s="2" t="s">
        <v>47</v>
      </c>
      <c r="BJ56" s="2" t="s">
        <v>47</v>
      </c>
      <c r="BK56" s="2" t="s">
        <v>47</v>
      </c>
      <c r="BL56" s="2" t="s">
        <v>47</v>
      </c>
      <c r="BM56" s="2"/>
      <c r="BN56" s="2"/>
      <c r="BO56" s="2" t="str">
        <f t="shared" si="2"/>
        <v>E141688002,252100000000000000030000000000000000</v>
      </c>
      <c r="BP56" s="2" t="str">
        <f t="shared" si="3"/>
        <v>GMW171362,252100000000000000030000000000000000</v>
      </c>
      <c r="BQ56" s="2" t="str">
        <f>_xlfn.XLOOKUP(BO56,[1]Planilha1!$BU:$BU,[1]Planilha1!$BU:$BU,"",0,1)</f>
        <v/>
      </c>
    </row>
    <row r="57" spans="1:69" hidden="1" x14ac:dyDescent="0.2">
      <c r="A57" s="2" t="s">
        <v>44</v>
      </c>
      <c r="B57" s="2" t="s">
        <v>3</v>
      </c>
      <c r="C57" s="2"/>
      <c r="D57" s="2" t="str">
        <f>IF(_xlfn.XLOOKUP(C57,'Tabela de Familias'!A:A,'Tabela de Familias'!B:B)="","")</f>
        <v/>
      </c>
      <c r="E57" s="2"/>
      <c r="F57" s="2" t="s">
        <v>215</v>
      </c>
      <c r="G57" s="2" t="str">
        <f t="shared" si="4"/>
        <v>-SP4150.01</v>
      </c>
      <c r="H57" s="2"/>
      <c r="I57" s="2"/>
      <c r="J57" s="2"/>
      <c r="K57" s="2" t="s">
        <v>127</v>
      </c>
      <c r="L57" s="79" cm="1">
        <f t="array" ref="L57">SUMPRODUCT(O57:AE57*$O$2:$AE$2)</f>
        <v>0.7</v>
      </c>
      <c r="M57" s="79" cm="1">
        <f t="array" ref="M57">SUMPRODUCT(AF57:AV57*$AF$2:$AV$2)</f>
        <v>1.9</v>
      </c>
      <c r="N57" s="79">
        <f t="shared" si="5"/>
        <v>2.5999999999999996</v>
      </c>
      <c r="O57" s="2">
        <v>2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4</v>
      </c>
      <c r="AG57" s="2">
        <v>1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 t="s">
        <v>47</v>
      </c>
      <c r="AX57" s="2"/>
      <c r="AY57" s="2" t="s">
        <v>47</v>
      </c>
      <c r="AZ57" s="2" t="s">
        <v>47</v>
      </c>
      <c r="BA57" s="2">
        <v>3</v>
      </c>
      <c r="BB57" s="2" t="s">
        <v>216</v>
      </c>
      <c r="BC57" s="2"/>
      <c r="BD57" s="2"/>
      <c r="BE57" s="2" t="s">
        <v>47</v>
      </c>
      <c r="BF57" s="2"/>
      <c r="BG57" s="2" t="s">
        <v>47</v>
      </c>
      <c r="BH57" s="2" t="s">
        <v>47</v>
      </c>
      <c r="BI57" s="2" t="s">
        <v>47</v>
      </c>
      <c r="BJ57" s="2" t="s">
        <v>47</v>
      </c>
      <c r="BK57" s="2" t="s">
        <v>47</v>
      </c>
      <c r="BL57" s="2" t="s">
        <v>47</v>
      </c>
      <c r="BM57" s="2"/>
      <c r="BN57" s="2"/>
      <c r="BO57" s="2" t="str">
        <f t="shared" si="2"/>
        <v>E141688002,64100000000000000020000000000000000</v>
      </c>
      <c r="BP57" s="2" t="str">
        <f t="shared" si="3"/>
        <v>GMW171362,64100000000000000020000000000000000</v>
      </c>
      <c r="BQ57" s="2" t="str">
        <f>_xlfn.XLOOKUP(BO57,[1]Planilha1!$BU:$BU,[1]Planilha1!$BU:$BU,"",0,1)</f>
        <v/>
      </c>
    </row>
    <row r="58" spans="1:69" hidden="1" x14ac:dyDescent="0.2">
      <c r="A58" s="2" t="s">
        <v>44</v>
      </c>
      <c r="B58" s="2" t="s">
        <v>3</v>
      </c>
      <c r="C58" s="2"/>
      <c r="D58" s="2" t="str">
        <f>IF(_xlfn.XLOOKUP(C58,'Tabela de Familias'!A:A,'Tabela de Familias'!B:B)="","")</f>
        <v/>
      </c>
      <c r="E58" s="2"/>
      <c r="F58" s="2" t="s">
        <v>217</v>
      </c>
      <c r="G58" s="2" t="str">
        <f t="shared" si="4"/>
        <v>-SP4150.02</v>
      </c>
      <c r="H58" s="2"/>
      <c r="I58" s="2"/>
      <c r="J58" s="2"/>
      <c r="K58" s="2" t="s">
        <v>127</v>
      </c>
      <c r="L58" s="79" cm="1">
        <f t="array" ref="L58">SUMPRODUCT(O58:AE58*$O$2:$AE$2)</f>
        <v>0.7</v>
      </c>
      <c r="M58" s="79" cm="1">
        <f t="array" ref="M58">SUMPRODUCT(AF58:AV58*$AF$2:$AV$2)</f>
        <v>1.9</v>
      </c>
      <c r="N58" s="79">
        <f t="shared" si="5"/>
        <v>2.5999999999999996</v>
      </c>
      <c r="O58" s="2">
        <v>2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4</v>
      </c>
      <c r="AG58" s="2">
        <v>1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 t="s">
        <v>47</v>
      </c>
      <c r="AX58" s="2"/>
      <c r="AY58" s="2" t="s">
        <v>47</v>
      </c>
      <c r="AZ58" s="2" t="s">
        <v>47</v>
      </c>
      <c r="BA58" s="2">
        <v>3</v>
      </c>
      <c r="BB58" s="2" t="s">
        <v>218</v>
      </c>
      <c r="BC58" s="2"/>
      <c r="BD58" s="2"/>
      <c r="BE58" s="2" t="s">
        <v>47</v>
      </c>
      <c r="BF58" s="2"/>
      <c r="BG58" s="2" t="s">
        <v>47</v>
      </c>
      <c r="BH58" s="2" t="s">
        <v>47</v>
      </c>
      <c r="BI58" s="2" t="s">
        <v>47</v>
      </c>
      <c r="BJ58" s="2" t="s">
        <v>47</v>
      </c>
      <c r="BK58" s="2" t="s">
        <v>47</v>
      </c>
      <c r="BL58" s="2" t="s">
        <v>47</v>
      </c>
      <c r="BM58" s="2"/>
      <c r="BN58" s="2"/>
      <c r="BO58" s="2" t="str">
        <f t="shared" si="2"/>
        <v>E141688002,64100000000000000020000000000000000</v>
      </c>
      <c r="BP58" s="2" t="str">
        <f t="shared" si="3"/>
        <v>GMW171362,64100000000000000020000000000000000</v>
      </c>
      <c r="BQ58" s="2" t="str">
        <f>_xlfn.XLOOKUP(BO58,[1]Planilha1!$BU:$BU,[1]Planilha1!$BU:$BU,"",0,1)</f>
        <v/>
      </c>
    </row>
    <row r="59" spans="1:69" hidden="1" x14ac:dyDescent="0.2">
      <c r="A59" s="2" t="s">
        <v>44</v>
      </c>
      <c r="B59" s="2" t="s">
        <v>3</v>
      </c>
      <c r="C59" s="2"/>
      <c r="D59" s="2" t="str">
        <f>IF(_xlfn.XLOOKUP(C59,'Tabela de Familias'!A:A,'Tabela de Familias'!B:B)="","")</f>
        <v/>
      </c>
      <c r="E59" s="2"/>
      <c r="F59" s="2" t="s">
        <v>108</v>
      </c>
      <c r="G59" s="2" t="str">
        <f t="shared" si="4"/>
        <v>-SP1301.01</v>
      </c>
      <c r="H59" s="2"/>
      <c r="I59" s="2"/>
      <c r="J59" s="2"/>
      <c r="K59" s="2" t="s">
        <v>67</v>
      </c>
      <c r="L59" s="79" cm="1">
        <f t="array" ref="L59">SUMPRODUCT(O59:AE59*$O$2:$AE$2)</f>
        <v>0</v>
      </c>
      <c r="M59" s="79" cm="1">
        <f t="array" ref="M59">SUMPRODUCT(AF59:AV59*$AF$2:$AV$2)</f>
        <v>4</v>
      </c>
      <c r="N59" s="79">
        <f t="shared" si="5"/>
        <v>4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4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 t="s">
        <v>47</v>
      </c>
      <c r="AX59" s="2"/>
      <c r="AY59" s="2" t="s">
        <v>47</v>
      </c>
      <c r="AZ59" s="2" t="s">
        <v>47</v>
      </c>
      <c r="BA59" s="2">
        <v>3</v>
      </c>
      <c r="BB59" s="2" t="s">
        <v>109</v>
      </c>
      <c r="BC59" s="2"/>
      <c r="BD59" s="2"/>
      <c r="BE59" s="2" t="s">
        <v>47</v>
      </c>
      <c r="BF59" s="2"/>
      <c r="BG59" s="2" t="s">
        <v>47</v>
      </c>
      <c r="BH59" s="2" t="s">
        <v>47</v>
      </c>
      <c r="BI59" s="2" t="s">
        <v>47</v>
      </c>
      <c r="BJ59" s="2" t="s">
        <v>47</v>
      </c>
      <c r="BK59" s="2" t="s">
        <v>47</v>
      </c>
      <c r="BL59" s="2" t="s">
        <v>47</v>
      </c>
      <c r="BM59" s="2"/>
      <c r="BN59" s="2"/>
      <c r="BO59" s="2" t="str">
        <f t="shared" si="2"/>
        <v>E0200070040004000000000000000000000000000000</v>
      </c>
      <c r="BP59" s="2" t="str">
        <f t="shared" si="3"/>
        <v>GMW1713640004000000000000000000000000000000</v>
      </c>
      <c r="BQ59" s="2" t="str">
        <f>_xlfn.XLOOKUP(BO59,[1]Planilha1!$BU:$BU,[1]Planilha1!$BU:$BU,"",0,1)</f>
        <v/>
      </c>
    </row>
    <row r="60" spans="1:69" hidden="1" x14ac:dyDescent="0.2">
      <c r="A60" s="2" t="s">
        <v>44</v>
      </c>
      <c r="B60" s="2" t="s">
        <v>3</v>
      </c>
      <c r="C60" s="2"/>
      <c r="D60" s="2" t="str">
        <f>IF(_xlfn.XLOOKUP(C60,'Tabela de Familias'!A:A,'Tabela de Familias'!B:B)="","")</f>
        <v/>
      </c>
      <c r="E60" s="2"/>
      <c r="F60" s="2" t="s">
        <v>205</v>
      </c>
      <c r="G60" s="2" t="str">
        <f t="shared" si="4"/>
        <v>-SP4150.03</v>
      </c>
      <c r="H60" s="2"/>
      <c r="I60" s="2"/>
      <c r="J60" s="2"/>
      <c r="K60" s="2" t="s">
        <v>127</v>
      </c>
      <c r="L60" s="79" cm="1">
        <f t="array" ref="L60">SUMPRODUCT(O60:AE60*$O$2:$AE$2)</f>
        <v>1.0499999999999998</v>
      </c>
      <c r="M60" s="79" cm="1">
        <f t="array" ref="M60">SUMPRODUCT(AF60:AV60*$AF$2:$AV$2)</f>
        <v>1.2</v>
      </c>
      <c r="N60" s="79">
        <f t="shared" si="5"/>
        <v>2.25</v>
      </c>
      <c r="O60" s="2">
        <v>3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2</v>
      </c>
      <c r="AG60" s="2">
        <v>1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 t="s">
        <v>47</v>
      </c>
      <c r="AX60" s="2"/>
      <c r="AY60" s="2" t="s">
        <v>47</v>
      </c>
      <c r="AZ60" s="2" t="s">
        <v>47</v>
      </c>
      <c r="BA60" s="2">
        <v>3</v>
      </c>
      <c r="BB60" s="2" t="s">
        <v>206</v>
      </c>
      <c r="BC60" s="2"/>
      <c r="BD60" s="2"/>
      <c r="BE60" s="2" t="s">
        <v>47</v>
      </c>
      <c r="BF60" s="2"/>
      <c r="BG60" s="2" t="s">
        <v>47</v>
      </c>
      <c r="BH60" s="2" t="s">
        <v>47</v>
      </c>
      <c r="BI60" s="2" t="s">
        <v>47</v>
      </c>
      <c r="BJ60" s="2" t="s">
        <v>47</v>
      </c>
      <c r="BK60" s="2" t="s">
        <v>47</v>
      </c>
      <c r="BL60" s="2" t="s">
        <v>47</v>
      </c>
      <c r="BM60" s="2"/>
      <c r="BN60" s="2"/>
      <c r="BO60" s="2" t="str">
        <f t="shared" si="2"/>
        <v>E141688002,252100000000000000030000000000000000</v>
      </c>
      <c r="BP60" s="2" t="str">
        <f t="shared" si="3"/>
        <v>GMW171362,252100000000000000030000000000000000</v>
      </c>
      <c r="BQ60" s="2" t="str">
        <f>_xlfn.XLOOKUP(BO60,[1]Planilha1!$BU:$BU,[1]Planilha1!$BU:$BU,"",0,1)</f>
        <v/>
      </c>
    </row>
    <row r="61" spans="1:69" hidden="1" x14ac:dyDescent="0.2">
      <c r="A61" s="2" t="s">
        <v>44</v>
      </c>
      <c r="B61" s="2" t="s">
        <v>3</v>
      </c>
      <c r="C61" s="2"/>
      <c r="D61" s="2" t="str">
        <f>IF(_xlfn.XLOOKUP(C61,'Tabela de Familias'!A:A,'Tabela de Familias'!B:B)="","")</f>
        <v/>
      </c>
      <c r="E61" s="2"/>
      <c r="F61" s="2" t="s">
        <v>207</v>
      </c>
      <c r="G61" s="2" t="str">
        <f t="shared" si="4"/>
        <v>-SP4150.04</v>
      </c>
      <c r="H61" s="2"/>
      <c r="I61" s="2"/>
      <c r="J61" s="2"/>
      <c r="K61" s="2" t="s">
        <v>127</v>
      </c>
      <c r="L61" s="79" cm="1">
        <f t="array" ref="L61">SUMPRODUCT(O61:AE61*$O$2:$AE$2)</f>
        <v>0.7</v>
      </c>
      <c r="M61" s="79" cm="1">
        <f t="array" ref="M61">SUMPRODUCT(AF61:AV61*$AF$2:$AV$2)</f>
        <v>1.5499999999999998</v>
      </c>
      <c r="N61" s="79">
        <f t="shared" si="5"/>
        <v>2.25</v>
      </c>
      <c r="O61" s="2">
        <v>2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3</v>
      </c>
      <c r="AG61" s="2">
        <v>1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 t="s">
        <v>47</v>
      </c>
      <c r="AX61" s="2"/>
      <c r="AY61" s="2" t="s">
        <v>47</v>
      </c>
      <c r="AZ61" s="2" t="s">
        <v>47</v>
      </c>
      <c r="BA61" s="2">
        <v>3</v>
      </c>
      <c r="BB61" s="2" t="s">
        <v>208</v>
      </c>
      <c r="BC61" s="2"/>
      <c r="BD61" s="2"/>
      <c r="BE61" s="2" t="s">
        <v>47</v>
      </c>
      <c r="BF61" s="2"/>
      <c r="BG61" s="2" t="s">
        <v>47</v>
      </c>
      <c r="BH61" s="2" t="s">
        <v>47</v>
      </c>
      <c r="BI61" s="2" t="s">
        <v>47</v>
      </c>
      <c r="BJ61" s="2" t="s">
        <v>47</v>
      </c>
      <c r="BK61" s="2" t="s">
        <v>47</v>
      </c>
      <c r="BL61" s="2" t="s">
        <v>47</v>
      </c>
      <c r="BM61" s="2"/>
      <c r="BN61" s="2"/>
      <c r="BO61" s="2" t="str">
        <f t="shared" si="2"/>
        <v>E141688002,253100000000000000020000000000000000</v>
      </c>
      <c r="BP61" s="2" t="str">
        <f t="shared" si="3"/>
        <v>GMW171362,253100000000000000020000000000000000</v>
      </c>
      <c r="BQ61" s="2" t="str">
        <f>_xlfn.XLOOKUP(BO61,[1]Planilha1!$BU:$BU,[1]Planilha1!$BU:$BU,"",0,1)</f>
        <v/>
      </c>
    </row>
    <row r="62" spans="1:69" hidden="1" x14ac:dyDescent="0.2">
      <c r="A62" s="2" t="s">
        <v>44</v>
      </c>
      <c r="B62" s="2" t="s">
        <v>3</v>
      </c>
      <c r="C62" s="2"/>
      <c r="D62" s="2" t="str">
        <f>IF(_xlfn.XLOOKUP(C62,'Tabela de Familias'!A:A,'Tabela de Familias'!B:B)="","")</f>
        <v/>
      </c>
      <c r="E62" s="2"/>
      <c r="F62" s="2" t="s">
        <v>209</v>
      </c>
      <c r="G62" s="2" t="str">
        <f t="shared" si="4"/>
        <v>-SP4150.05</v>
      </c>
      <c r="H62" s="2"/>
      <c r="I62" s="2"/>
      <c r="J62" s="2"/>
      <c r="K62" s="2" t="s">
        <v>127</v>
      </c>
      <c r="L62" s="79" cm="1">
        <f t="array" ref="L62">SUMPRODUCT(O62:AE62*$O$2:$AE$2)</f>
        <v>0.7</v>
      </c>
      <c r="M62" s="79" cm="1">
        <f t="array" ref="M62">SUMPRODUCT(AF62:AV62*$AF$2:$AV$2)</f>
        <v>1.5499999999999998</v>
      </c>
      <c r="N62" s="79">
        <f t="shared" si="5"/>
        <v>2.25</v>
      </c>
      <c r="O62" s="2">
        <v>2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3</v>
      </c>
      <c r="AG62" s="2">
        <v>1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 t="s">
        <v>47</v>
      </c>
      <c r="AX62" s="2"/>
      <c r="AY62" s="2" t="s">
        <v>47</v>
      </c>
      <c r="AZ62" s="2" t="s">
        <v>47</v>
      </c>
      <c r="BA62" s="2">
        <v>3</v>
      </c>
      <c r="BB62" s="2" t="s">
        <v>210</v>
      </c>
      <c r="BC62" s="2"/>
      <c r="BD62" s="2"/>
      <c r="BE62" s="2" t="s">
        <v>47</v>
      </c>
      <c r="BF62" s="2"/>
      <c r="BG62" s="2" t="s">
        <v>47</v>
      </c>
      <c r="BH62" s="2" t="s">
        <v>47</v>
      </c>
      <c r="BI62" s="2" t="s">
        <v>47</v>
      </c>
      <c r="BJ62" s="2" t="s">
        <v>47</v>
      </c>
      <c r="BK62" s="2" t="s">
        <v>47</v>
      </c>
      <c r="BL62" s="2" t="s">
        <v>47</v>
      </c>
      <c r="BM62" s="2"/>
      <c r="BN62" s="2"/>
      <c r="BO62" s="2" t="str">
        <f t="shared" si="2"/>
        <v>E141688002,253100000000000000020000000000000000</v>
      </c>
      <c r="BP62" s="2" t="str">
        <f t="shared" si="3"/>
        <v>GMW171362,253100000000000000020000000000000000</v>
      </c>
      <c r="BQ62" s="2" t="str">
        <f>_xlfn.XLOOKUP(BO62,[1]Planilha1!$BU:$BU,[1]Planilha1!$BU:$BU,"",0,1)</f>
        <v/>
      </c>
    </row>
    <row r="63" spans="1:69" hidden="1" x14ac:dyDescent="0.2">
      <c r="A63" s="2" t="s">
        <v>44</v>
      </c>
      <c r="B63" s="2" t="s">
        <v>3</v>
      </c>
      <c r="C63" s="2"/>
      <c r="D63" s="2" t="str">
        <f>IF(_xlfn.XLOOKUP(C63,'Tabela de Familias'!A:A,'Tabela de Familias'!B:B)="","")</f>
        <v/>
      </c>
      <c r="E63" s="2"/>
      <c r="F63" s="2" t="s">
        <v>213</v>
      </c>
      <c r="G63" s="2" t="str">
        <f t="shared" si="4"/>
        <v>-SP4150.06</v>
      </c>
      <c r="H63" s="2"/>
      <c r="I63" s="2"/>
      <c r="J63" s="2"/>
      <c r="K63" s="2" t="s">
        <v>127</v>
      </c>
      <c r="L63" s="79" cm="1">
        <f t="array" ref="L63">SUMPRODUCT(O63:AE63*$O$2:$AE$2)</f>
        <v>1.0499999999999998</v>
      </c>
      <c r="M63" s="79" cm="1">
        <f t="array" ref="M63">SUMPRODUCT(AF63:AV63*$AF$2:$AV$2)</f>
        <v>1.5499999999999998</v>
      </c>
      <c r="N63" s="79">
        <f t="shared" si="5"/>
        <v>2.5999999999999996</v>
      </c>
      <c r="O63" s="2">
        <v>3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3</v>
      </c>
      <c r="AG63" s="2">
        <v>1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 t="s">
        <v>47</v>
      </c>
      <c r="AX63" s="2"/>
      <c r="AY63" s="2" t="s">
        <v>47</v>
      </c>
      <c r="AZ63" s="2" t="s">
        <v>47</v>
      </c>
      <c r="BA63" s="2">
        <v>3</v>
      </c>
      <c r="BB63" s="2" t="s">
        <v>214</v>
      </c>
      <c r="BC63" s="2"/>
      <c r="BD63" s="2"/>
      <c r="BE63" s="2" t="s">
        <v>47</v>
      </c>
      <c r="BF63" s="2"/>
      <c r="BG63" s="2" t="s">
        <v>47</v>
      </c>
      <c r="BH63" s="2" t="s">
        <v>47</v>
      </c>
      <c r="BI63" s="2" t="s">
        <v>47</v>
      </c>
      <c r="BJ63" s="2" t="s">
        <v>47</v>
      </c>
      <c r="BK63" s="2" t="s">
        <v>47</v>
      </c>
      <c r="BL63" s="2" t="s">
        <v>47</v>
      </c>
      <c r="BM63" s="2"/>
      <c r="BN63" s="2"/>
      <c r="BO63" s="2" t="str">
        <f t="shared" si="2"/>
        <v>E141688002,63100000000000000030000000000000000</v>
      </c>
      <c r="BP63" s="2" t="str">
        <f t="shared" si="3"/>
        <v>GMW171362,63100000000000000030000000000000000</v>
      </c>
      <c r="BQ63" s="2" t="str">
        <f>_xlfn.XLOOKUP(BO63,[1]Planilha1!$BU:$BU,[1]Planilha1!$BU:$BU,"",0,1)</f>
        <v/>
      </c>
    </row>
    <row r="64" spans="1:69" hidden="1" x14ac:dyDescent="0.2">
      <c r="A64" s="2" t="s">
        <v>44</v>
      </c>
      <c r="B64" s="2" t="s">
        <v>3</v>
      </c>
      <c r="C64" s="2"/>
      <c r="D64" s="2" t="str">
        <f>IF(_xlfn.XLOOKUP(C64,'Tabela de Familias'!A:A,'Tabela de Familias'!B:B)="","")</f>
        <v/>
      </c>
      <c r="E64" s="2"/>
      <c r="F64" s="2" t="s">
        <v>145</v>
      </c>
      <c r="G64" s="2" t="str">
        <f t="shared" si="4"/>
        <v>-SP4151</v>
      </c>
      <c r="H64" s="2"/>
      <c r="I64" s="2"/>
      <c r="J64" s="2"/>
      <c r="K64" s="2" t="s">
        <v>127</v>
      </c>
      <c r="L64" s="79" cm="1">
        <f t="array" ref="L64">SUMPRODUCT(O64:AE64*$O$2:$AE$2)</f>
        <v>0.5</v>
      </c>
      <c r="M64" s="79" cm="1">
        <f t="array" ref="M64">SUMPRODUCT(AF64:AV64*$AF$2:$AV$2)</f>
        <v>0.7</v>
      </c>
      <c r="N64" s="79">
        <f t="shared" si="5"/>
        <v>1.2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2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 t="s">
        <v>47</v>
      </c>
      <c r="AX64" s="2"/>
      <c r="AY64" s="2" t="s">
        <v>47</v>
      </c>
      <c r="AZ64" s="2" t="s">
        <v>47</v>
      </c>
      <c r="BA64" s="2">
        <v>3</v>
      </c>
      <c r="BB64" s="2" t="s">
        <v>146</v>
      </c>
      <c r="BC64" s="2"/>
      <c r="BD64" s="2"/>
      <c r="BE64" s="2" t="s">
        <v>47</v>
      </c>
      <c r="BF64" s="2"/>
      <c r="BG64" s="2" t="s">
        <v>47</v>
      </c>
      <c r="BH64" s="2" t="s">
        <v>47</v>
      </c>
      <c r="BI64" s="2" t="s">
        <v>47</v>
      </c>
      <c r="BJ64" s="2" t="s">
        <v>47</v>
      </c>
      <c r="BK64" s="2" t="s">
        <v>47</v>
      </c>
      <c r="BL64" s="2" t="s">
        <v>47</v>
      </c>
      <c r="BM64" s="2"/>
      <c r="BN64" s="2"/>
      <c r="BO64" s="2" t="str">
        <f t="shared" si="2"/>
        <v>E141688001,22000000000000000001000000000000000</v>
      </c>
      <c r="BP64" s="2" t="str">
        <f t="shared" si="3"/>
        <v>GMW171361,22000000000000000001000000000000000</v>
      </c>
      <c r="BQ64" s="2" t="str">
        <f>_xlfn.XLOOKUP(BO64,[1]Planilha1!$BU:$BU,[1]Planilha1!$BU:$BU,"",0,1)</f>
        <v/>
      </c>
    </row>
    <row r="65" spans="1:69" hidden="1" x14ac:dyDescent="0.2">
      <c r="A65" s="2" t="s">
        <v>44</v>
      </c>
      <c r="B65" s="2" t="s">
        <v>3</v>
      </c>
      <c r="C65" s="2"/>
      <c r="D65" s="2" t="str">
        <f>IF(_xlfn.XLOOKUP(C65,'Tabela de Familias'!A:A,'Tabela de Familias'!B:B)="","")</f>
        <v/>
      </c>
      <c r="E65" s="2"/>
      <c r="F65" s="2" t="s">
        <v>147</v>
      </c>
      <c r="G65" s="2" t="str">
        <f t="shared" si="4"/>
        <v>-SP4250</v>
      </c>
      <c r="H65" s="2"/>
      <c r="I65" s="2"/>
      <c r="J65" s="2"/>
      <c r="K65" s="2" t="s">
        <v>127</v>
      </c>
      <c r="L65" s="79" cm="1">
        <f t="array" ref="L65">SUMPRODUCT(O65:AE65*$O$2:$AE$2)</f>
        <v>0.7</v>
      </c>
      <c r="M65" s="79" cm="1">
        <f t="array" ref="M65">SUMPRODUCT(AF65:AV65*$AF$2:$AV$2)</f>
        <v>0.5</v>
      </c>
      <c r="N65" s="79">
        <f t="shared" si="5"/>
        <v>1.2</v>
      </c>
      <c r="O65" s="2">
        <v>2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1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 t="s">
        <v>47</v>
      </c>
      <c r="AX65" s="2"/>
      <c r="AY65" s="2" t="s">
        <v>47</v>
      </c>
      <c r="AZ65" s="2" t="s">
        <v>47</v>
      </c>
      <c r="BA65" s="2">
        <v>3</v>
      </c>
      <c r="BB65" s="2" t="s">
        <v>148</v>
      </c>
      <c r="BC65" s="2"/>
      <c r="BD65" s="2"/>
      <c r="BE65" s="2" t="s">
        <v>47</v>
      </c>
      <c r="BF65" s="2"/>
      <c r="BG65" s="2" t="s">
        <v>47</v>
      </c>
      <c r="BH65" s="2" t="s">
        <v>47</v>
      </c>
      <c r="BI65" s="2" t="s">
        <v>47</v>
      </c>
      <c r="BJ65" s="2" t="s">
        <v>47</v>
      </c>
      <c r="BK65" s="2" t="s">
        <v>47</v>
      </c>
      <c r="BL65" s="2" t="s">
        <v>47</v>
      </c>
      <c r="BM65" s="2"/>
      <c r="BN65" s="2"/>
      <c r="BO65" s="2" t="str">
        <f t="shared" si="2"/>
        <v>E141688001,22000000000000000001000000000000000</v>
      </c>
      <c r="BP65" s="2" t="str">
        <f t="shared" si="3"/>
        <v>GMW171361,22000000000000000001000000000000000</v>
      </c>
      <c r="BQ65" s="2" t="str">
        <f>_xlfn.XLOOKUP(BO65,[1]Planilha1!$BU:$BU,[1]Planilha1!$BU:$BU,"",0,1)</f>
        <v/>
      </c>
    </row>
    <row r="66" spans="1:69" hidden="1" x14ac:dyDescent="0.2">
      <c r="A66" s="2" t="s">
        <v>44</v>
      </c>
      <c r="B66" s="2" t="s">
        <v>3</v>
      </c>
      <c r="C66" s="2"/>
      <c r="D66" s="2" t="str">
        <f>IF(_xlfn.XLOOKUP(C66,'Tabela de Familias'!A:A,'Tabela de Familias'!B:B)="","")</f>
        <v/>
      </c>
      <c r="E66" s="2"/>
      <c r="F66" s="2" t="s">
        <v>179</v>
      </c>
      <c r="G66" s="2" t="str">
        <f t="shared" si="4"/>
        <v>-SP4250.00</v>
      </c>
      <c r="H66" s="2"/>
      <c r="I66" s="2"/>
      <c r="J66" s="2"/>
      <c r="K66" s="2" t="s">
        <v>127</v>
      </c>
      <c r="L66" s="79" cm="1">
        <f t="array" ref="L66">SUMPRODUCT(O66:AE66*$O$2:$AE$2)</f>
        <v>0.7</v>
      </c>
      <c r="M66" s="79" cm="1">
        <f t="array" ref="M66">SUMPRODUCT(AF66:AV66*$AF$2:$AV$2)</f>
        <v>0.85</v>
      </c>
      <c r="N66" s="79">
        <f t="shared" si="5"/>
        <v>1.5499999999999998</v>
      </c>
      <c r="O66" s="2">
        <v>2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</v>
      </c>
      <c r="AG66" s="2">
        <v>1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 t="s">
        <v>47</v>
      </c>
      <c r="AX66" s="2"/>
      <c r="AY66" s="2" t="s">
        <v>47</v>
      </c>
      <c r="AZ66" s="2" t="s">
        <v>47</v>
      </c>
      <c r="BA66" s="2">
        <v>3</v>
      </c>
      <c r="BB66" s="2" t="s">
        <v>180</v>
      </c>
      <c r="BC66" s="2"/>
      <c r="BD66" s="2"/>
      <c r="BE66" s="2" t="s">
        <v>47</v>
      </c>
      <c r="BF66" s="2"/>
      <c r="BG66" s="2" t="s">
        <v>47</v>
      </c>
      <c r="BH66" s="2" t="s">
        <v>47</v>
      </c>
      <c r="BI66" s="2" t="s">
        <v>47</v>
      </c>
      <c r="BJ66" s="2" t="s">
        <v>47</v>
      </c>
      <c r="BK66" s="2" t="s">
        <v>47</v>
      </c>
      <c r="BL66" s="2" t="s">
        <v>47</v>
      </c>
      <c r="BM66" s="2"/>
      <c r="BN66" s="2"/>
      <c r="BO66" s="2" t="str">
        <f t="shared" si="2"/>
        <v>E141688001,551100000000000000020000000000000000</v>
      </c>
      <c r="BP66" s="2" t="str">
        <f t="shared" si="3"/>
        <v>GMW171361,551100000000000000020000000000000000</v>
      </c>
      <c r="BQ66" s="2" t="str">
        <f>_xlfn.XLOOKUP(BO66,[1]Planilha1!$BU:$BU,[1]Planilha1!$BU:$BU,"",0,1)</f>
        <v/>
      </c>
    </row>
    <row r="67" spans="1:69" hidden="1" x14ac:dyDescent="0.2">
      <c r="A67" s="2" t="s">
        <v>44</v>
      </c>
      <c r="B67" s="2" t="s">
        <v>3</v>
      </c>
      <c r="C67" s="2"/>
      <c r="D67" s="2" t="str">
        <f>IF(_xlfn.XLOOKUP(C67,'Tabela de Familias'!A:A,'Tabela de Familias'!B:B)="","")</f>
        <v/>
      </c>
      <c r="E67" s="2"/>
      <c r="F67" s="2" t="s">
        <v>69</v>
      </c>
      <c r="G67" s="2" t="str">
        <f t="shared" ref="G67:G98" si="6">IF(F67="","",C67&amp;"-"&amp;F67)</f>
        <v>-SP473</v>
      </c>
      <c r="H67" s="2"/>
      <c r="I67" s="2"/>
      <c r="J67" s="2"/>
      <c r="K67" s="2" t="s">
        <v>67</v>
      </c>
      <c r="L67" s="79" cm="1">
        <f t="array" ref="L67">SUMPRODUCT(O67:AE67*$O$2:$AE$2)</f>
        <v>0.35</v>
      </c>
      <c r="M67" s="79" cm="1">
        <f t="array" ref="M67">SUMPRODUCT(AF67:AV67*$AF$2:$AV$2)</f>
        <v>0.7</v>
      </c>
      <c r="N67" s="79">
        <f t="shared" ref="N67:N98" si="7">L67+M67</f>
        <v>1.0499999999999998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2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 t="s">
        <v>47</v>
      </c>
      <c r="AX67" s="2"/>
      <c r="AY67" s="2" t="s">
        <v>47</v>
      </c>
      <c r="AZ67" s="2" t="s">
        <v>47</v>
      </c>
      <c r="BA67" s="2">
        <v>3</v>
      </c>
      <c r="BB67" s="2" t="s">
        <v>70</v>
      </c>
      <c r="BC67" s="2"/>
      <c r="BD67" s="2"/>
      <c r="BE67" s="2" t="s">
        <v>47</v>
      </c>
      <c r="BF67" s="2"/>
      <c r="BG67" s="2" t="s">
        <v>47</v>
      </c>
      <c r="BH67" s="2" t="s">
        <v>47</v>
      </c>
      <c r="BI67" s="2" t="s">
        <v>47</v>
      </c>
      <c r="BJ67" s="2" t="s">
        <v>47</v>
      </c>
      <c r="BK67" s="2" t="s">
        <v>47</v>
      </c>
      <c r="BL67" s="2" t="s">
        <v>47</v>
      </c>
      <c r="BM67" s="2"/>
      <c r="BN67" s="2"/>
      <c r="BO67" s="2" t="str">
        <f t="shared" ref="BO67:BO130" si="8">IF(F67="","",_xlfn.CONCAT(K67&amp;N67,IF(L67&gt;M67,_xlfn.TEXTJOIN(,TRUE,O67:AV67),_xlfn.TEXTJOIN(,TRUE,AF67:AV67,O67:AE67))))</f>
        <v>E020007001,052000000000000000010000000000000000</v>
      </c>
      <c r="BP67" s="2" t="str">
        <f t="shared" ref="BP67:BP130" si="9">_xlfn.CONCAT(B67,N67,IF(L67&gt;M67,_xlfn.TEXTJOIN(,TRUE,O67:AV67),_xlfn.TEXTJOIN(,TRUE,AF67:AV67,O67:AE67)))</f>
        <v>GMW171361,052000000000000000010000000000000000</v>
      </c>
      <c r="BQ67" s="2" t="str">
        <f>_xlfn.XLOOKUP(BO67,[1]Planilha1!$BU:$BU,[1]Planilha1!$BU:$BU,"",0,1)</f>
        <v/>
      </c>
    </row>
    <row r="68" spans="1:69" hidden="1" x14ac:dyDescent="0.2">
      <c r="A68" s="2" t="s">
        <v>44</v>
      </c>
      <c r="B68" s="2" t="s">
        <v>3</v>
      </c>
      <c r="C68" s="2"/>
      <c r="D68" s="2" t="str">
        <f>IF(_xlfn.XLOOKUP(C68,'Tabela de Familias'!A:A,'Tabela de Familias'!B:B)="","")</f>
        <v/>
      </c>
      <c r="E68" s="2"/>
      <c r="F68" s="2" t="s">
        <v>135</v>
      </c>
      <c r="G68" s="2" t="str">
        <f t="shared" si="6"/>
        <v>-SP5065</v>
      </c>
      <c r="H68" s="2"/>
      <c r="I68" s="2"/>
      <c r="J68" s="2"/>
      <c r="K68" s="2" t="s">
        <v>127</v>
      </c>
      <c r="L68" s="79" cm="1">
        <f t="array" ref="L68">SUMPRODUCT(O68:AE68*$O$2:$AE$2)</f>
        <v>0.7</v>
      </c>
      <c r="M68" s="79" cm="1">
        <f t="array" ref="M68">SUMPRODUCT(AF68:AV68*$AF$2:$AV$2)</f>
        <v>0.35</v>
      </c>
      <c r="N68" s="79">
        <f t="shared" si="7"/>
        <v>1.0499999999999998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 t="s">
        <v>47</v>
      </c>
      <c r="AX68" s="2"/>
      <c r="AY68" s="2" t="s">
        <v>47</v>
      </c>
      <c r="AZ68" s="2" t="s">
        <v>47</v>
      </c>
      <c r="BA68" s="2">
        <v>3</v>
      </c>
      <c r="BB68" s="2" t="s">
        <v>136</v>
      </c>
      <c r="BC68" s="2"/>
      <c r="BD68" s="2"/>
      <c r="BE68" s="2" t="s">
        <v>47</v>
      </c>
      <c r="BF68" s="2"/>
      <c r="BG68" s="2" t="s">
        <v>47</v>
      </c>
      <c r="BH68" s="2" t="s">
        <v>47</v>
      </c>
      <c r="BI68" s="2" t="s">
        <v>47</v>
      </c>
      <c r="BJ68" s="2" t="s">
        <v>47</v>
      </c>
      <c r="BK68" s="2" t="s">
        <v>47</v>
      </c>
      <c r="BL68" s="2" t="s">
        <v>47</v>
      </c>
      <c r="BM68" s="2"/>
      <c r="BN68" s="2"/>
      <c r="BO68" s="2" t="str">
        <f t="shared" si="8"/>
        <v>E141688001,052000000000000000010000000000000000</v>
      </c>
      <c r="BP68" s="2" t="str">
        <f t="shared" si="9"/>
        <v>GMW171361,052000000000000000010000000000000000</v>
      </c>
      <c r="BQ68" s="2" t="str">
        <f>_xlfn.XLOOKUP(BO68,[1]Planilha1!$BU:$BU,[1]Planilha1!$BU:$BU,"",0,1)</f>
        <v/>
      </c>
    </row>
    <row r="69" spans="1:69" hidden="1" x14ac:dyDescent="0.2">
      <c r="A69" s="2" t="s">
        <v>44</v>
      </c>
      <c r="B69" s="2" t="s">
        <v>3</v>
      </c>
      <c r="C69" s="2"/>
      <c r="D69" s="2" t="str">
        <f>IF(_xlfn.XLOOKUP(C69,'Tabela de Familias'!A:A,'Tabela de Familias'!B:B)="","")</f>
        <v/>
      </c>
      <c r="E69" s="2"/>
      <c r="F69" s="2" t="s">
        <v>119</v>
      </c>
      <c r="G69" s="2" t="str">
        <f t="shared" si="6"/>
        <v>-SP5292</v>
      </c>
      <c r="H69" s="2"/>
      <c r="I69" s="2"/>
      <c r="J69" s="2"/>
      <c r="K69" s="2" t="s">
        <v>127</v>
      </c>
      <c r="L69" s="79" cm="1">
        <f t="array" ref="L69">SUMPRODUCT(O69:AE69*$O$2:$AE$2)</f>
        <v>0.5</v>
      </c>
      <c r="M69" s="79" cm="1">
        <f t="array" ref="M69">SUMPRODUCT(AF69:AV69*$AF$2:$AV$2)</f>
        <v>1</v>
      </c>
      <c r="N69" s="79">
        <f t="shared" si="7"/>
        <v>1.5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2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 t="s">
        <v>47</v>
      </c>
      <c r="AX69" s="2"/>
      <c r="AY69" s="2" t="s">
        <v>47</v>
      </c>
      <c r="AZ69" s="2" t="s">
        <v>47</v>
      </c>
      <c r="BA69" s="2">
        <v>3</v>
      </c>
      <c r="BB69" s="2" t="s">
        <v>172</v>
      </c>
      <c r="BC69" s="2"/>
      <c r="BD69" s="2"/>
      <c r="BE69" s="2" t="s">
        <v>47</v>
      </c>
      <c r="BF69" s="2"/>
      <c r="BG69" s="2" t="s">
        <v>47</v>
      </c>
      <c r="BH69" s="2" t="s">
        <v>47</v>
      </c>
      <c r="BI69" s="2" t="s">
        <v>47</v>
      </c>
      <c r="BJ69" s="2" t="s">
        <v>47</v>
      </c>
      <c r="BK69" s="2" t="s">
        <v>47</v>
      </c>
      <c r="BL69" s="2" t="s">
        <v>47</v>
      </c>
      <c r="BM69" s="2"/>
      <c r="BN69" s="2"/>
      <c r="BO69" s="2" t="str">
        <f t="shared" si="8"/>
        <v>E141688001,50200000000000000001000000000000000</v>
      </c>
      <c r="BP69" s="2" t="str">
        <f t="shared" si="9"/>
        <v>GMW171361,50200000000000000001000000000000000</v>
      </c>
      <c r="BQ69" s="2" t="str">
        <f>_xlfn.XLOOKUP(BO69,[1]Planilha1!$BU:$BU,[1]Planilha1!$BU:$BU,"",0,1)</f>
        <v/>
      </c>
    </row>
    <row r="70" spans="1:69" hidden="1" x14ac:dyDescent="0.2">
      <c r="A70" s="2" t="s">
        <v>44</v>
      </c>
      <c r="B70" s="2" t="s">
        <v>3</v>
      </c>
      <c r="C70" s="2"/>
      <c r="D70" s="2" t="str">
        <f>IF(_xlfn.XLOOKUP(C70,'Tabela de Familias'!A:A,'Tabela de Familias'!B:B)="","")</f>
        <v/>
      </c>
      <c r="E70" s="2"/>
      <c r="F70" s="2" t="s">
        <v>85</v>
      </c>
      <c r="G70" s="2" t="str">
        <f t="shared" si="6"/>
        <v>-SP5381</v>
      </c>
      <c r="H70" s="2"/>
      <c r="I70" s="2"/>
      <c r="J70" s="2"/>
      <c r="K70" s="2" t="s">
        <v>67</v>
      </c>
      <c r="L70" s="79" cm="1">
        <f t="array" ref="L70">SUMPRODUCT(O70:AE70*$O$2:$AE$2)</f>
        <v>0</v>
      </c>
      <c r="M70" s="79" cm="1">
        <f t="array" ref="M70">SUMPRODUCT(AF70:AV70*$AF$2:$AV$2)</f>
        <v>1.5</v>
      </c>
      <c r="N70" s="79">
        <f t="shared" si="7"/>
        <v>1.5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3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 t="s">
        <v>47</v>
      </c>
      <c r="AX70" s="2"/>
      <c r="AY70" s="2" t="s">
        <v>47</v>
      </c>
      <c r="AZ70" s="2" t="s">
        <v>47</v>
      </c>
      <c r="BA70" s="2">
        <v>3</v>
      </c>
      <c r="BB70" s="2" t="s">
        <v>86</v>
      </c>
      <c r="BC70" s="2"/>
      <c r="BD70" s="2"/>
      <c r="BE70" s="2" t="s">
        <v>47</v>
      </c>
      <c r="BF70" s="2"/>
      <c r="BG70" s="2" t="s">
        <v>47</v>
      </c>
      <c r="BH70" s="2" t="s">
        <v>47</v>
      </c>
      <c r="BI70" s="2" t="s">
        <v>47</v>
      </c>
      <c r="BJ70" s="2" t="s">
        <v>47</v>
      </c>
      <c r="BK70" s="2" t="s">
        <v>47</v>
      </c>
      <c r="BL70" s="2" t="s">
        <v>47</v>
      </c>
      <c r="BM70" s="2"/>
      <c r="BN70" s="2"/>
      <c r="BO70" s="2" t="str">
        <f t="shared" si="8"/>
        <v>E020007001,50300000000000000000000000000000000</v>
      </c>
      <c r="BP70" s="2" t="str">
        <f t="shared" si="9"/>
        <v>GMW171361,50300000000000000000000000000000000</v>
      </c>
      <c r="BQ70" s="2" t="str">
        <f>_xlfn.XLOOKUP(BO70,[1]Planilha1!$BU:$BU,[1]Planilha1!$BU:$BU,"",0,1)</f>
        <v/>
      </c>
    </row>
    <row r="71" spans="1:69" hidden="1" x14ac:dyDescent="0.2">
      <c r="A71" s="2" t="s">
        <v>44</v>
      </c>
      <c r="B71" s="2" t="s">
        <v>3</v>
      </c>
      <c r="C71" s="2"/>
      <c r="D71" s="2" t="str">
        <f>IF(_xlfn.XLOOKUP(C71,'Tabela de Familias'!A:A,'Tabela de Familias'!B:B)="","")</f>
        <v/>
      </c>
      <c r="E71" s="2"/>
      <c r="F71" s="2" t="s">
        <v>79</v>
      </c>
      <c r="G71" s="2" t="str">
        <f t="shared" si="6"/>
        <v>-SP5382</v>
      </c>
      <c r="H71" s="2"/>
      <c r="I71" s="2"/>
      <c r="J71" s="2"/>
      <c r="K71" s="2" t="s">
        <v>67</v>
      </c>
      <c r="L71" s="79" cm="1">
        <f t="array" ref="L71">SUMPRODUCT(O71:AE71*$O$2:$AE$2)</f>
        <v>0.5</v>
      </c>
      <c r="M71" s="79" cm="1">
        <f t="array" ref="M71">SUMPRODUCT(AF71:AV71*$AF$2:$AV$2)</f>
        <v>0.85</v>
      </c>
      <c r="N71" s="79">
        <f t="shared" si="7"/>
        <v>1.35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</v>
      </c>
      <c r="AG71" s="2">
        <v>1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 t="s">
        <v>47</v>
      </c>
      <c r="AX71" s="2"/>
      <c r="AY71" s="2" t="s">
        <v>47</v>
      </c>
      <c r="AZ71" s="2" t="s">
        <v>47</v>
      </c>
      <c r="BA71" s="2">
        <v>3</v>
      </c>
      <c r="BB71" s="2" t="s">
        <v>80</v>
      </c>
      <c r="BC71" s="2"/>
      <c r="BD71" s="2"/>
      <c r="BE71" s="2" t="s">
        <v>47</v>
      </c>
      <c r="BF71" s="2"/>
      <c r="BG71" s="2" t="s">
        <v>47</v>
      </c>
      <c r="BH71" s="2" t="s">
        <v>47</v>
      </c>
      <c r="BI71" s="2" t="s">
        <v>47</v>
      </c>
      <c r="BJ71" s="2" t="s">
        <v>47</v>
      </c>
      <c r="BK71" s="2" t="s">
        <v>47</v>
      </c>
      <c r="BL71" s="2" t="s">
        <v>47</v>
      </c>
      <c r="BM71" s="2"/>
      <c r="BN71" s="2"/>
      <c r="BO71" s="2" t="str">
        <f t="shared" si="8"/>
        <v>E020007001,351100000000000000001000000000000000</v>
      </c>
      <c r="BP71" s="2" t="str">
        <f t="shared" si="9"/>
        <v>GMW171361,351100000000000000001000000000000000</v>
      </c>
      <c r="BQ71" s="2" t="str">
        <f>_xlfn.XLOOKUP(BO71,[1]Planilha1!$BU:$BU,[1]Planilha1!$BU:$BU,"",0,1)</f>
        <v/>
      </c>
    </row>
    <row r="72" spans="1:69" hidden="1" x14ac:dyDescent="0.2">
      <c r="A72" s="2" t="s">
        <v>44</v>
      </c>
      <c r="B72" s="2" t="s">
        <v>3</v>
      </c>
      <c r="C72" s="2"/>
      <c r="D72" s="2" t="str">
        <f>IF(_xlfn.XLOOKUP(C72,'Tabela de Familias'!A:A,'Tabela de Familias'!B:B)="","")</f>
        <v/>
      </c>
      <c r="E72" s="2"/>
      <c r="F72" s="2" t="s">
        <v>123</v>
      </c>
      <c r="G72" s="2" t="str">
        <f t="shared" si="6"/>
        <v>-SP5870</v>
      </c>
      <c r="H72" s="2"/>
      <c r="I72" s="2"/>
      <c r="J72" s="2"/>
      <c r="K72" s="2" t="s">
        <v>127</v>
      </c>
      <c r="L72" s="79" cm="1">
        <f t="array" ref="L72">SUMPRODUCT(O72:AE72*$O$2:$AE$2)</f>
        <v>1.0499999999999998</v>
      </c>
      <c r="M72" s="79" cm="1">
        <f t="array" ref="M72">SUMPRODUCT(AF72:AV72*$AF$2:$AV$2)</f>
        <v>0.7</v>
      </c>
      <c r="N72" s="79">
        <f t="shared" si="7"/>
        <v>1.7499999999999998</v>
      </c>
      <c r="O72" s="2">
        <v>3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2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 t="s">
        <v>47</v>
      </c>
      <c r="AX72" s="2"/>
      <c r="AY72" s="2" t="s">
        <v>47</v>
      </c>
      <c r="AZ72" s="2" t="s">
        <v>47</v>
      </c>
      <c r="BA72" s="2">
        <v>3</v>
      </c>
      <c r="BB72" s="2" t="s">
        <v>187</v>
      </c>
      <c r="BC72" s="2"/>
      <c r="BD72" s="2"/>
      <c r="BE72" s="2" t="s">
        <v>47</v>
      </c>
      <c r="BF72" s="2"/>
      <c r="BG72" s="2" t="s">
        <v>47</v>
      </c>
      <c r="BH72" s="2" t="s">
        <v>47</v>
      </c>
      <c r="BI72" s="2" t="s">
        <v>47</v>
      </c>
      <c r="BJ72" s="2" t="s">
        <v>47</v>
      </c>
      <c r="BK72" s="2" t="s">
        <v>47</v>
      </c>
      <c r="BL72" s="2" t="s">
        <v>47</v>
      </c>
      <c r="BM72" s="2"/>
      <c r="BN72" s="2"/>
      <c r="BO72" s="2" t="str">
        <f t="shared" si="8"/>
        <v>E141688001,753000000000000000020000000000000000</v>
      </c>
      <c r="BP72" s="2" t="str">
        <f t="shared" si="9"/>
        <v>GMW171361,753000000000000000020000000000000000</v>
      </c>
      <c r="BQ72" s="2" t="str">
        <f>_xlfn.XLOOKUP(BO72,[1]Planilha1!$BU:$BU,[1]Planilha1!$BU:$BU,"",0,1)</f>
        <v/>
      </c>
    </row>
    <row r="73" spans="1:69" hidden="1" x14ac:dyDescent="0.2">
      <c r="A73" s="2" t="s">
        <v>44</v>
      </c>
      <c r="B73" s="2" t="s">
        <v>3</v>
      </c>
      <c r="C73" s="2"/>
      <c r="D73" s="2" t="str">
        <f>IF(_xlfn.XLOOKUP(C73,'Tabela de Familias'!A:A,'Tabela de Familias'!B:B)="","")</f>
        <v/>
      </c>
      <c r="E73" s="2"/>
      <c r="F73" s="2" t="s">
        <v>201</v>
      </c>
      <c r="G73" s="2" t="str">
        <f t="shared" si="6"/>
        <v>-SP5870.00</v>
      </c>
      <c r="H73" s="2"/>
      <c r="I73" s="2"/>
      <c r="J73" s="2"/>
      <c r="K73" s="2" t="s">
        <v>127</v>
      </c>
      <c r="L73" s="79" cm="1">
        <f t="array" ref="L73">SUMPRODUCT(O73:AE73*$O$2:$AE$2)</f>
        <v>1.4</v>
      </c>
      <c r="M73" s="79" cm="1">
        <f t="array" ref="M73">SUMPRODUCT(AF73:AV73*$AF$2:$AV$2)</f>
        <v>0.7</v>
      </c>
      <c r="N73" s="79">
        <f t="shared" si="7"/>
        <v>2.0999999999999996</v>
      </c>
      <c r="O73" s="2">
        <v>4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 t="s">
        <v>47</v>
      </c>
      <c r="AX73" s="2"/>
      <c r="AY73" s="2" t="s">
        <v>47</v>
      </c>
      <c r="AZ73" s="2" t="s">
        <v>47</v>
      </c>
      <c r="BA73" s="2">
        <v>3</v>
      </c>
      <c r="BB73" s="2" t="s">
        <v>202</v>
      </c>
      <c r="BC73" s="2"/>
      <c r="BD73" s="2"/>
      <c r="BE73" s="2" t="s">
        <v>47</v>
      </c>
      <c r="BF73" s="2"/>
      <c r="BG73" s="2" t="s">
        <v>47</v>
      </c>
      <c r="BH73" s="2" t="s">
        <v>47</v>
      </c>
      <c r="BI73" s="2" t="s">
        <v>47</v>
      </c>
      <c r="BJ73" s="2" t="s">
        <v>47</v>
      </c>
      <c r="BK73" s="2" t="s">
        <v>47</v>
      </c>
      <c r="BL73" s="2" t="s">
        <v>47</v>
      </c>
      <c r="BM73" s="2"/>
      <c r="BN73" s="2"/>
      <c r="BO73" s="2" t="str">
        <f t="shared" si="8"/>
        <v>E141688002,14000000000000000020000000000000000</v>
      </c>
      <c r="BP73" s="2" t="str">
        <f t="shared" si="9"/>
        <v>GMW171362,14000000000000000020000000000000000</v>
      </c>
      <c r="BQ73" s="2" t="str">
        <f>_xlfn.XLOOKUP(BO73,[1]Planilha1!$BU:$BU,[1]Planilha1!$BU:$BU,"",0,1)</f>
        <v/>
      </c>
    </row>
    <row r="74" spans="1:69" hidden="1" x14ac:dyDescent="0.2">
      <c r="A74" s="2" t="s">
        <v>44</v>
      </c>
      <c r="B74" s="2" t="s">
        <v>3</v>
      </c>
      <c r="C74" s="2"/>
      <c r="D74" s="2" t="str">
        <f>IF(_xlfn.XLOOKUP(C74,'Tabela de Familias'!A:A,'Tabela de Familias'!B:B)="","")</f>
        <v/>
      </c>
      <c r="E74" s="2"/>
      <c r="F74" s="2" t="s">
        <v>89</v>
      </c>
      <c r="G74" s="2" t="str">
        <f t="shared" si="6"/>
        <v>-SP6281.00</v>
      </c>
      <c r="H74" s="2"/>
      <c r="I74" s="2"/>
      <c r="J74" s="2"/>
      <c r="K74" s="2" t="s">
        <v>127</v>
      </c>
      <c r="L74" s="79" cm="1">
        <f t="array" ref="L74">SUMPRODUCT(O74:AE74*$O$2:$AE$2)</f>
        <v>0.7</v>
      </c>
      <c r="M74" s="79" cm="1">
        <f t="array" ref="M74">SUMPRODUCT(AF74:AV74*$AF$2:$AV$2)</f>
        <v>0.7</v>
      </c>
      <c r="N74" s="79">
        <f t="shared" si="7"/>
        <v>1.4</v>
      </c>
      <c r="O74" s="2">
        <v>2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2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 t="s">
        <v>47</v>
      </c>
      <c r="AX74" s="2"/>
      <c r="AY74" s="2" t="s">
        <v>47</v>
      </c>
      <c r="AZ74" s="2" t="s">
        <v>47</v>
      </c>
      <c r="BA74" s="2">
        <v>3</v>
      </c>
      <c r="BB74" s="2" t="s">
        <v>151</v>
      </c>
      <c r="BC74" s="2"/>
      <c r="BD74" s="2"/>
      <c r="BE74" s="2" t="s">
        <v>47</v>
      </c>
      <c r="BF74" s="2"/>
      <c r="BG74" s="2" t="s">
        <v>47</v>
      </c>
      <c r="BH74" s="2" t="s">
        <v>47</v>
      </c>
      <c r="BI74" s="2" t="s">
        <v>47</v>
      </c>
      <c r="BJ74" s="2" t="s">
        <v>47</v>
      </c>
      <c r="BK74" s="2" t="s">
        <v>47</v>
      </c>
      <c r="BL74" s="2" t="s">
        <v>47</v>
      </c>
      <c r="BM74" s="2"/>
      <c r="BN74" s="2"/>
      <c r="BO74" s="2" t="str">
        <f t="shared" si="8"/>
        <v>E141688001,42000000000000000020000000000000000</v>
      </c>
      <c r="BP74" s="2" t="str">
        <f t="shared" si="9"/>
        <v>GMW171361,42000000000000000020000000000000000</v>
      </c>
      <c r="BQ74" s="2" t="str">
        <f>_xlfn.XLOOKUP(BO74,[1]Planilha1!$BU:$BU,[1]Planilha1!$BU:$BU,"",0,1)</f>
        <v/>
      </c>
    </row>
    <row r="75" spans="1:69" hidden="1" x14ac:dyDescent="0.2">
      <c r="A75" s="2" t="s">
        <v>44</v>
      </c>
      <c r="B75" s="2" t="s">
        <v>3</v>
      </c>
      <c r="C75" s="2"/>
      <c r="D75" s="2" t="str">
        <f>IF(_xlfn.XLOOKUP(C75,'Tabela de Familias'!A:A,'Tabela de Familias'!B:B)="","")</f>
        <v/>
      </c>
      <c r="E75" s="2"/>
      <c r="F75" s="2" t="s">
        <v>137</v>
      </c>
      <c r="G75" s="2" t="str">
        <f t="shared" si="6"/>
        <v>-SP6281.02</v>
      </c>
      <c r="H75" s="2"/>
      <c r="I75" s="2"/>
      <c r="J75" s="2"/>
      <c r="K75" s="2" t="s">
        <v>127</v>
      </c>
      <c r="L75" s="79" cm="1">
        <f t="array" ref="L75">SUMPRODUCT(O75:AE75*$O$2:$AE$2)</f>
        <v>0.7</v>
      </c>
      <c r="M75" s="79" cm="1">
        <f t="array" ref="M75">SUMPRODUCT(AF75:AV75*$AF$2:$AV$2)</f>
        <v>0.35</v>
      </c>
      <c r="N75" s="79">
        <f t="shared" si="7"/>
        <v>1.0499999999999998</v>
      </c>
      <c r="O75" s="2">
        <v>2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 t="s">
        <v>47</v>
      </c>
      <c r="AX75" s="2"/>
      <c r="AY75" s="2" t="s">
        <v>47</v>
      </c>
      <c r="AZ75" s="2" t="s">
        <v>47</v>
      </c>
      <c r="BA75" s="2">
        <v>3</v>
      </c>
      <c r="BB75" s="2" t="s">
        <v>138</v>
      </c>
      <c r="BC75" s="2"/>
      <c r="BD75" s="2"/>
      <c r="BE75" s="2" t="s">
        <v>47</v>
      </c>
      <c r="BF75" s="2"/>
      <c r="BG75" s="2" t="s">
        <v>47</v>
      </c>
      <c r="BH75" s="2" t="s">
        <v>47</v>
      </c>
      <c r="BI75" s="2" t="s">
        <v>47</v>
      </c>
      <c r="BJ75" s="2" t="s">
        <v>47</v>
      </c>
      <c r="BK75" s="2" t="s">
        <v>47</v>
      </c>
      <c r="BL75" s="2" t="s">
        <v>47</v>
      </c>
      <c r="BM75" s="2"/>
      <c r="BN75" s="2"/>
      <c r="BO75" s="2" t="str">
        <f t="shared" si="8"/>
        <v>E141688001,052000000000000000010000000000000000</v>
      </c>
      <c r="BP75" s="2" t="str">
        <f t="shared" si="9"/>
        <v>GMW171361,052000000000000000010000000000000000</v>
      </c>
      <c r="BQ75" s="2" t="str">
        <f>_xlfn.XLOOKUP(BO75,[1]Planilha1!$BU:$BU,[1]Planilha1!$BU:$BU,"",0,1)</f>
        <v/>
      </c>
    </row>
    <row r="76" spans="1:69" hidden="1" x14ac:dyDescent="0.2">
      <c r="A76" s="2" t="s">
        <v>44</v>
      </c>
      <c r="B76" s="2" t="s">
        <v>3</v>
      </c>
      <c r="C76" s="2"/>
      <c r="D76" s="2" t="str">
        <f>IF(_xlfn.XLOOKUP(C76,'Tabela de Familias'!A:A,'Tabela de Familias'!B:B)="","")</f>
        <v/>
      </c>
      <c r="E76" s="2"/>
      <c r="F76" s="2" t="s">
        <v>188</v>
      </c>
      <c r="G76" s="2" t="str">
        <f t="shared" si="6"/>
        <v>-SP6281.03</v>
      </c>
      <c r="H76" s="2"/>
      <c r="I76" s="2"/>
      <c r="J76" s="2"/>
      <c r="K76" s="2" t="s">
        <v>127</v>
      </c>
      <c r="L76" s="79" cm="1">
        <f t="array" ref="L76">SUMPRODUCT(O76:AE76*$O$2:$AE$2)</f>
        <v>1.0499999999999998</v>
      </c>
      <c r="M76" s="79" cm="1">
        <f t="array" ref="M76">SUMPRODUCT(AF76:AV76*$AF$2:$AV$2)</f>
        <v>0.7</v>
      </c>
      <c r="N76" s="79">
        <f t="shared" si="7"/>
        <v>1.7499999999999998</v>
      </c>
      <c r="O76" s="2">
        <v>3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 t="s">
        <v>47</v>
      </c>
      <c r="AX76" s="2"/>
      <c r="AY76" s="2" t="s">
        <v>47</v>
      </c>
      <c r="AZ76" s="2" t="s">
        <v>47</v>
      </c>
      <c r="BA76" s="2">
        <v>3</v>
      </c>
      <c r="BB76" s="2" t="s">
        <v>189</v>
      </c>
      <c r="BC76" s="2"/>
      <c r="BD76" s="2"/>
      <c r="BE76" s="2" t="s">
        <v>47</v>
      </c>
      <c r="BF76" s="2"/>
      <c r="BG76" s="2" t="s">
        <v>47</v>
      </c>
      <c r="BH76" s="2" t="s">
        <v>47</v>
      </c>
      <c r="BI76" s="2" t="s">
        <v>47</v>
      </c>
      <c r="BJ76" s="2" t="s">
        <v>47</v>
      </c>
      <c r="BK76" s="2" t="s">
        <v>47</v>
      </c>
      <c r="BL76" s="2" t="s">
        <v>47</v>
      </c>
      <c r="BM76" s="2"/>
      <c r="BN76" s="2"/>
      <c r="BO76" s="2" t="str">
        <f t="shared" si="8"/>
        <v>E141688001,753000000000000000020000000000000000</v>
      </c>
      <c r="BP76" s="2" t="str">
        <f t="shared" si="9"/>
        <v>GMW171361,753000000000000000020000000000000000</v>
      </c>
      <c r="BQ76" s="2" t="str">
        <f>_xlfn.XLOOKUP(BO76,[1]Planilha1!$BU:$BU,[1]Planilha1!$BU:$BU,"",0,1)</f>
        <v/>
      </c>
    </row>
    <row r="77" spans="1:69" hidden="1" x14ac:dyDescent="0.2">
      <c r="A77" s="2" t="s">
        <v>44</v>
      </c>
      <c r="B77" s="2" t="s">
        <v>3</v>
      </c>
      <c r="C77" s="2"/>
      <c r="D77" s="2" t="str">
        <f>IF(_xlfn.XLOOKUP(C77,'Tabela de Familias'!A:A,'Tabela de Familias'!B:B)="","")</f>
        <v/>
      </c>
      <c r="E77" s="2"/>
      <c r="F77" s="2" t="s">
        <v>139</v>
      </c>
      <c r="G77" s="2" t="str">
        <f t="shared" si="6"/>
        <v>-SP6281.04</v>
      </c>
      <c r="H77" s="2"/>
      <c r="I77" s="2"/>
      <c r="J77" s="2"/>
      <c r="K77" s="2" t="s">
        <v>127</v>
      </c>
      <c r="L77" s="79" cm="1">
        <f t="array" ref="L77">SUMPRODUCT(O77:AE77*$O$2:$AE$2)</f>
        <v>0.7</v>
      </c>
      <c r="M77" s="79" cm="1">
        <f t="array" ref="M77">SUMPRODUCT(AF77:AV77*$AF$2:$AV$2)</f>
        <v>0.35</v>
      </c>
      <c r="N77" s="79">
        <f t="shared" si="7"/>
        <v>1.0499999999999998</v>
      </c>
      <c r="O77" s="2">
        <v>2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 t="s">
        <v>47</v>
      </c>
      <c r="AX77" s="2"/>
      <c r="AY77" s="2" t="s">
        <v>47</v>
      </c>
      <c r="AZ77" s="2" t="s">
        <v>47</v>
      </c>
      <c r="BA77" s="2">
        <v>3</v>
      </c>
      <c r="BB77" s="2" t="s">
        <v>140</v>
      </c>
      <c r="BC77" s="2"/>
      <c r="BD77" s="2"/>
      <c r="BE77" s="2" t="s">
        <v>47</v>
      </c>
      <c r="BF77" s="2"/>
      <c r="BG77" s="2" t="s">
        <v>47</v>
      </c>
      <c r="BH77" s="2" t="s">
        <v>47</v>
      </c>
      <c r="BI77" s="2" t="s">
        <v>47</v>
      </c>
      <c r="BJ77" s="2" t="s">
        <v>47</v>
      </c>
      <c r="BK77" s="2" t="s">
        <v>47</v>
      </c>
      <c r="BL77" s="2" t="s">
        <v>47</v>
      </c>
      <c r="BM77" s="2"/>
      <c r="BN77" s="2"/>
      <c r="BO77" s="2" t="str">
        <f t="shared" si="8"/>
        <v>E141688001,052000000000000000010000000000000000</v>
      </c>
      <c r="BP77" s="2" t="str">
        <f t="shared" si="9"/>
        <v>GMW171361,052000000000000000010000000000000000</v>
      </c>
      <c r="BQ77" s="2" t="str">
        <f>_xlfn.XLOOKUP(BO77,[1]Planilha1!$BU:$BU,[1]Planilha1!$BU:$BU,"",0,1)</f>
        <v/>
      </c>
    </row>
    <row r="78" spans="1:69" hidden="1" x14ac:dyDescent="0.2">
      <c r="A78" s="2" t="s">
        <v>44</v>
      </c>
      <c r="B78" s="2" t="s">
        <v>3</v>
      </c>
      <c r="C78" s="2"/>
      <c r="D78" s="2" t="str">
        <f>IF(_xlfn.XLOOKUP(C78,'Tabela de Familias'!A:A,'Tabela de Familias'!B:B)="","")</f>
        <v/>
      </c>
      <c r="E78" s="2"/>
      <c r="F78" s="2" t="s">
        <v>196</v>
      </c>
      <c r="G78" s="2" t="str">
        <f t="shared" si="6"/>
        <v>-SP6281.05</v>
      </c>
      <c r="H78" s="2"/>
      <c r="I78" s="2"/>
      <c r="J78" s="2"/>
      <c r="K78" s="2" t="s">
        <v>127</v>
      </c>
      <c r="L78" s="79" cm="1">
        <f t="array" ref="L78">SUMPRODUCT(O78:AE78*$O$2:$AE$2)</f>
        <v>1.2</v>
      </c>
      <c r="M78" s="79" cm="1">
        <f t="array" ref="M78">SUMPRODUCT(AF78:AV78*$AF$2:$AV$2)</f>
        <v>0.7</v>
      </c>
      <c r="N78" s="79">
        <f t="shared" si="7"/>
        <v>1.9</v>
      </c>
      <c r="O78" s="2">
        <v>2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 t="s">
        <v>47</v>
      </c>
      <c r="AX78" s="2"/>
      <c r="AY78" s="2" t="s">
        <v>47</v>
      </c>
      <c r="AZ78" s="2" t="s">
        <v>47</v>
      </c>
      <c r="BA78" s="2">
        <v>3</v>
      </c>
      <c r="BB78" s="2" t="s">
        <v>197</v>
      </c>
      <c r="BC78" s="2"/>
      <c r="BD78" s="2"/>
      <c r="BE78" s="2" t="s">
        <v>47</v>
      </c>
      <c r="BF78" s="2"/>
      <c r="BG78" s="2" t="s">
        <v>47</v>
      </c>
      <c r="BH78" s="2" t="s">
        <v>47</v>
      </c>
      <c r="BI78" s="2" t="s">
        <v>47</v>
      </c>
      <c r="BJ78" s="2" t="s">
        <v>47</v>
      </c>
      <c r="BK78" s="2" t="s">
        <v>47</v>
      </c>
      <c r="BL78" s="2" t="s">
        <v>47</v>
      </c>
      <c r="BM78" s="2"/>
      <c r="BN78" s="2"/>
      <c r="BO78" s="2" t="str">
        <f t="shared" si="8"/>
        <v>E141688001,92100000000000000020000000000000000</v>
      </c>
      <c r="BP78" s="2" t="str">
        <f t="shared" si="9"/>
        <v>GMW171361,92100000000000000020000000000000000</v>
      </c>
      <c r="BQ78" s="2" t="str">
        <f>_xlfn.XLOOKUP(BO78,[1]Planilha1!$BU:$BU,[1]Planilha1!$BU:$BU,"",0,1)</f>
        <v/>
      </c>
    </row>
    <row r="79" spans="1:69" hidden="1" x14ac:dyDescent="0.2">
      <c r="A79" s="2" t="s">
        <v>44</v>
      </c>
      <c r="B79" s="2" t="s">
        <v>3</v>
      </c>
      <c r="C79" s="2"/>
      <c r="D79" s="2" t="str">
        <f>IF(_xlfn.XLOOKUP(C79,'Tabela de Familias'!A:A,'Tabela de Familias'!B:B)="","")</f>
        <v/>
      </c>
      <c r="E79" s="2"/>
      <c r="F79" s="2" t="s">
        <v>116</v>
      </c>
      <c r="G79" s="2" t="str">
        <f t="shared" si="6"/>
        <v>-SP6817</v>
      </c>
      <c r="H79" s="2"/>
      <c r="I79" s="2" t="s">
        <v>117</v>
      </c>
      <c r="J79" s="2"/>
      <c r="L79" s="79" cm="1">
        <f t="array" ref="L79">SUMPRODUCT(O79:AE79*$O$2:$AE$2)</f>
        <v>0.7</v>
      </c>
      <c r="M79" s="79" cm="1">
        <f t="array" ref="M79">SUMPRODUCT(AF79:AV79*$AF$2:$AV$2)</f>
        <v>0</v>
      </c>
      <c r="N79" s="79">
        <f t="shared" si="7"/>
        <v>0.7</v>
      </c>
      <c r="O79" s="2">
        <v>2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 t="s">
        <v>47</v>
      </c>
      <c r="AX79" s="2"/>
      <c r="AY79" s="2" t="s">
        <v>47</v>
      </c>
      <c r="AZ79" s="2" t="s">
        <v>47</v>
      </c>
      <c r="BA79" s="2">
        <v>3</v>
      </c>
      <c r="BB79" s="2" t="s">
        <v>118</v>
      </c>
      <c r="BC79" s="2"/>
      <c r="BD79" s="2"/>
      <c r="BE79" s="2" t="s">
        <v>47</v>
      </c>
      <c r="BF79" s="2"/>
      <c r="BG79" s="2" t="s">
        <v>47</v>
      </c>
      <c r="BH79" s="2" t="s">
        <v>47</v>
      </c>
      <c r="BI79" s="2" t="s">
        <v>47</v>
      </c>
      <c r="BJ79" s="2" t="s">
        <v>47</v>
      </c>
      <c r="BK79" s="2" t="s">
        <v>47</v>
      </c>
      <c r="BL79" s="2" t="s">
        <v>47</v>
      </c>
      <c r="BM79" s="2"/>
      <c r="BN79" s="2"/>
      <c r="BO79" s="2" t="str">
        <f>IF(F79="","",_xlfn.CONCAT(I79&amp;N79,IF(L79&gt;M79,_xlfn.TEXTJOIN(,TRUE,O79:AV79),_xlfn.TEXTJOIN(,TRUE,AF79:AV79,O79:AE79))))</f>
        <v>E141686000,72000000000000000000000000000000000</v>
      </c>
      <c r="BP79" s="2" t="str">
        <f t="shared" si="9"/>
        <v>GMW171360,72000000000000000000000000000000000</v>
      </c>
      <c r="BQ79" s="2" t="str">
        <f>_xlfn.XLOOKUP(BO79,[1]Planilha1!$BU:$BU,[1]Planilha1!$BU:$BU,"",0,1)</f>
        <v/>
      </c>
    </row>
    <row r="80" spans="1:69" hidden="1" x14ac:dyDescent="0.2">
      <c r="A80" s="2" t="s">
        <v>44</v>
      </c>
      <c r="B80" s="2" t="s">
        <v>3</v>
      </c>
      <c r="C80" s="2"/>
      <c r="D80" s="2" t="str">
        <f>IF(_xlfn.XLOOKUP(C80,'Tabela de Familias'!A:A,'Tabela de Familias'!B:B)="","")</f>
        <v/>
      </c>
      <c r="E80" s="2"/>
      <c r="F80" s="2" t="s">
        <v>152</v>
      </c>
      <c r="G80" s="2" t="str">
        <f t="shared" si="6"/>
        <v>-SP746</v>
      </c>
      <c r="H80" s="2"/>
      <c r="I80" s="2"/>
      <c r="J80" s="2"/>
      <c r="K80" s="2" t="s">
        <v>127</v>
      </c>
      <c r="L80" s="79" cm="1">
        <f t="array" ref="L80">SUMPRODUCT(O80:AE80*$O$2:$AE$2)</f>
        <v>0.7</v>
      </c>
      <c r="M80" s="79" cm="1">
        <f t="array" ref="M80">SUMPRODUCT(AF80:AV80*$AF$2:$AV$2)</f>
        <v>0.7</v>
      </c>
      <c r="N80" s="79">
        <f t="shared" si="7"/>
        <v>1.4</v>
      </c>
      <c r="O80" s="2">
        <v>2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2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 t="s">
        <v>47</v>
      </c>
      <c r="AX80" s="2"/>
      <c r="AY80" s="2" t="s">
        <v>47</v>
      </c>
      <c r="AZ80" s="2" t="s">
        <v>47</v>
      </c>
      <c r="BA80" s="2">
        <v>3</v>
      </c>
      <c r="BB80" s="2" t="s">
        <v>153</v>
      </c>
      <c r="BC80" s="2"/>
      <c r="BD80" s="2"/>
      <c r="BE80" s="2" t="s">
        <v>47</v>
      </c>
      <c r="BF80" s="2"/>
      <c r="BG80" s="2" t="s">
        <v>47</v>
      </c>
      <c r="BH80" s="2" t="s">
        <v>47</v>
      </c>
      <c r="BI80" s="2" t="s">
        <v>47</v>
      </c>
      <c r="BJ80" s="2" t="s">
        <v>47</v>
      </c>
      <c r="BK80" s="2" t="s">
        <v>47</v>
      </c>
      <c r="BL80" s="2" t="s">
        <v>47</v>
      </c>
      <c r="BM80" s="2"/>
      <c r="BN80" s="2"/>
      <c r="BO80" s="2" t="str">
        <f t="shared" si="8"/>
        <v>E141688001,42000000000000000020000000000000000</v>
      </c>
      <c r="BP80" s="2" t="str">
        <f t="shared" si="9"/>
        <v>GMW171361,42000000000000000020000000000000000</v>
      </c>
      <c r="BQ80" s="2" t="str">
        <f>_xlfn.XLOOKUP(BO80,[1]Planilha1!$BU:$BU,[1]Planilha1!$BU:$BU,"",0,1)</f>
        <v/>
      </c>
    </row>
    <row r="81" spans="1:69" hidden="1" x14ac:dyDescent="0.2">
      <c r="A81" s="2" t="s">
        <v>44</v>
      </c>
      <c r="B81" s="2" t="s">
        <v>3</v>
      </c>
      <c r="C81" s="2"/>
      <c r="D81" s="2" t="str">
        <f>IF(_xlfn.XLOOKUP(C81,'Tabela de Familias'!A:A,'Tabela de Familias'!B:B)="","")</f>
        <v/>
      </c>
      <c r="E81" s="2"/>
      <c r="F81" s="2" t="s">
        <v>192</v>
      </c>
      <c r="G81" s="2" t="str">
        <f t="shared" si="6"/>
        <v>-SP9</v>
      </c>
      <c r="H81" s="2"/>
      <c r="I81" s="2"/>
      <c r="J81" s="2"/>
      <c r="K81" s="2" t="s">
        <v>127</v>
      </c>
      <c r="L81" s="79" cm="1">
        <f t="array" ref="L81">SUMPRODUCT(O81:AE81*$O$2:$AE$2)</f>
        <v>1.4</v>
      </c>
      <c r="M81" s="79" cm="1">
        <f t="array" ref="M81">SUMPRODUCT(AF81:AV81*$AF$2:$AV$2)</f>
        <v>0.35</v>
      </c>
      <c r="N81" s="79">
        <f t="shared" si="7"/>
        <v>1.75</v>
      </c>
      <c r="O81" s="2">
        <v>4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1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 t="s">
        <v>47</v>
      </c>
      <c r="AX81" s="2"/>
      <c r="AY81" s="2" t="s">
        <v>47</v>
      </c>
      <c r="AZ81" s="2" t="s">
        <v>47</v>
      </c>
      <c r="BA81" s="2">
        <v>3</v>
      </c>
      <c r="BB81" s="2" t="s">
        <v>193</v>
      </c>
      <c r="BC81" s="2"/>
      <c r="BD81" s="2"/>
      <c r="BE81" s="2" t="s">
        <v>47</v>
      </c>
      <c r="BF81" s="2"/>
      <c r="BG81" s="2" t="s">
        <v>47</v>
      </c>
      <c r="BH81" s="2" t="s">
        <v>47</v>
      </c>
      <c r="BI81" s="2" t="s">
        <v>47</v>
      </c>
      <c r="BJ81" s="2" t="s">
        <v>47</v>
      </c>
      <c r="BK81" s="2" t="s">
        <v>47</v>
      </c>
      <c r="BL81" s="2" t="s">
        <v>47</v>
      </c>
      <c r="BM81" s="2"/>
      <c r="BN81" s="2"/>
      <c r="BO81" s="2" t="str">
        <f t="shared" si="8"/>
        <v>E141688001,754000000000000000010000000000000000</v>
      </c>
      <c r="BP81" s="2" t="str">
        <f t="shared" si="9"/>
        <v>GMW171361,754000000000000000010000000000000000</v>
      </c>
      <c r="BQ81" s="2" t="str">
        <f>_xlfn.XLOOKUP(BO81,[1]Planilha1!$BU:$BU,[1]Planilha1!$BU:$BU,"",0,1)</f>
        <v/>
      </c>
    </row>
    <row r="82" spans="1:69" hidden="1" x14ac:dyDescent="0.2">
      <c r="A82" s="2" t="s">
        <v>44</v>
      </c>
      <c r="B82" s="2" t="s">
        <v>3</v>
      </c>
      <c r="C82" s="2"/>
      <c r="D82" s="2" t="str">
        <f>IF(_xlfn.XLOOKUP(C82,'Tabela de Familias'!A:A,'Tabela de Familias'!B:B)="","")</f>
        <v/>
      </c>
      <c r="E82" s="2"/>
      <c r="F82" s="2" t="s">
        <v>160</v>
      </c>
      <c r="G82" s="2" t="str">
        <f t="shared" si="6"/>
        <v>-SP9.00</v>
      </c>
      <c r="H82" s="2"/>
      <c r="I82" s="2"/>
      <c r="J82" s="2"/>
      <c r="K82" s="2" t="s">
        <v>127</v>
      </c>
      <c r="L82" s="79" cm="1">
        <f t="array" ref="L82">SUMPRODUCT(O82:AE82*$O$2:$AE$2)</f>
        <v>1.0499999999999998</v>
      </c>
      <c r="M82" s="79" cm="1">
        <f t="array" ref="M82">SUMPRODUCT(AF82:AV82*$AF$2:$AV$2)</f>
        <v>0.35</v>
      </c>
      <c r="N82" s="79">
        <f t="shared" si="7"/>
        <v>1.4</v>
      </c>
      <c r="O82" s="2">
        <v>3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 t="s">
        <v>47</v>
      </c>
      <c r="AX82" s="2"/>
      <c r="AY82" s="2" t="s">
        <v>47</v>
      </c>
      <c r="AZ82" s="2" t="s">
        <v>47</v>
      </c>
      <c r="BA82" s="2">
        <v>3</v>
      </c>
      <c r="BB82" s="2" t="s">
        <v>161</v>
      </c>
      <c r="BC82" s="2"/>
      <c r="BD82" s="2"/>
      <c r="BE82" s="2" t="s">
        <v>47</v>
      </c>
      <c r="BF82" s="2"/>
      <c r="BG82" s="2" t="s">
        <v>47</v>
      </c>
      <c r="BH82" s="2" t="s">
        <v>47</v>
      </c>
      <c r="BI82" s="2" t="s">
        <v>47</v>
      </c>
      <c r="BJ82" s="2" t="s">
        <v>47</v>
      </c>
      <c r="BK82" s="2" t="s">
        <v>47</v>
      </c>
      <c r="BL82" s="2" t="s">
        <v>47</v>
      </c>
      <c r="BM82" s="2"/>
      <c r="BN82" s="2"/>
      <c r="BO82" s="2" t="str">
        <f t="shared" si="8"/>
        <v>E141688001,43000000000000000010000000000000000</v>
      </c>
      <c r="BP82" s="2" t="str">
        <f t="shared" si="9"/>
        <v>GMW171361,43000000000000000010000000000000000</v>
      </c>
      <c r="BQ82" s="2" t="str">
        <f>_xlfn.XLOOKUP(BO82,[1]Planilha1!$BU:$BU,[1]Planilha1!$BU:$BU,"",0,1)</f>
        <v/>
      </c>
    </row>
    <row r="83" spans="1:69" hidden="1" x14ac:dyDescent="0.2">
      <c r="A83" s="2" t="s">
        <v>44</v>
      </c>
      <c r="B83" s="2" t="s">
        <v>3</v>
      </c>
      <c r="C83" s="2"/>
      <c r="D83" s="2" t="str">
        <f>IF(_xlfn.XLOOKUP(C83,'Tabela de Familias'!A:A,'Tabela de Familias'!B:B)="","")</f>
        <v/>
      </c>
      <c r="E83" s="2"/>
      <c r="F83" s="2" t="s">
        <v>89</v>
      </c>
      <c r="G83" s="2" t="str">
        <f t="shared" si="6"/>
        <v>-SP6281.00</v>
      </c>
      <c r="H83" s="2"/>
      <c r="I83" s="2"/>
      <c r="J83" s="2"/>
      <c r="K83" s="2" t="s">
        <v>67</v>
      </c>
      <c r="L83" s="79" cm="1">
        <f t="array" ref="L83">SUMPRODUCT(O83:AE83*$O$2:$AE$2)</f>
        <v>0.85</v>
      </c>
      <c r="M83" s="79" cm="1">
        <f t="array" ref="M83">SUMPRODUCT(AF83:AV83*$AF$2:$AV$2)</f>
        <v>0.85</v>
      </c>
      <c r="N83" s="79">
        <f t="shared" si="7"/>
        <v>1.7</v>
      </c>
      <c r="O83" s="2">
        <v>1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</v>
      </c>
      <c r="AG83" s="2">
        <v>1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 t="s">
        <v>47</v>
      </c>
      <c r="AX83" s="2"/>
      <c r="AY83" s="2" t="s">
        <v>47</v>
      </c>
      <c r="AZ83" s="2" t="s">
        <v>47</v>
      </c>
      <c r="BA83" s="2">
        <v>3</v>
      </c>
      <c r="BB83" s="2" t="s">
        <v>90</v>
      </c>
      <c r="BC83" s="2"/>
      <c r="BD83" s="2"/>
      <c r="BE83" s="2" t="s">
        <v>47</v>
      </c>
      <c r="BF83" s="2"/>
      <c r="BG83" s="2" t="s">
        <v>47</v>
      </c>
      <c r="BH83" s="2" t="s">
        <v>47</v>
      </c>
      <c r="BI83" s="2" t="s">
        <v>47</v>
      </c>
      <c r="BJ83" s="2" t="s">
        <v>47</v>
      </c>
      <c r="BK83" s="2" t="s">
        <v>47</v>
      </c>
      <c r="BL83" s="2" t="s">
        <v>47</v>
      </c>
      <c r="BM83" s="2"/>
      <c r="BN83" s="2"/>
      <c r="BO83" s="2" t="str">
        <f t="shared" si="8"/>
        <v>E020007001,71100000000000000011000000000000000</v>
      </c>
      <c r="BP83" s="2" t="str">
        <f t="shared" si="9"/>
        <v>GMW171361,71100000000000000011000000000000000</v>
      </c>
      <c r="BQ83" s="2" t="str">
        <f>_xlfn.XLOOKUP(BO83,[1]Planilha1!$BU:$BU,[1]Planilha1!$BU:$BU,"",0,1)</f>
        <v/>
      </c>
    </row>
    <row r="84" spans="1:69" hidden="1" x14ac:dyDescent="0.2">
      <c r="A84" s="2" t="s">
        <v>44</v>
      </c>
      <c r="B84" s="2" t="s">
        <v>3</v>
      </c>
      <c r="C84" s="2"/>
      <c r="D84" s="2" t="str">
        <f>IF(_xlfn.XLOOKUP(C84,'Tabela de Familias'!A:A,'Tabela de Familias'!B:B)="","")</f>
        <v/>
      </c>
      <c r="E84" s="2"/>
      <c r="F84" s="2" t="s">
        <v>105</v>
      </c>
      <c r="G84" s="2" t="str">
        <f t="shared" si="6"/>
        <v>-SP1950</v>
      </c>
      <c r="H84" s="2"/>
      <c r="I84" s="2"/>
      <c r="J84" s="2"/>
      <c r="K84" s="2" t="s">
        <v>67</v>
      </c>
      <c r="L84" s="79" cm="1">
        <f t="array" ref="L84">SUMPRODUCT(O84:AE84*$O$2:$AE$2)</f>
        <v>2</v>
      </c>
      <c r="M84" s="79" cm="1">
        <f t="array" ref="M84">SUMPRODUCT(AF84:AV84*$AF$2:$AV$2)</f>
        <v>2</v>
      </c>
      <c r="N84" s="79">
        <f t="shared" si="7"/>
        <v>4</v>
      </c>
      <c r="O84" s="2">
        <v>0</v>
      </c>
      <c r="P84" s="2">
        <v>0</v>
      </c>
      <c r="Q84" s="2">
        <v>0</v>
      </c>
      <c r="R84" s="2">
        <v>2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2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 t="s">
        <v>47</v>
      </c>
      <c r="AX84" s="2"/>
      <c r="AY84" s="2" t="s">
        <v>47</v>
      </c>
      <c r="AZ84" s="2" t="s">
        <v>47</v>
      </c>
      <c r="BA84" s="2">
        <v>3</v>
      </c>
      <c r="BB84" s="2" t="s">
        <v>106</v>
      </c>
      <c r="BC84" s="2"/>
      <c r="BD84" s="2"/>
      <c r="BE84" s="2" t="s">
        <v>47</v>
      </c>
      <c r="BF84" s="2"/>
      <c r="BG84" s="2" t="s">
        <v>47</v>
      </c>
      <c r="BH84" s="2" t="s">
        <v>47</v>
      </c>
      <c r="BI84" s="2" t="s">
        <v>47</v>
      </c>
      <c r="BJ84" s="2" t="s">
        <v>47</v>
      </c>
      <c r="BK84" s="2" t="s">
        <v>47</v>
      </c>
      <c r="BL84" s="2" t="s">
        <v>47</v>
      </c>
      <c r="BM84" s="2"/>
      <c r="BN84" s="2"/>
      <c r="BO84" s="2" t="str">
        <f t="shared" si="8"/>
        <v>E0200070040002000000000000000020000000000000</v>
      </c>
      <c r="BP84" s="2" t="str">
        <f t="shared" si="9"/>
        <v>GMW1713640002000000000000000020000000000000</v>
      </c>
      <c r="BQ84" s="2" t="str">
        <f>_xlfn.XLOOKUP(BO84,[1]Planilha1!$BU:$BU,[1]Planilha1!$BU:$BU,"",0,1)</f>
        <v/>
      </c>
    </row>
    <row r="85" spans="1:69" hidden="1" x14ac:dyDescent="0.2">
      <c r="A85" s="2" t="s">
        <v>44</v>
      </c>
      <c r="B85" s="2" t="s">
        <v>3</v>
      </c>
      <c r="C85" s="2"/>
      <c r="D85" s="2" t="str">
        <f>IF(_xlfn.XLOOKUP(C85,'Tabela de Familias'!A:A,'Tabela de Familias'!B:B)="","")</f>
        <v/>
      </c>
      <c r="E85" s="2"/>
      <c r="F85" s="2" t="s">
        <v>97</v>
      </c>
      <c r="G85" s="2" t="str">
        <f t="shared" si="6"/>
        <v>-SP2129</v>
      </c>
      <c r="H85" s="2"/>
      <c r="I85" s="2"/>
      <c r="J85" s="2"/>
      <c r="K85" s="2" t="s">
        <v>67</v>
      </c>
      <c r="L85" s="79" cm="1">
        <f t="array" ref="L85">SUMPRODUCT(O85:AE85*$O$2:$AE$2)</f>
        <v>1</v>
      </c>
      <c r="M85" s="79" cm="1">
        <f t="array" ref="M85">SUMPRODUCT(AF85:AV85*$AF$2:$AV$2)</f>
        <v>1</v>
      </c>
      <c r="N85" s="79">
        <f t="shared" si="7"/>
        <v>2</v>
      </c>
      <c r="O85" s="2">
        <v>0</v>
      </c>
      <c r="P85" s="2">
        <v>2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2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 t="s">
        <v>47</v>
      </c>
      <c r="AX85" s="2"/>
      <c r="AY85" s="2" t="s">
        <v>47</v>
      </c>
      <c r="AZ85" s="2" t="s">
        <v>47</v>
      </c>
      <c r="BA85" s="2">
        <v>3</v>
      </c>
      <c r="BB85" s="2" t="s">
        <v>98</v>
      </c>
      <c r="BC85" s="2"/>
      <c r="BD85" s="2"/>
      <c r="BE85" s="2" t="s">
        <v>47</v>
      </c>
      <c r="BF85" s="2"/>
      <c r="BG85" s="2" t="s">
        <v>47</v>
      </c>
      <c r="BH85" s="2" t="s">
        <v>47</v>
      </c>
      <c r="BI85" s="2" t="s">
        <v>47</v>
      </c>
      <c r="BJ85" s="2" t="s">
        <v>47</v>
      </c>
      <c r="BK85" s="2" t="s">
        <v>47</v>
      </c>
      <c r="BL85" s="2" t="s">
        <v>47</v>
      </c>
      <c r="BM85" s="2"/>
      <c r="BN85" s="2"/>
      <c r="BO85" s="2" t="str">
        <f t="shared" si="8"/>
        <v>E0200070020200000000000000002000000000000000</v>
      </c>
      <c r="BP85" s="2" t="str">
        <f t="shared" si="9"/>
        <v>GMW1713620200000000000000002000000000000000</v>
      </c>
      <c r="BQ85" s="2" t="str">
        <f>_xlfn.XLOOKUP(BO85,[1]Planilha1!$BU:$BU,[1]Planilha1!$BU:$BU,"",0,1)</f>
        <v/>
      </c>
    </row>
    <row r="86" spans="1:69" hidden="1" x14ac:dyDescent="0.2">
      <c r="A86" s="2" t="s">
        <v>44</v>
      </c>
      <c r="B86" s="2" t="s">
        <v>3</v>
      </c>
      <c r="C86" s="2"/>
      <c r="D86" s="2" t="str">
        <f>IF(_xlfn.XLOOKUP(C86,'Tabela de Familias'!A:A,'Tabela de Familias'!B:B)="","")</f>
        <v/>
      </c>
      <c r="E86" s="2"/>
      <c r="F86" s="2" t="s">
        <v>112</v>
      </c>
      <c r="G86" s="2" t="str">
        <f t="shared" si="6"/>
        <v>-SP5291</v>
      </c>
      <c r="H86" s="2"/>
      <c r="I86" s="2"/>
      <c r="J86" s="2"/>
      <c r="K86" s="2" t="s">
        <v>67</v>
      </c>
      <c r="L86" s="79" cm="1">
        <f t="array" ref="L86">SUMPRODUCT(O86:AE86*$O$2:$AE$2)</f>
        <v>3.25</v>
      </c>
      <c r="M86" s="79" cm="1">
        <f t="array" ref="M86">SUMPRODUCT(AF86:AV86*$AF$2:$AV$2)</f>
        <v>3</v>
      </c>
      <c r="N86" s="79">
        <f t="shared" si="7"/>
        <v>6.25</v>
      </c>
      <c r="O86" s="2">
        <v>0</v>
      </c>
      <c r="P86" s="2">
        <v>0</v>
      </c>
      <c r="Q86" s="2">
        <v>3</v>
      </c>
      <c r="R86" s="2">
        <v>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3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 t="s">
        <v>47</v>
      </c>
      <c r="AX86" s="2"/>
      <c r="AY86" s="2" t="s">
        <v>47</v>
      </c>
      <c r="AZ86" s="2" t="s">
        <v>47</v>
      </c>
      <c r="BA86" s="2">
        <v>3</v>
      </c>
      <c r="BB86" s="2" t="s">
        <v>113</v>
      </c>
      <c r="BC86" s="2"/>
      <c r="BD86" s="2"/>
      <c r="BE86" s="2" t="s">
        <v>47</v>
      </c>
      <c r="BF86" s="2"/>
      <c r="BG86" s="2" t="s">
        <v>47</v>
      </c>
      <c r="BH86" s="2" t="s">
        <v>47</v>
      </c>
      <c r="BI86" s="2" t="s">
        <v>47</v>
      </c>
      <c r="BJ86" s="2" t="s">
        <v>47</v>
      </c>
      <c r="BK86" s="2" t="s">
        <v>47</v>
      </c>
      <c r="BL86" s="2" t="s">
        <v>47</v>
      </c>
      <c r="BM86" s="2"/>
      <c r="BN86" s="2"/>
      <c r="BO86" s="2" t="str">
        <f t="shared" si="8"/>
        <v>E020007006,250031000000000000000030000000000000</v>
      </c>
      <c r="BP86" s="2" t="str">
        <f t="shared" si="9"/>
        <v>GMW171366,250031000000000000000030000000000000</v>
      </c>
      <c r="BQ86" s="2" t="str">
        <f>_xlfn.XLOOKUP(BO86,[1]Planilha1!$BU:$BU,[1]Planilha1!$BU:$BU,"",0,1)</f>
        <v/>
      </c>
    </row>
    <row r="87" spans="1:69" hidden="1" x14ac:dyDescent="0.2">
      <c r="A87" s="2" t="s">
        <v>44</v>
      </c>
      <c r="B87" s="2" t="s">
        <v>3</v>
      </c>
      <c r="C87" s="2"/>
      <c r="D87" s="2" t="str">
        <f>IF(_xlfn.XLOOKUP(C87,'Tabela de Familias'!A:A,'Tabela de Familias'!B:B)="","")</f>
        <v/>
      </c>
      <c r="E87" s="2"/>
      <c r="F87" s="2" t="s">
        <v>110</v>
      </c>
      <c r="G87" s="2" t="str">
        <f t="shared" si="6"/>
        <v>-SP5291.00</v>
      </c>
      <c r="H87" s="2"/>
      <c r="I87" s="2"/>
      <c r="J87" s="2"/>
      <c r="K87" s="2" t="s">
        <v>67</v>
      </c>
      <c r="L87" s="79" cm="1">
        <f t="array" ref="L87">SUMPRODUCT(O87:AE87*$O$2:$AE$2)</f>
        <v>3</v>
      </c>
      <c r="M87" s="79" cm="1">
        <f t="array" ref="M87">SUMPRODUCT(AF87:AV87*$AF$2:$AV$2)</f>
        <v>2.5</v>
      </c>
      <c r="N87" s="79">
        <f t="shared" si="7"/>
        <v>5.5</v>
      </c>
      <c r="O87" s="2">
        <v>0</v>
      </c>
      <c r="P87" s="2">
        <v>0</v>
      </c>
      <c r="Q87" s="2">
        <v>0</v>
      </c>
      <c r="R87" s="2">
        <v>3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3</v>
      </c>
      <c r="AH87" s="2">
        <v>0</v>
      </c>
      <c r="AI87" s="2">
        <v>1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 t="s">
        <v>47</v>
      </c>
      <c r="AX87" s="2"/>
      <c r="AY87" s="2" t="s">
        <v>47</v>
      </c>
      <c r="AZ87" s="2" t="s">
        <v>47</v>
      </c>
      <c r="BA87" s="2">
        <v>3</v>
      </c>
      <c r="BB87" s="2" t="s">
        <v>111</v>
      </c>
      <c r="BC87" s="2"/>
      <c r="BD87" s="2"/>
      <c r="BE87" s="2" t="s">
        <v>47</v>
      </c>
      <c r="BF87" s="2"/>
      <c r="BG87" s="2" t="s">
        <v>47</v>
      </c>
      <c r="BH87" s="2" t="s">
        <v>47</v>
      </c>
      <c r="BI87" s="2" t="s">
        <v>47</v>
      </c>
      <c r="BJ87" s="2" t="s">
        <v>47</v>
      </c>
      <c r="BK87" s="2" t="s">
        <v>47</v>
      </c>
      <c r="BL87" s="2" t="s">
        <v>47</v>
      </c>
      <c r="BM87" s="2"/>
      <c r="BN87" s="2"/>
      <c r="BO87" s="2" t="str">
        <f t="shared" si="8"/>
        <v>E020007005,50003000000000000003010000000000000</v>
      </c>
      <c r="BP87" s="2" t="str">
        <f t="shared" si="9"/>
        <v>GMW171365,50003000000000000003010000000000000</v>
      </c>
      <c r="BQ87" s="2" t="str">
        <f>_xlfn.XLOOKUP(BO87,[1]Planilha1!$BU:$BU,[1]Planilha1!$BU:$BU,"",0,1)</f>
        <v/>
      </c>
    </row>
    <row r="88" spans="1:69" hidden="1" x14ac:dyDescent="0.2">
      <c r="A88" s="2" t="s">
        <v>44</v>
      </c>
      <c r="B88" s="2" t="s">
        <v>3</v>
      </c>
      <c r="C88" s="2"/>
      <c r="D88" s="2" t="str">
        <f>IF(_xlfn.XLOOKUP(C88,'Tabela de Familias'!A:A,'Tabela de Familias'!B:B)="","")</f>
        <v/>
      </c>
      <c r="E88" s="2"/>
      <c r="F88" s="2" t="s">
        <v>119</v>
      </c>
      <c r="G88" s="2" t="str">
        <f t="shared" si="6"/>
        <v>-SP5292</v>
      </c>
      <c r="H88" s="2"/>
      <c r="I88" s="2"/>
      <c r="J88" s="2"/>
      <c r="K88" s="2" t="s">
        <v>117</v>
      </c>
      <c r="L88" s="79" cm="1">
        <f t="array" ref="L88">SUMPRODUCT(O88:AE88*$O$2:$AE$2)</f>
        <v>3</v>
      </c>
      <c r="M88" s="79" cm="1">
        <f t="array" ref="M88">SUMPRODUCT(AF88:AV88*$AF$2:$AV$2)</f>
        <v>1</v>
      </c>
      <c r="N88" s="79">
        <f t="shared" si="7"/>
        <v>4</v>
      </c>
      <c r="O88" s="2">
        <v>0</v>
      </c>
      <c r="P88" s="2">
        <v>6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2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 t="s">
        <v>47</v>
      </c>
      <c r="AX88" s="2"/>
      <c r="AY88" s="2" t="s">
        <v>47</v>
      </c>
      <c r="AZ88" s="2" t="s">
        <v>47</v>
      </c>
      <c r="BA88" s="2">
        <v>3</v>
      </c>
      <c r="BB88" s="2" t="s">
        <v>120</v>
      </c>
      <c r="BC88" s="2"/>
      <c r="BD88" s="2"/>
      <c r="BE88" s="2" t="s">
        <v>47</v>
      </c>
      <c r="BF88" s="2"/>
      <c r="BG88" s="2" t="s">
        <v>47</v>
      </c>
      <c r="BH88" s="2" t="s">
        <v>47</v>
      </c>
      <c r="BI88" s="2" t="s">
        <v>47</v>
      </c>
      <c r="BJ88" s="2" t="s">
        <v>47</v>
      </c>
      <c r="BK88" s="2" t="s">
        <v>47</v>
      </c>
      <c r="BL88" s="2" t="s">
        <v>47</v>
      </c>
      <c r="BM88" s="2"/>
      <c r="BN88" s="2"/>
      <c r="BO88" s="2" t="str">
        <f t="shared" si="8"/>
        <v>E1416860040600000000000000002000000000000000</v>
      </c>
      <c r="BP88" s="2" t="str">
        <f t="shared" si="9"/>
        <v>GMW1713640600000000000000002000000000000000</v>
      </c>
      <c r="BQ88" s="2" t="str">
        <f>_xlfn.XLOOKUP(BO88,[1]Planilha1!$BU:$BU,[1]Planilha1!$BU:$BU,"",0,1)</f>
        <v/>
      </c>
    </row>
    <row r="89" spans="1:69" hidden="1" x14ac:dyDescent="0.2">
      <c r="A89" s="2" t="s">
        <v>44</v>
      </c>
      <c r="B89" s="2" t="s">
        <v>3</v>
      </c>
      <c r="C89" s="2"/>
      <c r="D89" s="2" t="str">
        <f>IF(_xlfn.XLOOKUP(C89,'Tabela de Familias'!A:A,'Tabela de Familias'!B:B)="","")</f>
        <v/>
      </c>
      <c r="E89" s="2"/>
      <c r="F89" s="2" t="s">
        <v>91</v>
      </c>
      <c r="G89" s="2" t="str">
        <f t="shared" si="6"/>
        <v>-X11SP6281.00</v>
      </c>
      <c r="H89" s="2"/>
      <c r="I89" s="2"/>
      <c r="J89" s="2"/>
      <c r="K89" s="2" t="s">
        <v>67</v>
      </c>
      <c r="L89" s="79" cm="1">
        <f t="array" ref="L89">SUMPRODUCT(O89:AE89*$O$2:$AE$2)</f>
        <v>1</v>
      </c>
      <c r="M89" s="79" cm="1">
        <f t="array" ref="M89">SUMPRODUCT(AF89:AV89*$AF$2:$AV$2)</f>
        <v>0.85</v>
      </c>
      <c r="N89" s="79">
        <f t="shared" si="7"/>
        <v>1.85</v>
      </c>
      <c r="O89" s="2">
        <v>0</v>
      </c>
      <c r="P89" s="2">
        <v>2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</v>
      </c>
      <c r="AG89" s="2">
        <v>1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 t="s">
        <v>47</v>
      </c>
      <c r="AX89" s="2"/>
      <c r="AY89" s="2" t="s">
        <v>47</v>
      </c>
      <c r="AZ89" s="2" t="s">
        <v>47</v>
      </c>
      <c r="BA89" s="2">
        <v>3</v>
      </c>
      <c r="BB89" s="2" t="s">
        <v>92</v>
      </c>
      <c r="BC89" s="2"/>
      <c r="BD89" s="2"/>
      <c r="BE89" s="2" t="s">
        <v>47</v>
      </c>
      <c r="BF89" s="2"/>
      <c r="BG89" s="2" t="s">
        <v>47</v>
      </c>
      <c r="BH89" s="2" t="s">
        <v>47</v>
      </c>
      <c r="BI89" s="2" t="s">
        <v>47</v>
      </c>
      <c r="BJ89" s="2" t="s">
        <v>47</v>
      </c>
      <c r="BK89" s="2" t="s">
        <v>47</v>
      </c>
      <c r="BL89" s="2" t="s">
        <v>47</v>
      </c>
      <c r="BM89" s="2"/>
      <c r="BN89" s="2"/>
      <c r="BO89" s="2" t="str">
        <f t="shared" si="8"/>
        <v>E020007001,850200000000000000011000000000000000</v>
      </c>
      <c r="BP89" s="2" t="str">
        <f t="shared" si="9"/>
        <v>GMW171361,850200000000000000011000000000000000</v>
      </c>
      <c r="BQ89" s="2" t="str">
        <f>_xlfn.XLOOKUP(BO89,[1]Planilha1!$BU:$BU,[1]Planilha1!$BU:$BU,"",0,1)</f>
        <v/>
      </c>
    </row>
    <row r="90" spans="1:69" hidden="1" x14ac:dyDescent="0.2">
      <c r="A90" s="2" t="s">
        <v>44</v>
      </c>
      <c r="B90" s="2" t="s">
        <v>3</v>
      </c>
      <c r="C90" s="2"/>
      <c r="D90" s="2" t="str">
        <f>IF(_xlfn.XLOOKUP(C90,'Tabela de Familias'!A:A,'Tabela de Familias'!B:B)="","")</f>
        <v/>
      </c>
      <c r="E90" s="2"/>
      <c r="F90" s="2" t="s">
        <v>105</v>
      </c>
      <c r="G90" s="2" t="str">
        <f t="shared" si="6"/>
        <v>-SP1950</v>
      </c>
      <c r="H90" s="2"/>
      <c r="I90" s="2"/>
      <c r="J90" s="2"/>
      <c r="K90" s="2" t="s">
        <v>67</v>
      </c>
      <c r="L90" s="79" cm="1">
        <f t="array" ref="L90">SUMPRODUCT(O90:AE90*$O$2:$AE$2)</f>
        <v>3</v>
      </c>
      <c r="M90" s="79" cm="1">
        <f t="array" ref="M90">SUMPRODUCT(AF90:AV90*$AF$2:$AV$2)</f>
        <v>1</v>
      </c>
      <c r="N90" s="79">
        <f t="shared" si="7"/>
        <v>4</v>
      </c>
      <c r="O90" s="2">
        <v>0</v>
      </c>
      <c r="P90" s="2">
        <v>0</v>
      </c>
      <c r="Q90" s="2">
        <v>0</v>
      </c>
      <c r="R90" s="2">
        <v>3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1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 t="s">
        <v>47</v>
      </c>
      <c r="AX90" s="2"/>
      <c r="AY90" s="2" t="s">
        <v>47</v>
      </c>
      <c r="AZ90" s="2" t="s">
        <v>47</v>
      </c>
      <c r="BA90" s="2">
        <v>3</v>
      </c>
      <c r="BB90" s="2" t="s">
        <v>107</v>
      </c>
      <c r="BC90" s="2"/>
      <c r="BD90" s="2"/>
      <c r="BE90" s="2" t="s">
        <v>47</v>
      </c>
      <c r="BF90" s="2"/>
      <c r="BG90" s="2" t="s">
        <v>47</v>
      </c>
      <c r="BH90" s="2" t="s">
        <v>47</v>
      </c>
      <c r="BI90" s="2" t="s">
        <v>47</v>
      </c>
      <c r="BJ90" s="2" t="s">
        <v>47</v>
      </c>
      <c r="BK90" s="2" t="s">
        <v>47</v>
      </c>
      <c r="BL90" s="2" t="s">
        <v>47</v>
      </c>
      <c r="BM90" s="2"/>
      <c r="BN90" s="2"/>
      <c r="BO90" s="2" t="str">
        <f t="shared" si="8"/>
        <v>E0200070040003000000000000000010000000000000</v>
      </c>
      <c r="BP90" s="2" t="str">
        <f t="shared" si="9"/>
        <v>GMW1713640003000000000000000010000000000000</v>
      </c>
      <c r="BQ90" s="2" t="str">
        <f>_xlfn.XLOOKUP(BO90,[1]Planilha1!$BU:$BU,[1]Planilha1!$BU:$BU,"",0,1)</f>
        <v/>
      </c>
    </row>
    <row r="91" spans="1:69" hidden="1" x14ac:dyDescent="0.2">
      <c r="A91" s="2" t="s">
        <v>44</v>
      </c>
      <c r="B91" s="2" t="s">
        <v>3</v>
      </c>
      <c r="C91" s="2"/>
      <c r="D91" s="2" t="str">
        <f>IF(_xlfn.XLOOKUP(C91,'Tabela de Familias'!A:A,'Tabela de Familias'!B:B)="","")</f>
        <v/>
      </c>
      <c r="E91" s="2"/>
      <c r="F91" s="2" t="s">
        <v>97</v>
      </c>
      <c r="G91" s="2" t="str">
        <f t="shared" si="6"/>
        <v>-SP2129</v>
      </c>
      <c r="H91" s="2"/>
      <c r="I91" s="2"/>
      <c r="J91" s="2"/>
      <c r="K91" s="2" t="s">
        <v>67</v>
      </c>
      <c r="L91" s="79" cm="1">
        <f t="array" ref="L91">SUMPRODUCT(O91:AE91*$O$2:$AE$2)</f>
        <v>1.5</v>
      </c>
      <c r="M91" s="79" cm="1">
        <f t="array" ref="M91">SUMPRODUCT(AF91:AV91*$AF$2:$AV$2)</f>
        <v>0.5</v>
      </c>
      <c r="N91" s="79">
        <f t="shared" si="7"/>
        <v>2</v>
      </c>
      <c r="O91" s="2">
        <v>0</v>
      </c>
      <c r="P91" s="2">
        <v>3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1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 t="s">
        <v>47</v>
      </c>
      <c r="AX91" s="2"/>
      <c r="AY91" s="2" t="s">
        <v>47</v>
      </c>
      <c r="AZ91" s="2" t="s">
        <v>47</v>
      </c>
      <c r="BA91" s="2">
        <v>3</v>
      </c>
      <c r="BB91" s="2" t="s">
        <v>102</v>
      </c>
      <c r="BC91" s="2"/>
      <c r="BD91" s="2"/>
      <c r="BE91" s="2" t="s">
        <v>47</v>
      </c>
      <c r="BF91" s="2"/>
      <c r="BG91" s="2" t="s">
        <v>47</v>
      </c>
      <c r="BH91" s="2" t="s">
        <v>47</v>
      </c>
      <c r="BI91" s="2" t="s">
        <v>47</v>
      </c>
      <c r="BJ91" s="2" t="s">
        <v>47</v>
      </c>
      <c r="BK91" s="2" t="s">
        <v>47</v>
      </c>
      <c r="BL91" s="2" t="s">
        <v>47</v>
      </c>
      <c r="BM91" s="2"/>
      <c r="BN91" s="2"/>
      <c r="BO91" s="2" t="str">
        <f t="shared" si="8"/>
        <v>E0200070020300000000000000001000000000000000</v>
      </c>
      <c r="BP91" s="2" t="str">
        <f t="shared" si="9"/>
        <v>GMW1713620300000000000000001000000000000000</v>
      </c>
      <c r="BQ91" s="2" t="str">
        <f>_xlfn.XLOOKUP(BO91,[1]Planilha1!$BU:$BU,[1]Planilha1!$BU:$BU,"",0,1)</f>
        <v/>
      </c>
    </row>
    <row r="92" spans="1:69" hidden="1" x14ac:dyDescent="0.2">
      <c r="A92" s="2" t="s">
        <v>44</v>
      </c>
      <c r="B92" s="2" t="s">
        <v>3</v>
      </c>
      <c r="C92" s="2"/>
      <c r="D92" s="2" t="str">
        <f>IF(_xlfn.XLOOKUP(C92,'Tabela de Familias'!A:A,'Tabela de Familias'!B:B)="","")</f>
        <v/>
      </c>
      <c r="E92" s="2"/>
      <c r="F92" s="2" t="s">
        <v>99</v>
      </c>
      <c r="G92" s="2" t="str">
        <f t="shared" si="6"/>
        <v>-SP6281</v>
      </c>
      <c r="H92" s="2"/>
      <c r="I92" s="2"/>
      <c r="J92" s="2"/>
      <c r="K92" s="2" t="s">
        <v>67</v>
      </c>
      <c r="L92" s="79" cm="1">
        <f t="array" ref="L92">SUMPRODUCT(O92:AE92*$O$2:$AE$2)</f>
        <v>1</v>
      </c>
      <c r="M92" s="79" cm="1">
        <f t="array" ref="M92">SUMPRODUCT(AF92:AV92*$AF$2:$AV$2)</f>
        <v>1</v>
      </c>
      <c r="N92" s="79">
        <f t="shared" si="7"/>
        <v>2</v>
      </c>
      <c r="O92" s="2">
        <v>0</v>
      </c>
      <c r="P92" s="2">
        <v>2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2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 t="s">
        <v>47</v>
      </c>
      <c r="AX92" s="2"/>
      <c r="AY92" s="2" t="s">
        <v>47</v>
      </c>
      <c r="AZ92" s="2" t="s">
        <v>47</v>
      </c>
      <c r="BA92" s="2">
        <v>3</v>
      </c>
      <c r="BB92" s="2" t="s">
        <v>100</v>
      </c>
      <c r="BC92" s="2"/>
      <c r="BD92" s="2"/>
      <c r="BE92" s="2" t="s">
        <v>47</v>
      </c>
      <c r="BF92" s="2"/>
      <c r="BG92" s="2" t="s">
        <v>47</v>
      </c>
      <c r="BH92" s="2" t="s">
        <v>47</v>
      </c>
      <c r="BI92" s="2" t="s">
        <v>47</v>
      </c>
      <c r="BJ92" s="2" t="s">
        <v>47</v>
      </c>
      <c r="BK92" s="2" t="s">
        <v>47</v>
      </c>
      <c r="BL92" s="2" t="s">
        <v>47</v>
      </c>
      <c r="BM92" s="2"/>
      <c r="BN92" s="2"/>
      <c r="BO92" s="2" t="str">
        <f t="shared" si="8"/>
        <v>E0200070020200000000000000002000000000000000</v>
      </c>
      <c r="BP92" s="2" t="str">
        <f t="shared" si="9"/>
        <v>GMW1713620200000000000000002000000000000000</v>
      </c>
      <c r="BQ92" s="2" t="str">
        <f>_xlfn.XLOOKUP(BO92,[1]Planilha1!$BU:$BU,[1]Planilha1!$BU:$BU,"",0,1)</f>
        <v/>
      </c>
    </row>
    <row r="93" spans="1:69" hidden="1" x14ac:dyDescent="0.2">
      <c r="A93" s="2" t="s">
        <v>44</v>
      </c>
      <c r="B93" s="2" t="s">
        <v>3</v>
      </c>
      <c r="C93" s="2"/>
      <c r="D93" s="2" t="str">
        <f>IF(_xlfn.XLOOKUP(C93,'Tabela de Familias'!A:A,'Tabela de Familias'!B:B)="","")</f>
        <v/>
      </c>
      <c r="E93" s="2"/>
      <c r="F93" s="2" t="s">
        <v>89</v>
      </c>
      <c r="G93" s="2" t="str">
        <f t="shared" si="6"/>
        <v>-SP6281.00</v>
      </c>
      <c r="H93" s="2"/>
      <c r="I93" s="2"/>
      <c r="J93" s="2"/>
      <c r="K93" s="2" t="s">
        <v>67</v>
      </c>
      <c r="L93" s="79" cm="1">
        <f t="array" ref="L93">SUMPRODUCT(O93:AE93*$O$2:$AE$2)</f>
        <v>1</v>
      </c>
      <c r="M93" s="79" cm="1">
        <f t="array" ref="M93">SUMPRODUCT(AF93:AV93*$AF$2:$AV$2)</f>
        <v>1</v>
      </c>
      <c r="N93" s="79">
        <f t="shared" si="7"/>
        <v>2</v>
      </c>
      <c r="O93" s="2">
        <v>0</v>
      </c>
      <c r="P93" s="2">
        <v>2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2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 t="s">
        <v>47</v>
      </c>
      <c r="AX93" s="2"/>
      <c r="AY93" s="2" t="s">
        <v>47</v>
      </c>
      <c r="AZ93" s="2" t="s">
        <v>47</v>
      </c>
      <c r="BA93" s="2">
        <v>3</v>
      </c>
      <c r="BB93" s="2" t="s">
        <v>101</v>
      </c>
      <c r="BC93" s="2"/>
      <c r="BD93" s="2"/>
      <c r="BE93" s="2" t="s">
        <v>47</v>
      </c>
      <c r="BF93" s="2"/>
      <c r="BG93" s="2" t="s">
        <v>47</v>
      </c>
      <c r="BH93" s="2" t="s">
        <v>47</v>
      </c>
      <c r="BI93" s="2" t="s">
        <v>47</v>
      </c>
      <c r="BJ93" s="2" t="s">
        <v>47</v>
      </c>
      <c r="BK93" s="2" t="s">
        <v>47</v>
      </c>
      <c r="BL93" s="2" t="s">
        <v>47</v>
      </c>
      <c r="BM93" s="2"/>
      <c r="BN93" s="2"/>
      <c r="BO93" s="2" t="str">
        <f t="shared" si="8"/>
        <v>E0200070020200000000000000002000000000000000</v>
      </c>
      <c r="BP93" s="2" t="str">
        <f t="shared" si="9"/>
        <v>GMW1713620200000000000000002000000000000000</v>
      </c>
      <c r="BQ93" s="2" t="str">
        <f>_xlfn.XLOOKUP(BO93,[1]Planilha1!$BU:$BU,[1]Planilha1!$BU:$BU,"",0,1)</f>
        <v/>
      </c>
    </row>
    <row r="94" spans="1:69" hidden="1" x14ac:dyDescent="0.2">
      <c r="A94" s="2" t="s">
        <v>44</v>
      </c>
      <c r="B94" s="2" t="s">
        <v>3</v>
      </c>
      <c r="C94" s="2"/>
      <c r="D94" s="2" t="str">
        <f>IF(_xlfn.XLOOKUP(C94,'Tabela de Familias'!A:A,'Tabela de Familias'!B:B)="","")</f>
        <v/>
      </c>
      <c r="E94" s="2"/>
      <c r="F94" s="2" t="s">
        <v>225</v>
      </c>
      <c r="G94" s="2" t="str">
        <f t="shared" si="6"/>
        <v>-SP1740</v>
      </c>
      <c r="H94" s="2"/>
      <c r="I94" s="2"/>
      <c r="J94" s="2"/>
      <c r="K94" s="2" t="s">
        <v>127</v>
      </c>
      <c r="L94" s="79" cm="1">
        <f t="array" ref="L94">SUMPRODUCT(O94:AE94*$O$2:$AE$2)</f>
        <v>1</v>
      </c>
      <c r="M94" s="79" cm="1">
        <f t="array" ref="M94">SUMPRODUCT(AF94:AV94*$AF$2:$AV$2)</f>
        <v>1</v>
      </c>
      <c r="N94" s="79">
        <f t="shared" si="7"/>
        <v>2</v>
      </c>
      <c r="O94" s="2">
        <v>0</v>
      </c>
      <c r="P94" s="2">
        <v>2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2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 t="s">
        <v>47</v>
      </c>
      <c r="AX94" s="2"/>
      <c r="AY94" s="2" t="s">
        <v>47</v>
      </c>
      <c r="AZ94" s="2" t="s">
        <v>47</v>
      </c>
      <c r="BA94" s="2">
        <v>3</v>
      </c>
      <c r="BB94" s="2" t="s">
        <v>226</v>
      </c>
      <c r="BC94" s="2"/>
      <c r="BD94" s="2"/>
      <c r="BE94" s="2" t="s">
        <v>47</v>
      </c>
      <c r="BF94" s="2"/>
      <c r="BG94" s="2" t="s">
        <v>47</v>
      </c>
      <c r="BH94" s="2" t="s">
        <v>47</v>
      </c>
      <c r="BI94" s="2" t="s">
        <v>47</v>
      </c>
      <c r="BJ94" s="2" t="s">
        <v>47</v>
      </c>
      <c r="BK94" s="2" t="s">
        <v>47</v>
      </c>
      <c r="BL94" s="2" t="s">
        <v>47</v>
      </c>
      <c r="BM94" s="2"/>
      <c r="BN94" s="2"/>
      <c r="BO94" s="2" t="str">
        <f t="shared" si="8"/>
        <v>E1416880020200000000000000002000000000000000</v>
      </c>
      <c r="BP94" s="2" t="str">
        <f t="shared" si="9"/>
        <v>GMW1713620200000000000000002000000000000000</v>
      </c>
      <c r="BQ94" s="2" t="str">
        <f>_xlfn.XLOOKUP(BO94,[1]Planilha1!$BU:$BU,[1]Planilha1!$BU:$BU,"",0,1)</f>
        <v/>
      </c>
    </row>
    <row r="95" spans="1:69" hidden="1" x14ac:dyDescent="0.2">
      <c r="A95" s="2" t="s">
        <v>44</v>
      </c>
      <c r="B95" s="2" t="s">
        <v>3</v>
      </c>
      <c r="C95" s="2"/>
      <c r="D95" s="2" t="str">
        <f>IF(_xlfn.XLOOKUP(C95,'Tabela de Familias'!A:A,'Tabela de Familias'!B:B)="","")</f>
        <v/>
      </c>
      <c r="E95" s="2"/>
      <c r="F95" s="2" t="s">
        <v>194</v>
      </c>
      <c r="G95" s="2" t="str">
        <f t="shared" si="6"/>
        <v>-SP1798</v>
      </c>
      <c r="H95" s="2"/>
      <c r="I95" s="2"/>
      <c r="J95" s="2"/>
      <c r="K95" s="2" t="s">
        <v>127</v>
      </c>
      <c r="L95" s="79" cm="1">
        <f t="array" ref="L95">SUMPRODUCT(O95:AE95*$O$2:$AE$2)</f>
        <v>1.4</v>
      </c>
      <c r="M95" s="79" cm="1">
        <f t="array" ref="M95">SUMPRODUCT(AF95:AV95*$AF$2:$AV$2)</f>
        <v>0.35</v>
      </c>
      <c r="N95" s="79">
        <f t="shared" si="7"/>
        <v>1.75</v>
      </c>
      <c r="O95" s="2">
        <v>4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1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 t="s">
        <v>47</v>
      </c>
      <c r="AX95" s="2"/>
      <c r="AY95" s="2" t="s">
        <v>47</v>
      </c>
      <c r="AZ95" s="2" t="s">
        <v>47</v>
      </c>
      <c r="BA95" s="2">
        <v>3</v>
      </c>
      <c r="BB95" s="2" t="s">
        <v>195</v>
      </c>
      <c r="BC95" s="2"/>
      <c r="BD95" s="2"/>
      <c r="BE95" s="2" t="s">
        <v>47</v>
      </c>
      <c r="BF95" s="2"/>
      <c r="BG95" s="2" t="s">
        <v>47</v>
      </c>
      <c r="BH95" s="2" t="s">
        <v>47</v>
      </c>
      <c r="BI95" s="2" t="s">
        <v>47</v>
      </c>
      <c r="BJ95" s="2" t="s">
        <v>47</v>
      </c>
      <c r="BK95" s="2" t="s">
        <v>47</v>
      </c>
      <c r="BL95" s="2" t="s">
        <v>47</v>
      </c>
      <c r="BM95" s="2"/>
      <c r="BN95" s="2"/>
      <c r="BO95" s="2" t="str">
        <f t="shared" si="8"/>
        <v>E141688001,754000000000000000010000000000000000</v>
      </c>
      <c r="BP95" s="2" t="str">
        <f t="shared" si="9"/>
        <v>GMW171361,754000000000000000010000000000000000</v>
      </c>
      <c r="BQ95" s="2" t="str">
        <f>_xlfn.XLOOKUP(BO95,[1]Planilha1!$BU:$BU,[1]Planilha1!$BU:$BU,"",0,1)</f>
        <v/>
      </c>
    </row>
    <row r="96" spans="1:69" hidden="1" x14ac:dyDescent="0.2">
      <c r="A96" s="2" t="s">
        <v>44</v>
      </c>
      <c r="B96" s="2" t="s">
        <v>3</v>
      </c>
      <c r="C96" s="2"/>
      <c r="D96" s="2" t="str">
        <f>IF(_xlfn.XLOOKUP(C96,'Tabela de Familias'!A:A,'Tabela de Familias'!B:B)="","")</f>
        <v/>
      </c>
      <c r="E96" s="2"/>
      <c r="F96" s="2" t="s">
        <v>71</v>
      </c>
      <c r="G96" s="2" t="str">
        <f t="shared" si="6"/>
        <v>-SP157.C</v>
      </c>
      <c r="H96" s="2"/>
      <c r="I96" s="2"/>
      <c r="J96" s="2"/>
      <c r="K96" s="2" t="s">
        <v>67</v>
      </c>
      <c r="L96" s="79" cm="1">
        <f t="array" ref="L96">SUMPRODUCT(O96:AE96*$O$2:$AE$2)</f>
        <v>0.35</v>
      </c>
      <c r="M96" s="79" cm="1">
        <f t="array" ref="M96">SUMPRODUCT(AF96:AV96*$AF$2:$AV$2)</f>
        <v>0.7</v>
      </c>
      <c r="N96" s="79">
        <f t="shared" si="7"/>
        <v>1.0499999999999998</v>
      </c>
      <c r="O96" s="2">
        <v>1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2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 t="s">
        <v>47</v>
      </c>
      <c r="AX96" s="2"/>
      <c r="AY96" s="2" t="s">
        <v>47</v>
      </c>
      <c r="AZ96" s="2" t="s">
        <v>47</v>
      </c>
      <c r="BA96" s="2">
        <v>3</v>
      </c>
      <c r="BB96" s="2" t="s">
        <v>72</v>
      </c>
      <c r="BC96" s="2"/>
      <c r="BD96" s="2"/>
      <c r="BE96" s="2" t="s">
        <v>47</v>
      </c>
      <c r="BF96" s="2"/>
      <c r="BG96" s="2" t="s">
        <v>47</v>
      </c>
      <c r="BH96" s="2" t="s">
        <v>47</v>
      </c>
      <c r="BI96" s="2" t="s">
        <v>47</v>
      </c>
      <c r="BJ96" s="2" t="s">
        <v>47</v>
      </c>
      <c r="BK96" s="2" t="s">
        <v>47</v>
      </c>
      <c r="BL96" s="2" t="s">
        <v>47</v>
      </c>
      <c r="BM96" s="2"/>
      <c r="BN96" s="2"/>
      <c r="BO96" s="2" t="str">
        <f t="shared" si="8"/>
        <v>E020007001,052000000000000000010000000000000000</v>
      </c>
      <c r="BP96" s="2" t="str">
        <f t="shared" si="9"/>
        <v>GMW171361,052000000000000000010000000000000000</v>
      </c>
      <c r="BQ96" s="2" t="str">
        <f>_xlfn.XLOOKUP(BO96,[1]Planilha1!$BU:$BU,[1]Planilha1!$BU:$BU,"",0,1)</f>
        <v/>
      </c>
    </row>
    <row r="97" spans="1:69" hidden="1" x14ac:dyDescent="0.2">
      <c r="A97" s="2" t="s">
        <v>44</v>
      </c>
      <c r="B97" s="2" t="s">
        <v>3</v>
      </c>
      <c r="C97" s="2"/>
      <c r="D97" s="2" t="str">
        <f>IF(_xlfn.XLOOKUP(C97,'Tabela de Familias'!A:A,'Tabela de Familias'!B:B)="","")</f>
        <v/>
      </c>
      <c r="E97" s="2"/>
      <c r="F97" s="2" t="s">
        <v>87</v>
      </c>
      <c r="G97" s="2" t="str">
        <f t="shared" si="6"/>
        <v>-SP2150</v>
      </c>
      <c r="H97" s="2"/>
      <c r="I97" s="2"/>
      <c r="J97" s="2"/>
      <c r="K97" s="2" t="s">
        <v>262</v>
      </c>
      <c r="L97" s="79" cm="1">
        <f t="array" ref="L97">SUMPRODUCT(O97:AE97*$O$2:$AE$2)</f>
        <v>0.7</v>
      </c>
      <c r="M97" s="79" cm="1">
        <f t="array" ref="M97">SUMPRODUCT(AF97:AV97*$AF$2:$AV$2)</f>
        <v>2.5499999999999998</v>
      </c>
      <c r="N97" s="79">
        <f t="shared" si="7"/>
        <v>3.25</v>
      </c>
      <c r="O97" s="2">
        <v>2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3</v>
      </c>
      <c r="AG97" s="2">
        <v>1</v>
      </c>
      <c r="AH97" s="2">
        <v>0</v>
      </c>
      <c r="AI97" s="2">
        <v>1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 t="s">
        <v>47</v>
      </c>
      <c r="AX97" s="2"/>
      <c r="AY97" s="2" t="s">
        <v>47</v>
      </c>
      <c r="AZ97" s="2" t="s">
        <v>47</v>
      </c>
      <c r="BA97" s="2">
        <v>3</v>
      </c>
      <c r="BB97" s="2" t="s">
        <v>266</v>
      </c>
      <c r="BC97" s="2"/>
      <c r="BD97" s="2"/>
      <c r="BE97" s="2" t="s">
        <v>47</v>
      </c>
      <c r="BF97" s="2"/>
      <c r="BG97" s="2" t="s">
        <v>47</v>
      </c>
      <c r="BH97" s="2" t="s">
        <v>47</v>
      </c>
      <c r="BI97" s="2" t="s">
        <v>47</v>
      </c>
      <c r="BJ97" s="2" t="s">
        <v>47</v>
      </c>
      <c r="BK97" s="2" t="s">
        <v>47</v>
      </c>
      <c r="BL97" s="2" t="s">
        <v>47</v>
      </c>
      <c r="BM97" s="2"/>
      <c r="BN97" s="2"/>
      <c r="BO97" s="2" t="str">
        <f t="shared" si="8"/>
        <v>E141689003,253101000000000000020000000000000000</v>
      </c>
      <c r="BP97" s="2" t="str">
        <f t="shared" si="9"/>
        <v>GMW171363,253101000000000000020000000000000000</v>
      </c>
      <c r="BQ97" s="2" t="str">
        <f>_xlfn.XLOOKUP(BO97,[1]Planilha1!$BU:$BU,[1]Planilha1!$BU:$BU,"",0,1)</f>
        <v/>
      </c>
    </row>
    <row r="98" spans="1:69" hidden="1" x14ac:dyDescent="0.2">
      <c r="A98" s="2" t="s">
        <v>44</v>
      </c>
      <c r="B98" s="2" t="s">
        <v>3</v>
      </c>
      <c r="C98" s="2"/>
      <c r="D98" s="2" t="str">
        <f>IF(_xlfn.XLOOKUP(C98,'Tabela de Familias'!A:A,'Tabela de Familias'!B:B)="","")</f>
        <v/>
      </c>
      <c r="E98" s="2"/>
      <c r="F98" s="2" t="s">
        <v>264</v>
      </c>
      <c r="G98" s="2" t="str">
        <f t="shared" si="6"/>
        <v>-SP2150.01</v>
      </c>
      <c r="H98" s="2"/>
      <c r="I98" s="2"/>
      <c r="J98" s="2"/>
      <c r="K98" s="2" t="s">
        <v>262</v>
      </c>
      <c r="L98" s="79" cm="1">
        <f t="array" ref="L98">SUMPRODUCT(O98:AE98*$O$2:$AE$2)</f>
        <v>0.35</v>
      </c>
      <c r="M98" s="79" cm="1">
        <f t="array" ref="M98">SUMPRODUCT(AF98:AV98*$AF$2:$AV$2)</f>
        <v>2.5499999999999998</v>
      </c>
      <c r="N98" s="79">
        <f t="shared" si="7"/>
        <v>2.9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3</v>
      </c>
      <c r="AG98" s="2">
        <v>1</v>
      </c>
      <c r="AH98" s="2">
        <v>0</v>
      </c>
      <c r="AI98" s="2">
        <v>1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 t="s">
        <v>47</v>
      </c>
      <c r="AX98" s="2"/>
      <c r="AY98" s="2" t="s">
        <v>47</v>
      </c>
      <c r="AZ98" s="2" t="s">
        <v>47</v>
      </c>
      <c r="BA98" s="2">
        <v>3</v>
      </c>
      <c r="BB98" s="2" t="s">
        <v>265</v>
      </c>
      <c r="BC98" s="2"/>
      <c r="BD98" s="2"/>
      <c r="BE98" s="2" t="s">
        <v>47</v>
      </c>
      <c r="BF98" s="2"/>
      <c r="BG98" s="2" t="s">
        <v>47</v>
      </c>
      <c r="BH98" s="2" t="s">
        <v>47</v>
      </c>
      <c r="BI98" s="2" t="s">
        <v>47</v>
      </c>
      <c r="BJ98" s="2" t="s">
        <v>47</v>
      </c>
      <c r="BK98" s="2" t="s">
        <v>47</v>
      </c>
      <c r="BL98" s="2" t="s">
        <v>47</v>
      </c>
      <c r="BM98" s="2"/>
      <c r="BN98" s="2"/>
      <c r="BO98" s="2" t="str">
        <f t="shared" si="8"/>
        <v>E141689002,93101000000000000010000000000000000</v>
      </c>
      <c r="BP98" s="2" t="str">
        <f t="shared" si="9"/>
        <v>GMW171362,93101000000000000010000000000000000</v>
      </c>
      <c r="BQ98" s="2" t="str">
        <f>_xlfn.XLOOKUP(BO98,[1]Planilha1!$BU:$BU,[1]Planilha1!$BU:$BU,"",0,1)</f>
        <v/>
      </c>
    </row>
    <row r="99" spans="1:69" hidden="1" x14ac:dyDescent="0.2">
      <c r="A99" s="2" t="s">
        <v>44</v>
      </c>
      <c r="B99" s="2" t="s">
        <v>3</v>
      </c>
      <c r="C99" s="2"/>
      <c r="D99" s="2" t="str">
        <f>IF(_xlfn.XLOOKUP(C99,'Tabela de Familias'!A:A,'Tabela de Familias'!B:B)="","")</f>
        <v/>
      </c>
      <c r="E99" s="2"/>
      <c r="F99" s="2" t="s">
        <v>269</v>
      </c>
      <c r="G99" s="2" t="str">
        <f t="shared" ref="G99:G130" si="10">IF(F99="","",C99&amp;"-"&amp;F99)</f>
        <v>-SP2150.02</v>
      </c>
      <c r="H99" s="2"/>
      <c r="I99" s="2"/>
      <c r="J99" s="2"/>
      <c r="K99" s="2" t="s">
        <v>262</v>
      </c>
      <c r="L99" s="79" cm="1">
        <f t="array" ref="L99">SUMPRODUCT(O99:AE99*$O$2:$AE$2)</f>
        <v>0.7</v>
      </c>
      <c r="M99" s="79" cm="1">
        <f t="array" ref="M99">SUMPRODUCT(AF99:AV99*$AF$2:$AV$2)</f>
        <v>2.9</v>
      </c>
      <c r="N99" s="79">
        <f t="shared" ref="N99:N130" si="11">L99+M99</f>
        <v>3.5999999999999996</v>
      </c>
      <c r="O99" s="2">
        <v>2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4</v>
      </c>
      <c r="AG99" s="2">
        <v>1</v>
      </c>
      <c r="AH99" s="2">
        <v>0</v>
      </c>
      <c r="AI99" s="2">
        <v>1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 t="s">
        <v>47</v>
      </c>
      <c r="AX99" s="2"/>
      <c r="AY99" s="2" t="s">
        <v>47</v>
      </c>
      <c r="AZ99" s="2" t="s">
        <v>47</v>
      </c>
      <c r="BA99" s="2">
        <v>3</v>
      </c>
      <c r="BB99" s="2" t="s">
        <v>270</v>
      </c>
      <c r="BC99" s="2"/>
      <c r="BD99" s="2"/>
      <c r="BE99" s="2" t="s">
        <v>47</v>
      </c>
      <c r="BF99" s="2"/>
      <c r="BG99" s="2" t="s">
        <v>47</v>
      </c>
      <c r="BH99" s="2" t="s">
        <v>47</v>
      </c>
      <c r="BI99" s="2" t="s">
        <v>47</v>
      </c>
      <c r="BJ99" s="2" t="s">
        <v>47</v>
      </c>
      <c r="BK99" s="2" t="s">
        <v>47</v>
      </c>
      <c r="BL99" s="2" t="s">
        <v>47</v>
      </c>
      <c r="BM99" s="2"/>
      <c r="BN99" s="2"/>
      <c r="BO99" s="2" t="str">
        <f t="shared" si="8"/>
        <v>E141689003,64101000000000000020000000000000000</v>
      </c>
      <c r="BP99" s="2" t="str">
        <f t="shared" si="9"/>
        <v>GMW171363,64101000000000000020000000000000000</v>
      </c>
      <c r="BQ99" s="2" t="str">
        <f>_xlfn.XLOOKUP(BO99,[1]Planilha1!$BU:$BU,[1]Planilha1!$BU:$BU,"",0,1)</f>
        <v/>
      </c>
    </row>
    <row r="100" spans="1:69" hidden="1" x14ac:dyDescent="0.2">
      <c r="A100" s="2" t="s">
        <v>44</v>
      </c>
      <c r="B100" s="2" t="s">
        <v>3</v>
      </c>
      <c r="C100" s="2"/>
      <c r="D100" s="2" t="str">
        <f>IF(_xlfn.XLOOKUP(C100,'Tabela de Familias'!A:A,'Tabela de Familias'!B:B)="","")</f>
        <v/>
      </c>
      <c r="E100" s="2"/>
      <c r="F100" s="2" t="s">
        <v>241</v>
      </c>
      <c r="G100" s="2" t="str">
        <f t="shared" si="10"/>
        <v>-SP2150.03</v>
      </c>
      <c r="H100" s="2"/>
      <c r="I100" s="2"/>
      <c r="J100" s="2"/>
      <c r="K100" s="2" t="s">
        <v>127</v>
      </c>
      <c r="L100" s="79" cm="1">
        <f t="array" ref="L100">SUMPRODUCT(O100:AE100*$O$2:$AE$2)</f>
        <v>4</v>
      </c>
      <c r="M100" s="79" cm="1">
        <f t="array" ref="M100">SUMPRODUCT(AF100:AV100*$AF$2:$AV$2)</f>
        <v>1</v>
      </c>
      <c r="N100" s="79">
        <f t="shared" si="11"/>
        <v>5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0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2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 t="s">
        <v>47</v>
      </c>
      <c r="AX100" s="2"/>
      <c r="AY100" s="2" t="s">
        <v>47</v>
      </c>
      <c r="AZ100" s="2" t="s">
        <v>47</v>
      </c>
      <c r="BA100" s="2">
        <v>3</v>
      </c>
      <c r="BB100" s="2" t="s">
        <v>242</v>
      </c>
      <c r="BC100" s="2"/>
      <c r="BD100" s="2"/>
      <c r="BE100" s="2" t="s">
        <v>47</v>
      </c>
      <c r="BF100" s="2"/>
      <c r="BG100" s="2" t="s">
        <v>47</v>
      </c>
      <c r="BH100" s="2" t="s">
        <v>47</v>
      </c>
      <c r="BI100" s="2" t="s">
        <v>47</v>
      </c>
      <c r="BJ100" s="2" t="s">
        <v>47</v>
      </c>
      <c r="BK100" s="2" t="s">
        <v>47</v>
      </c>
      <c r="BL100" s="2" t="s">
        <v>47</v>
      </c>
      <c r="BM100" s="2"/>
      <c r="BN100" s="2"/>
      <c r="BO100" s="2" t="str">
        <f t="shared" si="8"/>
        <v>E1416880050001000100000000002000000000000000</v>
      </c>
      <c r="BP100" s="2" t="str">
        <f t="shared" si="9"/>
        <v>GMW1713650001000100000000002000000000000000</v>
      </c>
      <c r="BQ100" s="2" t="str">
        <f>_xlfn.XLOOKUP(BO100,[1]Planilha1!$BU:$BU,[1]Planilha1!$BU:$BU,"",0,1)</f>
        <v/>
      </c>
    </row>
    <row r="101" spans="1:69" hidden="1" x14ac:dyDescent="0.2">
      <c r="A101" s="2" t="s">
        <v>44</v>
      </c>
      <c r="B101" s="2" t="s">
        <v>3</v>
      </c>
      <c r="C101" s="2"/>
      <c r="D101" s="2" t="str">
        <f>IF(_xlfn.XLOOKUP(C101,'Tabela de Familias'!A:A,'Tabela de Familias'!B:B)="","")</f>
        <v/>
      </c>
      <c r="E101" s="2"/>
      <c r="F101" s="2" t="s">
        <v>114</v>
      </c>
      <c r="G101" s="2" t="str">
        <f t="shared" si="10"/>
        <v>-SP2150.04</v>
      </c>
      <c r="H101" s="2"/>
      <c r="I101" s="2"/>
      <c r="J101" s="2"/>
      <c r="K101" s="2" t="s">
        <v>67</v>
      </c>
      <c r="L101" s="79" cm="1">
        <f t="array" ref="L101">SUMPRODUCT(O101:AE101*$O$2:$AE$2)</f>
        <v>5</v>
      </c>
      <c r="M101" s="79" cm="1">
        <f t="array" ref="M101">SUMPRODUCT(AF101:AV101*$AF$2:$AV$2)</f>
        <v>1</v>
      </c>
      <c r="N101" s="79">
        <f t="shared" si="11"/>
        <v>6</v>
      </c>
      <c r="O101" s="2">
        <v>0</v>
      </c>
      <c r="P101" s="2">
        <v>0</v>
      </c>
      <c r="Q101" s="2">
        <v>0</v>
      </c>
      <c r="R101" s="2">
        <v>2</v>
      </c>
      <c r="S101" s="2">
        <v>0</v>
      </c>
      <c r="T101" s="2">
        <v>0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2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 t="s">
        <v>47</v>
      </c>
      <c r="AX101" s="2"/>
      <c r="AY101" s="2" t="s">
        <v>47</v>
      </c>
      <c r="AZ101" s="2" t="s">
        <v>47</v>
      </c>
      <c r="BA101" s="2">
        <v>3</v>
      </c>
      <c r="BB101" s="2" t="s">
        <v>115</v>
      </c>
      <c r="BC101" s="2"/>
      <c r="BD101" s="2"/>
      <c r="BE101" s="2" t="s">
        <v>47</v>
      </c>
      <c r="BF101" s="2"/>
      <c r="BG101" s="2" t="s">
        <v>47</v>
      </c>
      <c r="BH101" s="2" t="s">
        <v>47</v>
      </c>
      <c r="BI101" s="2" t="s">
        <v>47</v>
      </c>
      <c r="BJ101" s="2" t="s">
        <v>47</v>
      </c>
      <c r="BK101" s="2" t="s">
        <v>47</v>
      </c>
      <c r="BL101" s="2" t="s">
        <v>47</v>
      </c>
      <c r="BM101" s="2"/>
      <c r="BN101" s="2"/>
      <c r="BO101" s="2" t="str">
        <f t="shared" si="8"/>
        <v>E0200070060002000100000000002000000000000000</v>
      </c>
      <c r="BP101" s="2" t="str">
        <f t="shared" si="9"/>
        <v>GMW1713660002000100000000002000000000000000</v>
      </c>
      <c r="BQ101" s="2" t="str">
        <f>_xlfn.XLOOKUP(BO101,[1]Planilha1!$BU:$BU,[1]Planilha1!$BU:$BU,"",0,1)</f>
        <v/>
      </c>
    </row>
    <row r="102" spans="1:69" hidden="1" x14ac:dyDescent="0.2">
      <c r="A102" s="2" t="s">
        <v>44</v>
      </c>
      <c r="B102" s="2" t="s">
        <v>3</v>
      </c>
      <c r="C102" s="2"/>
      <c r="D102" s="2" t="str">
        <f>IF(_xlfn.XLOOKUP(C102,'Tabela de Familias'!A:A,'Tabela de Familias'!B:B)="","")</f>
        <v/>
      </c>
      <c r="E102" s="2"/>
      <c r="F102" s="2" t="s">
        <v>229</v>
      </c>
      <c r="G102" s="2" t="str">
        <f t="shared" si="10"/>
        <v>-SP2150.05</v>
      </c>
      <c r="H102" s="2"/>
      <c r="I102" s="2"/>
      <c r="J102" s="2"/>
      <c r="K102" s="2" t="s">
        <v>127</v>
      </c>
      <c r="L102" s="79" cm="1">
        <f t="array" ref="L102">SUMPRODUCT(O102:AE102*$O$2:$AE$2)</f>
        <v>3</v>
      </c>
      <c r="M102" s="79" cm="1">
        <f t="array" ref="M102">SUMPRODUCT(AF102:AV102*$AF$2:$AV$2)</f>
        <v>1</v>
      </c>
      <c r="N102" s="79">
        <f t="shared" si="11"/>
        <v>4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2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 t="s">
        <v>47</v>
      </c>
      <c r="AX102" s="2"/>
      <c r="AY102" s="2" t="s">
        <v>47</v>
      </c>
      <c r="AZ102" s="2" t="s">
        <v>47</v>
      </c>
      <c r="BA102" s="2">
        <v>3</v>
      </c>
      <c r="BB102" s="2" t="s">
        <v>230</v>
      </c>
      <c r="BC102" s="2"/>
      <c r="BD102" s="2"/>
      <c r="BE102" s="2" t="s">
        <v>47</v>
      </c>
      <c r="BF102" s="2"/>
      <c r="BG102" s="2" t="s">
        <v>47</v>
      </c>
      <c r="BH102" s="2" t="s">
        <v>47</v>
      </c>
      <c r="BI102" s="2" t="s">
        <v>47</v>
      </c>
      <c r="BJ102" s="2" t="s">
        <v>47</v>
      </c>
      <c r="BK102" s="2" t="s">
        <v>47</v>
      </c>
      <c r="BL102" s="2" t="s">
        <v>47</v>
      </c>
      <c r="BM102" s="2"/>
      <c r="BN102" s="2"/>
      <c r="BO102" s="2" t="str">
        <f t="shared" si="8"/>
        <v>E1416880040000000100000000002000000000000000</v>
      </c>
      <c r="BP102" s="2" t="str">
        <f t="shared" si="9"/>
        <v>GMW1713640000000100000000002000000000000000</v>
      </c>
      <c r="BQ102" s="2" t="str">
        <f>_xlfn.XLOOKUP(BO102,[1]Planilha1!$BU:$BU,[1]Planilha1!$BU:$BU,"",0,1)</f>
        <v/>
      </c>
    </row>
    <row r="103" spans="1:69" hidden="1" x14ac:dyDescent="0.2">
      <c r="A103" s="2" t="s">
        <v>44</v>
      </c>
      <c r="B103" s="2" t="s">
        <v>3</v>
      </c>
      <c r="C103" s="2"/>
      <c r="D103" s="2" t="str">
        <f>IF(_xlfn.XLOOKUP(C103,'Tabela de Familias'!A:A,'Tabela de Familias'!B:B)="","")</f>
        <v/>
      </c>
      <c r="E103" s="2"/>
      <c r="F103" s="2" t="s">
        <v>239</v>
      </c>
      <c r="G103" s="2" t="str">
        <f t="shared" si="10"/>
        <v>-SP2150.06</v>
      </c>
      <c r="H103" s="2"/>
      <c r="I103" s="2"/>
      <c r="J103" s="2"/>
      <c r="K103" s="2" t="s">
        <v>127</v>
      </c>
      <c r="L103" s="79" cm="1">
        <f t="array" ref="L103">SUMPRODUCT(O103:AE103*$O$2:$AE$2)</f>
        <v>4.5</v>
      </c>
      <c r="M103" s="79" cm="1">
        <f t="array" ref="M103">SUMPRODUCT(AF103:AV103*$AF$2:$AV$2)</f>
        <v>1</v>
      </c>
      <c r="N103" s="79">
        <f t="shared" si="11"/>
        <v>5.5</v>
      </c>
      <c r="O103" s="2">
        <v>0</v>
      </c>
      <c r="P103" s="2">
        <v>1</v>
      </c>
      <c r="Q103" s="2">
        <v>0</v>
      </c>
      <c r="R103" s="2">
        <v>1</v>
      </c>
      <c r="S103" s="2">
        <v>0</v>
      </c>
      <c r="T103" s="2">
        <v>0</v>
      </c>
      <c r="U103" s="2">
        <v>0</v>
      </c>
      <c r="V103" s="2">
        <v>1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2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 t="s">
        <v>47</v>
      </c>
      <c r="AX103" s="2"/>
      <c r="AY103" s="2" t="s">
        <v>47</v>
      </c>
      <c r="AZ103" s="2" t="s">
        <v>47</v>
      </c>
      <c r="BA103" s="2">
        <v>3</v>
      </c>
      <c r="BB103" s="2" t="s">
        <v>240</v>
      </c>
      <c r="BC103" s="2"/>
      <c r="BD103" s="2"/>
      <c r="BE103" s="2" t="s">
        <v>47</v>
      </c>
      <c r="BF103" s="2"/>
      <c r="BG103" s="2" t="s">
        <v>47</v>
      </c>
      <c r="BH103" s="2" t="s">
        <v>47</v>
      </c>
      <c r="BI103" s="2" t="s">
        <v>47</v>
      </c>
      <c r="BJ103" s="2" t="s">
        <v>47</v>
      </c>
      <c r="BK103" s="2" t="s">
        <v>47</v>
      </c>
      <c r="BL103" s="2" t="s">
        <v>47</v>
      </c>
      <c r="BM103" s="2"/>
      <c r="BN103" s="2"/>
      <c r="BO103" s="2" t="str">
        <f t="shared" si="8"/>
        <v>E141688005,50101000100000000002000000000000000</v>
      </c>
      <c r="BP103" s="2" t="str">
        <f t="shared" si="9"/>
        <v>GMW171365,50101000100000000002000000000000000</v>
      </c>
      <c r="BQ103" s="2" t="str">
        <f>_xlfn.XLOOKUP(BO103,[1]Planilha1!$BU:$BU,[1]Planilha1!$BU:$BU,"",0,1)</f>
        <v/>
      </c>
    </row>
    <row r="104" spans="1:69" hidden="1" x14ac:dyDescent="0.2">
      <c r="A104" s="2" t="s">
        <v>44</v>
      </c>
      <c r="B104" s="2" t="s">
        <v>3</v>
      </c>
      <c r="C104" s="2"/>
      <c r="D104" s="2" t="str">
        <f>IF(_xlfn.XLOOKUP(C104,'Tabela de Familias'!A:A,'Tabela de Familias'!B:B)="","")</f>
        <v/>
      </c>
      <c r="E104" s="2"/>
      <c r="F104" s="2" t="s">
        <v>281</v>
      </c>
      <c r="G104" s="2" t="str">
        <f t="shared" si="10"/>
        <v>-SP2150.07</v>
      </c>
      <c r="H104" s="2"/>
      <c r="I104" s="2"/>
      <c r="J104" s="2"/>
      <c r="K104" s="2" t="s">
        <v>262</v>
      </c>
      <c r="L104" s="79" cm="1">
        <f t="array" ref="L104">SUMPRODUCT(O104:AE104*$O$2:$AE$2)</f>
        <v>2</v>
      </c>
      <c r="M104" s="79" cm="1">
        <f t="array" ref="M104">SUMPRODUCT(AF104:AV104*$AF$2:$AV$2)</f>
        <v>3</v>
      </c>
      <c r="N104" s="79">
        <f t="shared" si="11"/>
        <v>5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1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1</v>
      </c>
      <c r="AJ104" s="2">
        <v>0</v>
      </c>
      <c r="AK104" s="2">
        <v>1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 t="s">
        <v>47</v>
      </c>
      <c r="AX104" s="2"/>
      <c r="AY104" s="2" t="s">
        <v>47</v>
      </c>
      <c r="AZ104" s="2" t="s">
        <v>47</v>
      </c>
      <c r="BA104" s="2">
        <v>3</v>
      </c>
      <c r="BB104" s="2" t="s">
        <v>282</v>
      </c>
      <c r="BC104" s="2"/>
      <c r="BD104" s="2"/>
      <c r="BE104" s="2" t="s">
        <v>47</v>
      </c>
      <c r="BF104" s="2"/>
      <c r="BG104" s="2" t="s">
        <v>47</v>
      </c>
      <c r="BH104" s="2" t="s">
        <v>47</v>
      </c>
      <c r="BI104" s="2" t="s">
        <v>47</v>
      </c>
      <c r="BJ104" s="2" t="s">
        <v>47</v>
      </c>
      <c r="BK104" s="2" t="s">
        <v>47</v>
      </c>
      <c r="BL104" s="2" t="s">
        <v>47</v>
      </c>
      <c r="BM104" s="2"/>
      <c r="BN104" s="2"/>
      <c r="BO104" s="2" t="str">
        <f t="shared" si="8"/>
        <v>E1416890050001010000000000000000100000000000</v>
      </c>
      <c r="BP104" s="2" t="str">
        <f t="shared" si="9"/>
        <v>GMW1713650001010000000000000000100000000000</v>
      </c>
      <c r="BQ104" s="2" t="str">
        <f>_xlfn.XLOOKUP(BO104,[1]Planilha1!$BU:$BU,[1]Planilha1!$BU:$BU,"",0,1)</f>
        <v/>
      </c>
    </row>
    <row r="105" spans="1:69" hidden="1" x14ac:dyDescent="0.2">
      <c r="A105" s="2" t="s">
        <v>44</v>
      </c>
      <c r="B105" s="2" t="s">
        <v>3</v>
      </c>
      <c r="C105" s="2"/>
      <c r="D105" s="2" t="str">
        <f>IF(_xlfn.XLOOKUP(C105,'Tabela de Familias'!A:A,'Tabela de Familias'!B:B)="","")</f>
        <v/>
      </c>
      <c r="E105" s="2"/>
      <c r="F105" s="2" t="s">
        <v>285</v>
      </c>
      <c r="G105" s="2" t="str">
        <f t="shared" si="10"/>
        <v>-SP2250</v>
      </c>
      <c r="H105" s="2"/>
      <c r="I105" s="2"/>
      <c r="J105" s="2"/>
      <c r="K105" s="2" t="s">
        <v>286</v>
      </c>
      <c r="L105" s="79" cm="1">
        <f t="array" ref="L105">SUMPRODUCT(O105:AE105*$O$2:$AE$2)</f>
        <v>1.45</v>
      </c>
      <c r="M105" s="79" cm="1">
        <f t="array" ref="M105">SUMPRODUCT(AF105:AV105*$AF$2:$AV$2)</f>
        <v>0</v>
      </c>
      <c r="N105" s="79">
        <f t="shared" si="11"/>
        <v>1.45</v>
      </c>
      <c r="O105" s="2">
        <v>2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 t="s">
        <v>47</v>
      </c>
      <c r="AX105" s="2"/>
      <c r="AY105" s="2" t="s">
        <v>47</v>
      </c>
      <c r="AZ105" s="2" t="s">
        <v>47</v>
      </c>
      <c r="BA105" s="2">
        <v>3</v>
      </c>
      <c r="BB105" s="2" t="s">
        <v>287</v>
      </c>
      <c r="BC105" s="2"/>
      <c r="BD105" s="2"/>
      <c r="BE105" s="2" t="s">
        <v>47</v>
      </c>
      <c r="BF105" s="2"/>
      <c r="BG105" s="2" t="s">
        <v>47</v>
      </c>
      <c r="BH105" s="2" t="s">
        <v>47</v>
      </c>
      <c r="BI105" s="2" t="s">
        <v>47</v>
      </c>
      <c r="BJ105" s="2" t="s">
        <v>47</v>
      </c>
      <c r="BK105" s="2" t="s">
        <v>47</v>
      </c>
      <c r="BL105" s="2" t="s">
        <v>47</v>
      </c>
      <c r="BM105" s="2"/>
      <c r="BN105" s="2"/>
      <c r="BO105" s="2" t="str">
        <f t="shared" si="8"/>
        <v>E153204001,452010000000000000000000000000000000</v>
      </c>
      <c r="BP105" s="2" t="str">
        <f t="shared" si="9"/>
        <v>GMW171361,452010000000000000000000000000000000</v>
      </c>
      <c r="BQ105" s="2" t="str">
        <f>_xlfn.XLOOKUP(BO105,[1]Planilha1!$BU:$BU,[1]Planilha1!$BU:$BU,"",0,1)</f>
        <v/>
      </c>
    </row>
    <row r="106" spans="1:69" hidden="1" x14ac:dyDescent="0.2">
      <c r="A106" s="2" t="s">
        <v>44</v>
      </c>
      <c r="B106" s="2" t="s">
        <v>3</v>
      </c>
      <c r="C106" s="2"/>
      <c r="D106" s="2" t="str">
        <f>IF(_xlfn.XLOOKUP(C106,'Tabela de Familias'!A:A,'Tabela de Familias'!B:B)="","")</f>
        <v/>
      </c>
      <c r="E106" s="2"/>
      <c r="F106" s="2" t="s">
        <v>292</v>
      </c>
      <c r="G106" s="2" t="str">
        <f t="shared" si="10"/>
        <v>-SP2250.00</v>
      </c>
      <c r="H106" s="2"/>
      <c r="I106" s="2"/>
      <c r="J106" s="2"/>
      <c r="K106" s="2" t="s">
        <v>286</v>
      </c>
      <c r="L106" s="79" cm="1">
        <f t="array" ref="L106">SUMPRODUCT(O106:AE106*$O$2:$AE$2)</f>
        <v>2.2999999999999998</v>
      </c>
      <c r="M106" s="79" cm="1">
        <f t="array" ref="M106">SUMPRODUCT(AF106:AV106*$AF$2:$AV$2)</f>
        <v>0.35</v>
      </c>
      <c r="N106" s="79">
        <f t="shared" si="11"/>
        <v>2.65</v>
      </c>
      <c r="O106" s="2">
        <v>3</v>
      </c>
      <c r="P106" s="2">
        <v>1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 t="s">
        <v>47</v>
      </c>
      <c r="AX106" s="2"/>
      <c r="AY106" s="2" t="s">
        <v>47</v>
      </c>
      <c r="AZ106" s="2" t="s">
        <v>47</v>
      </c>
      <c r="BA106" s="2">
        <v>3</v>
      </c>
      <c r="BB106" s="2" t="s">
        <v>293</v>
      </c>
      <c r="BC106" s="2"/>
      <c r="BD106" s="2"/>
      <c r="BE106" s="2" t="s">
        <v>47</v>
      </c>
      <c r="BF106" s="2"/>
      <c r="BG106" s="2" t="s">
        <v>47</v>
      </c>
      <c r="BH106" s="2" t="s">
        <v>47</v>
      </c>
      <c r="BI106" s="2" t="s">
        <v>47</v>
      </c>
      <c r="BJ106" s="2" t="s">
        <v>47</v>
      </c>
      <c r="BK106" s="2" t="s">
        <v>47</v>
      </c>
      <c r="BL106" s="2" t="s">
        <v>47</v>
      </c>
      <c r="BM106" s="2"/>
      <c r="BN106" s="2"/>
      <c r="BO106" s="2" t="str">
        <f t="shared" si="8"/>
        <v>E153204002,653110000000000000010000000000000000</v>
      </c>
      <c r="BP106" s="2" t="str">
        <f t="shared" si="9"/>
        <v>GMW171362,653110000000000000010000000000000000</v>
      </c>
      <c r="BQ106" s="2" t="str">
        <f>_xlfn.XLOOKUP(BO106,[1]Planilha1!$BU:$BU,[1]Planilha1!$BU:$BU,"",0,1)</f>
        <v/>
      </c>
    </row>
    <row r="107" spans="1:69" hidden="1" x14ac:dyDescent="0.2">
      <c r="A107" s="2" t="s">
        <v>44</v>
      </c>
      <c r="B107" s="2" t="s">
        <v>3</v>
      </c>
      <c r="C107" s="2"/>
      <c r="D107" s="2" t="str">
        <f>IF(_xlfn.XLOOKUP(C107,'Tabela de Familias'!A:A,'Tabela de Familias'!B:B)="","")</f>
        <v/>
      </c>
      <c r="E107" s="2"/>
      <c r="F107" s="2" t="s">
        <v>73</v>
      </c>
      <c r="G107" s="2" t="str">
        <f t="shared" si="10"/>
        <v>-SP2150.A</v>
      </c>
      <c r="H107" s="2"/>
      <c r="I107" s="2"/>
      <c r="J107" s="2"/>
      <c r="K107" s="2" t="s">
        <v>67</v>
      </c>
      <c r="L107" s="79" cm="1">
        <f t="array" ref="L107">SUMPRODUCT(O107:AE107*$O$2:$AE$2)</f>
        <v>0.7</v>
      </c>
      <c r="M107" s="79" cm="1">
        <f t="array" ref="M107">SUMPRODUCT(AF107:AV107*$AF$2:$AV$2)</f>
        <v>0.5</v>
      </c>
      <c r="N107" s="79">
        <f t="shared" si="11"/>
        <v>1.2</v>
      </c>
      <c r="O107" s="2">
        <v>2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1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 t="s">
        <v>47</v>
      </c>
      <c r="AX107" s="2"/>
      <c r="AY107" s="2" t="s">
        <v>47</v>
      </c>
      <c r="AZ107" s="2" t="s">
        <v>47</v>
      </c>
      <c r="BA107" s="2">
        <v>3</v>
      </c>
      <c r="BB107" s="2" t="s">
        <v>74</v>
      </c>
      <c r="BC107" s="2"/>
      <c r="BD107" s="2"/>
      <c r="BE107" s="2" t="s">
        <v>47</v>
      </c>
      <c r="BF107" s="2"/>
      <c r="BG107" s="2" t="s">
        <v>47</v>
      </c>
      <c r="BH107" s="2" t="s">
        <v>47</v>
      </c>
      <c r="BI107" s="2" t="s">
        <v>47</v>
      </c>
      <c r="BJ107" s="2" t="s">
        <v>47</v>
      </c>
      <c r="BK107" s="2" t="s">
        <v>47</v>
      </c>
      <c r="BL107" s="2" t="s">
        <v>47</v>
      </c>
      <c r="BM107" s="2"/>
      <c r="BN107" s="2"/>
      <c r="BO107" s="2" t="str">
        <f t="shared" si="8"/>
        <v>E020007001,22000000000000000001000000000000000</v>
      </c>
      <c r="BP107" s="2" t="str">
        <f t="shared" si="9"/>
        <v>GMW171361,22000000000000000001000000000000000</v>
      </c>
      <c r="BQ107" s="2" t="str">
        <f>_xlfn.XLOOKUP(BO107,[1]Planilha1!$BU:$BU,[1]Planilha1!$BU:$BU,"",0,1)</f>
        <v/>
      </c>
    </row>
    <row r="108" spans="1:69" hidden="1" x14ac:dyDescent="0.2">
      <c r="A108" s="2" t="s">
        <v>44</v>
      </c>
      <c r="B108" s="2" t="s">
        <v>3</v>
      </c>
      <c r="C108" s="2"/>
      <c r="D108" s="2" t="str">
        <f>IF(_xlfn.XLOOKUP(C108,'Tabela de Familias'!A:A,'Tabela de Familias'!B:B)="","")</f>
        <v/>
      </c>
      <c r="E108" s="2"/>
      <c r="F108" s="2" t="s">
        <v>294</v>
      </c>
      <c r="G108" s="2" t="str">
        <f t="shared" si="10"/>
        <v>-SP2250.01</v>
      </c>
      <c r="H108" s="2"/>
      <c r="I108" s="2"/>
      <c r="J108" s="2"/>
      <c r="K108" s="2" t="s">
        <v>286</v>
      </c>
      <c r="L108" s="79" cm="1">
        <f t="array" ref="L108">SUMPRODUCT(O108:AE108*$O$2:$AE$2)</f>
        <v>3</v>
      </c>
      <c r="M108" s="79" cm="1">
        <f t="array" ref="M108">SUMPRODUCT(AF108:AV108*$AF$2:$AV$2)</f>
        <v>0.35</v>
      </c>
      <c r="N108" s="79">
        <f t="shared" si="11"/>
        <v>3.35</v>
      </c>
      <c r="O108" s="2">
        <v>5</v>
      </c>
      <c r="P108" s="2">
        <v>1</v>
      </c>
      <c r="Q108" s="2">
        <v>1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 t="s">
        <v>47</v>
      </c>
      <c r="AX108" s="2"/>
      <c r="AY108" s="2" t="s">
        <v>47</v>
      </c>
      <c r="AZ108" s="2" t="s">
        <v>47</v>
      </c>
      <c r="BA108" s="2">
        <v>3</v>
      </c>
      <c r="BB108" s="2" t="s">
        <v>295</v>
      </c>
      <c r="BC108" s="2"/>
      <c r="BD108" s="2"/>
      <c r="BE108" s="2" t="s">
        <v>47</v>
      </c>
      <c r="BF108" s="2"/>
      <c r="BG108" s="2" t="s">
        <v>47</v>
      </c>
      <c r="BH108" s="2" t="s">
        <v>47</v>
      </c>
      <c r="BI108" s="2" t="s">
        <v>47</v>
      </c>
      <c r="BJ108" s="2" t="s">
        <v>47</v>
      </c>
      <c r="BK108" s="2" t="s">
        <v>47</v>
      </c>
      <c r="BL108" s="2" t="s">
        <v>47</v>
      </c>
      <c r="BM108" s="2"/>
      <c r="BN108" s="2"/>
      <c r="BO108" s="2" t="str">
        <f t="shared" si="8"/>
        <v>E153204003,355110000000000000010000000000000000</v>
      </c>
      <c r="BP108" s="2" t="str">
        <f t="shared" si="9"/>
        <v>GMW171363,355110000000000000010000000000000000</v>
      </c>
      <c r="BQ108" s="2" t="str">
        <f>_xlfn.XLOOKUP(BO108,[1]Planilha1!$BU:$BU,[1]Planilha1!$BU:$BU,"",0,1)</f>
        <v/>
      </c>
    </row>
    <row r="109" spans="1:69" hidden="1" x14ac:dyDescent="0.2">
      <c r="A109" s="2" t="s">
        <v>44</v>
      </c>
      <c r="B109" s="2" t="s">
        <v>3</v>
      </c>
      <c r="C109" s="2"/>
      <c r="D109" s="2" t="str">
        <f>IF(_xlfn.XLOOKUP(C109,'Tabela de Familias'!A:A,'Tabela de Familias'!B:B)="","")</f>
        <v/>
      </c>
      <c r="E109" s="2"/>
      <c r="F109" s="2" t="s">
        <v>288</v>
      </c>
      <c r="G109" s="2" t="str">
        <f t="shared" si="10"/>
        <v>-SP2250.02</v>
      </c>
      <c r="H109" s="2"/>
      <c r="I109" s="2"/>
      <c r="J109" s="2"/>
      <c r="K109" s="2" t="s">
        <v>286</v>
      </c>
      <c r="L109" s="79" cm="1">
        <f t="array" ref="L109">SUMPRODUCT(O109:AE109*$O$2:$AE$2)</f>
        <v>1.6</v>
      </c>
      <c r="M109" s="79" cm="1">
        <f t="array" ref="M109">SUMPRODUCT(AF109:AV109*$AF$2:$AV$2)</f>
        <v>0.35</v>
      </c>
      <c r="N109" s="79">
        <f t="shared" si="11"/>
        <v>1.9500000000000002</v>
      </c>
      <c r="O109" s="2">
        <v>1</v>
      </c>
      <c r="P109" s="2">
        <v>1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 t="s">
        <v>47</v>
      </c>
      <c r="AX109" s="2"/>
      <c r="AY109" s="2" t="s">
        <v>47</v>
      </c>
      <c r="AZ109" s="2" t="s">
        <v>47</v>
      </c>
      <c r="BA109" s="2">
        <v>3</v>
      </c>
      <c r="BB109" s="2" t="s">
        <v>289</v>
      </c>
      <c r="BC109" s="2"/>
      <c r="BD109" s="2"/>
      <c r="BE109" s="2" t="s">
        <v>47</v>
      </c>
      <c r="BF109" s="2"/>
      <c r="BG109" s="2" t="s">
        <v>47</v>
      </c>
      <c r="BH109" s="2" t="s">
        <v>47</v>
      </c>
      <c r="BI109" s="2" t="s">
        <v>47</v>
      </c>
      <c r="BJ109" s="2" t="s">
        <v>47</v>
      </c>
      <c r="BK109" s="2" t="s">
        <v>47</v>
      </c>
      <c r="BL109" s="2" t="s">
        <v>47</v>
      </c>
      <c r="BM109" s="2"/>
      <c r="BN109" s="2"/>
      <c r="BO109" s="2" t="str">
        <f t="shared" si="8"/>
        <v>E153204001,951110000000000000010000000000000000</v>
      </c>
      <c r="BP109" s="2" t="str">
        <f t="shared" si="9"/>
        <v>GMW171361,951110000000000000010000000000000000</v>
      </c>
      <c r="BQ109" s="2" t="str">
        <f>_xlfn.XLOOKUP(BO109,[1]Planilha1!$BU:$BU,[1]Planilha1!$BU:$BU,"",0,1)</f>
        <v/>
      </c>
    </row>
    <row r="110" spans="1:69" hidden="1" x14ac:dyDescent="0.2">
      <c r="A110" s="2" t="s">
        <v>44</v>
      </c>
      <c r="B110" s="2" t="s">
        <v>3</v>
      </c>
      <c r="C110" s="2"/>
      <c r="D110" s="2" t="str">
        <f>IF(_xlfn.XLOOKUP(C110,'Tabela de Familias'!A:A,'Tabela de Familias'!B:B)="","")</f>
        <v/>
      </c>
      <c r="E110" s="2"/>
      <c r="F110" s="2" t="s">
        <v>290</v>
      </c>
      <c r="G110" s="2" t="str">
        <f t="shared" si="10"/>
        <v>-SP2250.03</v>
      </c>
      <c r="H110" s="2"/>
      <c r="I110" s="2"/>
      <c r="J110" s="2"/>
      <c r="K110" s="2" t="s">
        <v>286</v>
      </c>
      <c r="L110" s="79" cm="1">
        <f t="array" ref="L110">SUMPRODUCT(O110:AE110*$O$2:$AE$2)</f>
        <v>1.95</v>
      </c>
      <c r="M110" s="79" cm="1">
        <f t="array" ref="M110">SUMPRODUCT(AF110:AV110*$AF$2:$AV$2)</f>
        <v>0.35</v>
      </c>
      <c r="N110" s="79">
        <f t="shared" si="11"/>
        <v>2.2999999999999998</v>
      </c>
      <c r="O110" s="2">
        <v>2</v>
      </c>
      <c r="P110" s="2">
        <v>1</v>
      </c>
      <c r="Q110" s="2">
        <v>1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 t="s">
        <v>47</v>
      </c>
      <c r="AX110" s="2"/>
      <c r="AY110" s="2" t="s">
        <v>47</v>
      </c>
      <c r="AZ110" s="2" t="s">
        <v>47</v>
      </c>
      <c r="BA110" s="2">
        <v>3</v>
      </c>
      <c r="BB110" s="2" t="s">
        <v>291</v>
      </c>
      <c r="BC110" s="2"/>
      <c r="BD110" s="2"/>
      <c r="BE110" s="2" t="s">
        <v>47</v>
      </c>
      <c r="BF110" s="2"/>
      <c r="BG110" s="2" t="s">
        <v>47</v>
      </c>
      <c r="BH110" s="2" t="s">
        <v>47</v>
      </c>
      <c r="BI110" s="2" t="s">
        <v>47</v>
      </c>
      <c r="BJ110" s="2" t="s">
        <v>47</v>
      </c>
      <c r="BK110" s="2" t="s">
        <v>47</v>
      </c>
      <c r="BL110" s="2" t="s">
        <v>47</v>
      </c>
      <c r="BM110" s="2"/>
      <c r="BN110" s="2"/>
      <c r="BO110" s="2" t="str">
        <f t="shared" si="8"/>
        <v>E153204002,32110000000000000010000000000000000</v>
      </c>
      <c r="BP110" s="2" t="str">
        <f t="shared" si="9"/>
        <v>GMW171362,32110000000000000010000000000000000</v>
      </c>
      <c r="BQ110" s="2" t="str">
        <f>_xlfn.XLOOKUP(BO110,[1]Planilha1!$BU:$BU,[1]Planilha1!$BU:$BU,"",0,1)</f>
        <v/>
      </c>
    </row>
    <row r="111" spans="1:69" hidden="1" x14ac:dyDescent="0.2">
      <c r="A111" s="2" t="s">
        <v>44</v>
      </c>
      <c r="B111" s="2" t="s">
        <v>3</v>
      </c>
      <c r="C111" s="2"/>
      <c r="D111" s="2" t="str">
        <f>IF(_xlfn.XLOOKUP(C111,'Tabela de Familias'!A:A,'Tabela de Familias'!B:B)="","")</f>
        <v/>
      </c>
      <c r="E111" s="2"/>
      <c r="F111" s="2" t="s">
        <v>103</v>
      </c>
      <c r="G111" s="2" t="str">
        <f t="shared" si="10"/>
        <v>-SP2250.05</v>
      </c>
      <c r="H111" s="2"/>
      <c r="I111" s="2"/>
      <c r="J111" s="2"/>
      <c r="K111" s="2" t="s">
        <v>67</v>
      </c>
      <c r="L111" s="79" cm="1">
        <f t="array" ref="L111">SUMPRODUCT(O111:AE111*$O$2:$AE$2)</f>
        <v>2.65</v>
      </c>
      <c r="M111" s="79" cm="1">
        <f t="array" ref="M111">SUMPRODUCT(AF111:AV111*$AF$2:$AV$2)</f>
        <v>0.35</v>
      </c>
      <c r="N111" s="79">
        <f t="shared" si="11"/>
        <v>3</v>
      </c>
      <c r="O111" s="2">
        <v>4</v>
      </c>
      <c r="P111" s="2">
        <v>1</v>
      </c>
      <c r="Q111" s="2">
        <v>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1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 t="s">
        <v>47</v>
      </c>
      <c r="AX111" s="2"/>
      <c r="AY111" s="2" t="s">
        <v>47</v>
      </c>
      <c r="AZ111" s="2" t="s">
        <v>47</v>
      </c>
      <c r="BA111" s="2">
        <v>3</v>
      </c>
      <c r="BB111" s="2" t="s">
        <v>104</v>
      </c>
      <c r="BC111" s="2"/>
      <c r="BD111" s="2"/>
      <c r="BE111" s="2" t="s">
        <v>47</v>
      </c>
      <c r="BF111" s="2"/>
      <c r="BG111" s="2" t="s">
        <v>47</v>
      </c>
      <c r="BH111" s="2" t="s">
        <v>47</v>
      </c>
      <c r="BI111" s="2" t="s">
        <v>47</v>
      </c>
      <c r="BJ111" s="2" t="s">
        <v>47</v>
      </c>
      <c r="BK111" s="2" t="s">
        <v>47</v>
      </c>
      <c r="BL111" s="2" t="s">
        <v>47</v>
      </c>
      <c r="BM111" s="2"/>
      <c r="BN111" s="2"/>
      <c r="BO111" s="2" t="str">
        <f t="shared" si="8"/>
        <v>E0200070034110000000000000010000000000000000</v>
      </c>
      <c r="BP111" s="2" t="str">
        <f t="shared" si="9"/>
        <v>GMW1713634110000000000000010000000000000000</v>
      </c>
      <c r="BQ111" s="2" t="str">
        <f>_xlfn.XLOOKUP(BO111,[1]Planilha1!$BU:$BU,[1]Planilha1!$BU:$BU,"",0,1)</f>
        <v/>
      </c>
    </row>
    <row r="112" spans="1:69" hidden="1" x14ac:dyDescent="0.2">
      <c r="A112" s="2" t="s">
        <v>44</v>
      </c>
      <c r="B112" s="2" t="s">
        <v>3</v>
      </c>
      <c r="C112" s="2"/>
      <c r="D112" s="2" t="str">
        <f>IF(_xlfn.XLOOKUP(C112,'Tabela de Familias'!A:A,'Tabela de Familias'!B:B)="","")</f>
        <v/>
      </c>
      <c r="E112" s="2"/>
      <c r="F112" s="2" t="s">
        <v>141</v>
      </c>
      <c r="G112" s="2" t="str">
        <f t="shared" si="10"/>
        <v>-SP2250.06</v>
      </c>
      <c r="H112" s="2"/>
      <c r="I112" s="2"/>
      <c r="J112" s="2"/>
      <c r="K112" s="2" t="s">
        <v>127</v>
      </c>
      <c r="L112" s="79" cm="1">
        <f t="array" ref="L112">SUMPRODUCT(O112:AE112*$O$2:$AE$2)</f>
        <v>1.1000000000000001</v>
      </c>
      <c r="M112" s="79" cm="1">
        <f t="array" ref="M112">SUMPRODUCT(AF112:AV112*$AF$2:$AV$2)</f>
        <v>0</v>
      </c>
      <c r="N112" s="79">
        <f t="shared" si="11"/>
        <v>1.1000000000000001</v>
      </c>
      <c r="O112" s="2">
        <v>1</v>
      </c>
      <c r="P112" s="2">
        <v>0</v>
      </c>
      <c r="Q112" s="2">
        <v>1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 t="s">
        <v>47</v>
      </c>
      <c r="AX112" s="2"/>
      <c r="AY112" s="2" t="s">
        <v>47</v>
      </c>
      <c r="AZ112" s="2" t="s">
        <v>47</v>
      </c>
      <c r="BA112" s="2">
        <v>3</v>
      </c>
      <c r="BB112" s="2" t="s">
        <v>142</v>
      </c>
      <c r="BC112" s="2"/>
      <c r="BD112" s="2"/>
      <c r="BE112" s="2" t="s">
        <v>47</v>
      </c>
      <c r="BF112" s="2"/>
      <c r="BG112" s="2" t="s">
        <v>47</v>
      </c>
      <c r="BH112" s="2" t="s">
        <v>47</v>
      </c>
      <c r="BI112" s="2" t="s">
        <v>47</v>
      </c>
      <c r="BJ112" s="2" t="s">
        <v>47</v>
      </c>
      <c r="BK112" s="2" t="s">
        <v>47</v>
      </c>
      <c r="BL112" s="2" t="s">
        <v>47</v>
      </c>
      <c r="BM112" s="2"/>
      <c r="BN112" s="2"/>
      <c r="BO112" s="2" t="str">
        <f t="shared" si="8"/>
        <v>E141688001,11010000000000000000000000000000000</v>
      </c>
      <c r="BP112" s="2" t="str">
        <f t="shared" si="9"/>
        <v>GMW171361,11010000000000000000000000000000000</v>
      </c>
      <c r="BQ112" s="2" t="str">
        <f>_xlfn.XLOOKUP(BO112,[1]Planilha1!$BU:$BU,[1]Planilha1!$BU:$BU,"",0,1)</f>
        <v/>
      </c>
    </row>
    <row r="113" spans="1:69" hidden="1" x14ac:dyDescent="0.2">
      <c r="A113" s="2" t="s">
        <v>44</v>
      </c>
      <c r="B113" s="2" t="s">
        <v>3</v>
      </c>
      <c r="C113" s="2"/>
      <c r="D113" s="2" t="str">
        <f>IF(_xlfn.XLOOKUP(C113,'Tabela de Familias'!A:A,'Tabela de Familias'!B:B)="","")</f>
        <v/>
      </c>
      <c r="E113" s="2"/>
      <c r="F113" s="2" t="s">
        <v>223</v>
      </c>
      <c r="G113" s="2" t="str">
        <f t="shared" si="10"/>
        <v>-SP228</v>
      </c>
      <c r="H113" s="2"/>
      <c r="I113" s="2"/>
      <c r="J113" s="2"/>
      <c r="K113" s="2" t="s">
        <v>127</v>
      </c>
      <c r="L113" s="79" cm="1">
        <f t="array" ref="L113">SUMPRODUCT(O113:AE113*$O$2:$AE$2)</f>
        <v>1</v>
      </c>
      <c r="M113" s="79" cm="1">
        <f t="array" ref="M113">SUMPRODUCT(AF113:AV113*$AF$2:$AV$2)</f>
        <v>1.75</v>
      </c>
      <c r="N113" s="79">
        <f t="shared" si="11"/>
        <v>2.75</v>
      </c>
      <c r="O113" s="2">
        <v>0</v>
      </c>
      <c r="P113" s="2">
        <v>0</v>
      </c>
      <c r="Q113" s="2">
        <v>0</v>
      </c>
      <c r="R113" s="2">
        <v>1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1</v>
      </c>
      <c r="AI113" s="2">
        <v>1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 t="s">
        <v>47</v>
      </c>
      <c r="AX113" s="2"/>
      <c r="AY113" s="2" t="s">
        <v>47</v>
      </c>
      <c r="AZ113" s="2" t="s">
        <v>47</v>
      </c>
      <c r="BA113" s="2">
        <v>3</v>
      </c>
      <c r="BB113" s="2" t="s">
        <v>224</v>
      </c>
      <c r="BC113" s="2"/>
      <c r="BD113" s="2"/>
      <c r="BE113" s="2" t="s">
        <v>47</v>
      </c>
      <c r="BF113" s="2"/>
      <c r="BG113" s="2" t="s">
        <v>47</v>
      </c>
      <c r="BH113" s="2" t="s">
        <v>47</v>
      </c>
      <c r="BI113" s="2" t="s">
        <v>47</v>
      </c>
      <c r="BJ113" s="2" t="s">
        <v>47</v>
      </c>
      <c r="BK113" s="2" t="s">
        <v>47</v>
      </c>
      <c r="BL113" s="2" t="s">
        <v>47</v>
      </c>
      <c r="BM113" s="2"/>
      <c r="BN113" s="2"/>
      <c r="BO113" s="2" t="str">
        <f t="shared" si="8"/>
        <v>E141688002,750011000000000000000010000000000000</v>
      </c>
      <c r="BP113" s="2" t="str">
        <f t="shared" si="9"/>
        <v>GMW171362,750011000000000000000010000000000000</v>
      </c>
      <c r="BQ113" s="2" t="str">
        <f>_xlfn.XLOOKUP(BO113,[1]Planilha1!$BU:$BU,[1]Planilha1!$BU:$BU,"",0,1)</f>
        <v/>
      </c>
    </row>
    <row r="114" spans="1:69" hidden="1" x14ac:dyDescent="0.2">
      <c r="A114" s="2" t="s">
        <v>44</v>
      </c>
      <c r="B114" s="2" t="s">
        <v>3</v>
      </c>
      <c r="C114" s="2"/>
      <c r="D114" s="2" t="str">
        <f>IF(_xlfn.XLOOKUP(C114,'Tabela de Familias'!A:A,'Tabela de Familias'!B:B)="","")</f>
        <v/>
      </c>
      <c r="E114" s="2"/>
      <c r="F114" s="2" t="s">
        <v>277</v>
      </c>
      <c r="G114" s="2" t="str">
        <f t="shared" si="10"/>
        <v>-SP2350</v>
      </c>
      <c r="H114" s="2"/>
      <c r="I114" s="2"/>
      <c r="J114" s="2"/>
      <c r="K114" s="2" t="s">
        <v>262</v>
      </c>
      <c r="L114" s="79" cm="1">
        <f t="array" ref="L114">SUMPRODUCT(O114:AE114*$O$2:$AE$2)</f>
        <v>0</v>
      </c>
      <c r="M114" s="79" cm="1">
        <f t="array" ref="M114">SUMPRODUCT(AF114:AV114*$AF$2:$AV$2)</f>
        <v>5.35</v>
      </c>
      <c r="N114" s="79">
        <f t="shared" si="11"/>
        <v>5.35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2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 t="s">
        <v>47</v>
      </c>
      <c r="AX114" s="2"/>
      <c r="AY114" s="2" t="s">
        <v>47</v>
      </c>
      <c r="AZ114" s="2" t="s">
        <v>47</v>
      </c>
      <c r="BA114" s="2">
        <v>3</v>
      </c>
      <c r="BB114" s="2" t="s">
        <v>278</v>
      </c>
      <c r="BC114" s="2"/>
      <c r="BD114" s="2"/>
      <c r="BE114" s="2" t="s">
        <v>47</v>
      </c>
      <c r="BF114" s="2"/>
      <c r="BG114" s="2" t="s">
        <v>47</v>
      </c>
      <c r="BH114" s="2" t="s">
        <v>47</v>
      </c>
      <c r="BI114" s="2" t="s">
        <v>47</v>
      </c>
      <c r="BJ114" s="2" t="s">
        <v>47</v>
      </c>
      <c r="BK114" s="2" t="s">
        <v>47</v>
      </c>
      <c r="BL114" s="2" t="s">
        <v>47</v>
      </c>
      <c r="BM114" s="2"/>
      <c r="BN114" s="2"/>
      <c r="BO114" s="2" t="str">
        <f t="shared" si="8"/>
        <v>E141689005,351000002000000000000000000000000000</v>
      </c>
      <c r="BP114" s="2" t="str">
        <f t="shared" si="9"/>
        <v>GMW171365,351000002000000000000000000000000000</v>
      </c>
      <c r="BQ114" s="2" t="str">
        <f>_xlfn.XLOOKUP(BO114,[1]Planilha1!$BU:$BU,[1]Planilha1!$BU:$BU,"",0,1)</f>
        <v/>
      </c>
    </row>
    <row r="115" spans="1:69" hidden="1" x14ac:dyDescent="0.2">
      <c r="A115" s="2" t="s">
        <v>44</v>
      </c>
      <c r="B115" s="2" t="s">
        <v>3</v>
      </c>
      <c r="C115" s="2"/>
      <c r="D115" s="2" t="str">
        <f>IF(_xlfn.XLOOKUP(C115,'Tabela de Familias'!A:A,'Tabela de Familias'!B:B)="","")</f>
        <v/>
      </c>
      <c r="E115" s="2"/>
      <c r="F115" s="2" t="s">
        <v>275</v>
      </c>
      <c r="G115" s="2" t="str">
        <f t="shared" si="10"/>
        <v>-SP2350.00</v>
      </c>
      <c r="H115" s="2"/>
      <c r="I115" s="2"/>
      <c r="J115" s="2"/>
      <c r="K115" s="2" t="s">
        <v>262</v>
      </c>
      <c r="L115" s="79" cm="1">
        <f t="array" ref="L115">SUMPRODUCT(O115:AE115*$O$2:$AE$2)</f>
        <v>2.85</v>
      </c>
      <c r="M115" s="79" cm="1">
        <f t="array" ref="M115">SUMPRODUCT(AF115:AV115*$AF$2:$AV$2)</f>
        <v>2.5</v>
      </c>
      <c r="N115" s="79">
        <f t="shared" si="11"/>
        <v>5.35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1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 t="s">
        <v>47</v>
      </c>
      <c r="AX115" s="2"/>
      <c r="AY115" s="2" t="s">
        <v>47</v>
      </c>
      <c r="AZ115" s="2" t="s">
        <v>47</v>
      </c>
      <c r="BA115" s="2">
        <v>3</v>
      </c>
      <c r="BB115" s="2" t="s">
        <v>276</v>
      </c>
      <c r="BC115" s="2"/>
      <c r="BD115" s="2"/>
      <c r="BE115" s="2" t="s">
        <v>47</v>
      </c>
      <c r="BF115" s="2"/>
      <c r="BG115" s="2" t="s">
        <v>47</v>
      </c>
      <c r="BH115" s="2" t="s">
        <v>47</v>
      </c>
      <c r="BI115" s="2" t="s">
        <v>47</v>
      </c>
      <c r="BJ115" s="2" t="s">
        <v>47</v>
      </c>
      <c r="BK115" s="2" t="s">
        <v>47</v>
      </c>
      <c r="BL115" s="2" t="s">
        <v>47</v>
      </c>
      <c r="BM115" s="2"/>
      <c r="BN115" s="2"/>
      <c r="BO115" s="2" t="str">
        <f t="shared" si="8"/>
        <v>E141689005,351000001000000000000000010000000000</v>
      </c>
      <c r="BP115" s="2" t="str">
        <f t="shared" si="9"/>
        <v>GMW171365,351000001000000000000000010000000000</v>
      </c>
      <c r="BQ115" s="2" t="str">
        <f>_xlfn.XLOOKUP(BO115,[1]Planilha1!$BU:$BU,[1]Planilha1!$BU:$BU,"",0,1)</f>
        <v/>
      </c>
    </row>
    <row r="116" spans="1:69" hidden="1" x14ac:dyDescent="0.2">
      <c r="A116" s="2" t="s">
        <v>44</v>
      </c>
      <c r="B116" s="2" t="s">
        <v>3</v>
      </c>
      <c r="C116" s="2"/>
      <c r="D116" s="2" t="str">
        <f>IF(_xlfn.XLOOKUP(C116,'Tabela de Familias'!A:A,'Tabela de Familias'!B:B)="","")</f>
        <v/>
      </c>
      <c r="E116" s="2"/>
      <c r="F116" s="2" t="s">
        <v>279</v>
      </c>
      <c r="G116" s="2" t="str">
        <f t="shared" si="10"/>
        <v>-SP2350.01</v>
      </c>
      <c r="H116" s="2"/>
      <c r="I116" s="2"/>
      <c r="J116" s="2"/>
      <c r="K116" s="2" t="s">
        <v>262</v>
      </c>
      <c r="L116" s="79" cm="1">
        <f t="array" ref="L116">SUMPRODUCT(O116:AE116*$O$2:$AE$2)</f>
        <v>2.85</v>
      </c>
      <c r="M116" s="79" cm="1">
        <f t="array" ref="M116">SUMPRODUCT(AF116:AV116*$AF$2:$AV$2)</f>
        <v>2.85</v>
      </c>
      <c r="N116" s="79">
        <f t="shared" si="11"/>
        <v>5.7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1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 t="s">
        <v>47</v>
      </c>
      <c r="AX116" s="2"/>
      <c r="AY116" s="2" t="s">
        <v>47</v>
      </c>
      <c r="AZ116" s="2" t="s">
        <v>47</v>
      </c>
      <c r="BA116" s="2">
        <v>3</v>
      </c>
      <c r="BB116" s="2" t="s">
        <v>280</v>
      </c>
      <c r="BC116" s="2"/>
      <c r="BD116" s="2"/>
      <c r="BE116" s="2" t="s">
        <v>47</v>
      </c>
      <c r="BF116" s="2"/>
      <c r="BG116" s="2" t="s">
        <v>47</v>
      </c>
      <c r="BH116" s="2" t="s">
        <v>47</v>
      </c>
      <c r="BI116" s="2" t="s">
        <v>47</v>
      </c>
      <c r="BJ116" s="2" t="s">
        <v>47</v>
      </c>
      <c r="BK116" s="2" t="s">
        <v>47</v>
      </c>
      <c r="BL116" s="2" t="s">
        <v>47</v>
      </c>
      <c r="BM116" s="2"/>
      <c r="BN116" s="2"/>
      <c r="BO116" s="2" t="str">
        <f t="shared" si="8"/>
        <v>E141689005,71000001000000000010000010000000000</v>
      </c>
      <c r="BP116" s="2" t="str">
        <f t="shared" si="9"/>
        <v>GMW171365,71000001000000000010000010000000000</v>
      </c>
      <c r="BQ116" s="2" t="str">
        <f>_xlfn.XLOOKUP(BO116,[1]Planilha1!$BU:$BU,[1]Planilha1!$BU:$BU,"",0,1)</f>
        <v/>
      </c>
    </row>
    <row r="117" spans="1:69" hidden="1" x14ac:dyDescent="0.2">
      <c r="A117" s="2" t="s">
        <v>44</v>
      </c>
      <c r="B117" s="2" t="s">
        <v>3</v>
      </c>
      <c r="C117" s="2"/>
      <c r="D117" s="2" t="str">
        <f>IF(_xlfn.XLOOKUP(C117,'Tabela de Familias'!A:A,'Tabela de Familias'!B:B)="","")</f>
        <v/>
      </c>
      <c r="E117" s="2"/>
      <c r="F117" s="2" t="s">
        <v>60</v>
      </c>
      <c r="G117" s="2" t="str">
        <f t="shared" si="10"/>
        <v>-SP240</v>
      </c>
      <c r="H117" s="2"/>
      <c r="I117" s="2"/>
      <c r="J117" s="2"/>
      <c r="K117" s="2" t="s">
        <v>54</v>
      </c>
      <c r="L117" s="79" cm="1">
        <f t="array" ref="L117">SUMPRODUCT(O117:AE117*$O$2:$AE$2)</f>
        <v>15</v>
      </c>
      <c r="M117" s="79" cm="1">
        <f t="array" ref="M117">SUMPRODUCT(AF117:AV117*$AF$2:$AV$2)</f>
        <v>0</v>
      </c>
      <c r="N117" s="79">
        <f t="shared" si="11"/>
        <v>15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6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 t="s">
        <v>47</v>
      </c>
      <c r="AX117" s="2"/>
      <c r="AY117" s="2" t="s">
        <v>47</v>
      </c>
      <c r="AZ117" s="2" t="s">
        <v>47</v>
      </c>
      <c r="BA117" s="2">
        <v>3</v>
      </c>
      <c r="BB117" s="2" t="s">
        <v>61</v>
      </c>
      <c r="BC117" s="2"/>
      <c r="BD117" s="2"/>
      <c r="BE117" s="2" t="s">
        <v>47</v>
      </c>
      <c r="BF117" s="2"/>
      <c r="BG117" s="2" t="s">
        <v>47</v>
      </c>
      <c r="BH117" s="2" t="s">
        <v>47</v>
      </c>
      <c r="BI117" s="2" t="s">
        <v>47</v>
      </c>
      <c r="BJ117" s="2" t="s">
        <v>47</v>
      </c>
      <c r="BK117" s="2" t="s">
        <v>47</v>
      </c>
      <c r="BL117" s="2" t="s">
        <v>47</v>
      </c>
      <c r="BM117" s="2"/>
      <c r="BN117" s="2"/>
      <c r="BO117" s="2" t="str">
        <f t="shared" si="8"/>
        <v>E01120300150000006000000000000000000000000000</v>
      </c>
      <c r="BP117" s="2" t="str">
        <f t="shared" si="9"/>
        <v>GMW17136150000006000000000000000000000000000</v>
      </c>
      <c r="BQ117" s="2" t="str">
        <f>_xlfn.XLOOKUP(BO117,[1]Planilha1!$BU:$BU,[1]Planilha1!$BU:$BU,"",0,1)</f>
        <v/>
      </c>
    </row>
    <row r="118" spans="1:69" hidden="1" x14ac:dyDescent="0.2">
      <c r="A118" s="2" t="s">
        <v>44</v>
      </c>
      <c r="B118" s="2" t="s">
        <v>3</v>
      </c>
      <c r="C118" s="2"/>
      <c r="D118" s="2" t="str">
        <f>IF(_xlfn.XLOOKUP(C118,'Tabela de Familias'!A:A,'Tabela de Familias'!B:B)="","")</f>
        <v/>
      </c>
      <c r="E118" s="2"/>
      <c r="F118" s="2" t="s">
        <v>87</v>
      </c>
      <c r="G118" s="2" t="str">
        <f t="shared" si="10"/>
        <v>-SP2150</v>
      </c>
      <c r="H118" s="2"/>
      <c r="I118" s="2"/>
      <c r="J118" s="2"/>
      <c r="K118" s="2" t="s">
        <v>67</v>
      </c>
      <c r="L118" s="79" cm="1">
        <f t="array" ref="L118">SUMPRODUCT(O118:AE118*$O$2:$AE$2)</f>
        <v>1.0499999999999998</v>
      </c>
      <c r="M118" s="79" cm="1">
        <f t="array" ref="M118">SUMPRODUCT(AF118:AV118*$AF$2:$AV$2)</f>
        <v>0.5</v>
      </c>
      <c r="N118" s="79">
        <f t="shared" si="11"/>
        <v>1.5499999999999998</v>
      </c>
      <c r="O118" s="2">
        <v>3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1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 t="s">
        <v>47</v>
      </c>
      <c r="AX118" s="2"/>
      <c r="AY118" s="2" t="s">
        <v>47</v>
      </c>
      <c r="AZ118" s="2" t="s">
        <v>47</v>
      </c>
      <c r="BA118" s="2">
        <v>3</v>
      </c>
      <c r="BB118" s="2" t="s">
        <v>88</v>
      </c>
      <c r="BC118" s="2"/>
      <c r="BD118" s="2"/>
      <c r="BE118" s="2" t="s">
        <v>47</v>
      </c>
      <c r="BF118" s="2"/>
      <c r="BG118" s="2" t="s">
        <v>47</v>
      </c>
      <c r="BH118" s="2" t="s">
        <v>47</v>
      </c>
      <c r="BI118" s="2" t="s">
        <v>47</v>
      </c>
      <c r="BJ118" s="2" t="s">
        <v>47</v>
      </c>
      <c r="BK118" s="2" t="s">
        <v>47</v>
      </c>
      <c r="BL118" s="2" t="s">
        <v>47</v>
      </c>
      <c r="BM118" s="2"/>
      <c r="BN118" s="2"/>
      <c r="BO118" s="2" t="str">
        <f t="shared" si="8"/>
        <v>E020007001,553000000000000000001000000000000000</v>
      </c>
      <c r="BP118" s="2" t="str">
        <f t="shared" si="9"/>
        <v>GMW171361,553000000000000000001000000000000000</v>
      </c>
      <c r="BQ118" s="2" t="str">
        <f>_xlfn.XLOOKUP(BO118,[1]Planilha1!$BU:$BU,[1]Planilha1!$BU:$BU,"",0,1)</f>
        <v/>
      </c>
    </row>
    <row r="119" spans="1:69" hidden="1" x14ac:dyDescent="0.2">
      <c r="A119" s="2" t="s">
        <v>44</v>
      </c>
      <c r="B119" s="2" t="s">
        <v>3</v>
      </c>
      <c r="C119" s="2"/>
      <c r="D119" s="2" t="str">
        <f>IF(_xlfn.XLOOKUP(C119,'Tabela de Familias'!A:A,'Tabela de Familias'!B:B)="","")</f>
        <v/>
      </c>
      <c r="E119" s="2"/>
      <c r="F119" s="2" t="s">
        <v>53</v>
      </c>
      <c r="G119" s="2" t="str">
        <f t="shared" si="10"/>
        <v>-SP240.01</v>
      </c>
      <c r="H119" s="2"/>
      <c r="I119" s="2"/>
      <c r="J119" s="2"/>
      <c r="K119" s="2" t="s">
        <v>54</v>
      </c>
      <c r="L119" s="79" cm="1">
        <f t="array" ref="L119">SUMPRODUCT(O119:AE119*$O$2:$AE$2)</f>
        <v>12.5</v>
      </c>
      <c r="M119" s="79" cm="1">
        <f t="array" ref="M119">SUMPRODUCT(AF119:AV119*$AF$2:$AV$2)</f>
        <v>0</v>
      </c>
      <c r="N119" s="79">
        <f t="shared" si="11"/>
        <v>12.5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5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 t="s">
        <v>47</v>
      </c>
      <c r="AX119" s="2"/>
      <c r="AY119" s="2" t="s">
        <v>47</v>
      </c>
      <c r="AZ119" s="2" t="s">
        <v>47</v>
      </c>
      <c r="BA119" s="2">
        <v>3</v>
      </c>
      <c r="BB119" s="2" t="s">
        <v>55</v>
      </c>
      <c r="BC119" s="2"/>
      <c r="BD119" s="2"/>
      <c r="BE119" s="2" t="s">
        <v>47</v>
      </c>
      <c r="BF119" s="2"/>
      <c r="BG119" s="2" t="s">
        <v>47</v>
      </c>
      <c r="BH119" s="2" t="s">
        <v>47</v>
      </c>
      <c r="BI119" s="2" t="s">
        <v>47</v>
      </c>
      <c r="BJ119" s="2" t="s">
        <v>47</v>
      </c>
      <c r="BK119" s="2" t="s">
        <v>47</v>
      </c>
      <c r="BL119" s="2" t="s">
        <v>47</v>
      </c>
      <c r="BM119" s="2"/>
      <c r="BN119" s="2"/>
      <c r="BO119" s="2" t="str">
        <f t="shared" si="8"/>
        <v>E0112030012,50000005000000000000000000000000000</v>
      </c>
      <c r="BP119" s="2" t="str">
        <f t="shared" si="9"/>
        <v>GMW1713612,50000005000000000000000000000000000</v>
      </c>
      <c r="BQ119" s="2" t="str">
        <f>_xlfn.XLOOKUP(BO119,[1]Planilha1!$BU:$BU,[1]Planilha1!$BU:$BU,"",0,1)</f>
        <v/>
      </c>
    </row>
    <row r="120" spans="1:69" hidden="1" x14ac:dyDescent="0.2">
      <c r="A120" s="2" t="s">
        <v>44</v>
      </c>
      <c r="B120" s="2" t="s">
        <v>3</v>
      </c>
      <c r="C120" s="2"/>
      <c r="D120" s="2" t="str">
        <f>IF(_xlfn.XLOOKUP(C120,'Tabela de Familias'!A:A,'Tabela de Familias'!B:B)="","")</f>
        <v/>
      </c>
      <c r="E120" s="2"/>
      <c r="F120" s="2" t="s">
        <v>62</v>
      </c>
      <c r="G120" s="2" t="str">
        <f t="shared" si="10"/>
        <v>-SP240.02</v>
      </c>
      <c r="H120" s="2"/>
      <c r="I120" s="2"/>
      <c r="J120" s="2"/>
      <c r="K120" s="2" t="s">
        <v>54</v>
      </c>
      <c r="L120" s="79" cm="1">
        <f t="array" ref="L120">SUMPRODUCT(O120:AE120*$O$2:$AE$2)</f>
        <v>17.5</v>
      </c>
      <c r="M120" s="79" cm="1">
        <f t="array" ref="M120">SUMPRODUCT(AF120:AV120*$AF$2:$AV$2)</f>
        <v>0</v>
      </c>
      <c r="N120" s="79">
        <f t="shared" si="11"/>
        <v>17.5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7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 t="s">
        <v>47</v>
      </c>
      <c r="AX120" s="2"/>
      <c r="AY120" s="2" t="s">
        <v>47</v>
      </c>
      <c r="AZ120" s="2" t="s">
        <v>47</v>
      </c>
      <c r="BA120" s="2">
        <v>3</v>
      </c>
      <c r="BB120" s="2" t="s">
        <v>63</v>
      </c>
      <c r="BC120" s="2"/>
      <c r="BD120" s="2"/>
      <c r="BE120" s="2" t="s">
        <v>47</v>
      </c>
      <c r="BF120" s="2"/>
      <c r="BG120" s="2" t="s">
        <v>47</v>
      </c>
      <c r="BH120" s="2" t="s">
        <v>47</v>
      </c>
      <c r="BI120" s="2" t="s">
        <v>47</v>
      </c>
      <c r="BJ120" s="2" t="s">
        <v>47</v>
      </c>
      <c r="BK120" s="2" t="s">
        <v>47</v>
      </c>
      <c r="BL120" s="2" t="s">
        <v>47</v>
      </c>
      <c r="BM120" s="2"/>
      <c r="BN120" s="2"/>
      <c r="BO120" s="2" t="str">
        <f t="shared" si="8"/>
        <v>E0112030017,50000007000000000000000000000000000</v>
      </c>
      <c r="BP120" s="2" t="str">
        <f t="shared" si="9"/>
        <v>GMW1713617,50000007000000000000000000000000000</v>
      </c>
      <c r="BQ120" s="2" t="str">
        <f>_xlfn.XLOOKUP(BO120,[1]Planilha1!$BU:$BU,[1]Planilha1!$BU:$BU,"",0,1)</f>
        <v/>
      </c>
    </row>
    <row r="121" spans="1:69" hidden="1" x14ac:dyDescent="0.2">
      <c r="A121" s="2" t="s">
        <v>44</v>
      </c>
      <c r="B121" s="2" t="s">
        <v>3</v>
      </c>
      <c r="C121" s="2"/>
      <c r="D121" s="2" t="str">
        <f>IF(_xlfn.XLOOKUP(C121,'Tabela de Familias'!A:A,'Tabela de Familias'!B:B)="","")</f>
        <v/>
      </c>
      <c r="E121" s="2"/>
      <c r="F121" s="2" t="s">
        <v>283</v>
      </c>
      <c r="G121" s="2" t="str">
        <f t="shared" si="10"/>
        <v>-SP52</v>
      </c>
      <c r="H121" s="2"/>
      <c r="I121" s="2"/>
      <c r="J121" s="2"/>
      <c r="K121" s="2" t="s">
        <v>262</v>
      </c>
      <c r="L121" s="79" cm="1">
        <f t="array" ref="L121">SUMPRODUCT(O121:AE121*$O$2:$AE$2)</f>
        <v>2.5</v>
      </c>
      <c r="M121" s="79" cm="1">
        <f t="array" ref="M121">SUMPRODUCT(AF121:AV121*$AF$2:$AV$2)</f>
        <v>5</v>
      </c>
      <c r="N121" s="79">
        <f t="shared" si="11"/>
        <v>7.5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2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 t="s">
        <v>47</v>
      </c>
      <c r="AX121" s="2"/>
      <c r="AY121" s="2" t="s">
        <v>47</v>
      </c>
      <c r="AZ121" s="2" t="s">
        <v>47</v>
      </c>
      <c r="BA121" s="2">
        <v>3</v>
      </c>
      <c r="BB121" s="2" t="s">
        <v>284</v>
      </c>
      <c r="BC121" s="2"/>
      <c r="BD121" s="2"/>
      <c r="BE121" s="2" t="s">
        <v>47</v>
      </c>
      <c r="BF121" s="2"/>
      <c r="BG121" s="2" t="s">
        <v>47</v>
      </c>
      <c r="BH121" s="2" t="s">
        <v>47</v>
      </c>
      <c r="BI121" s="2" t="s">
        <v>47</v>
      </c>
      <c r="BJ121" s="2" t="s">
        <v>47</v>
      </c>
      <c r="BK121" s="2" t="s">
        <v>47</v>
      </c>
      <c r="BL121" s="2" t="s">
        <v>47</v>
      </c>
      <c r="BM121" s="2"/>
      <c r="BN121" s="2"/>
      <c r="BO121" s="2" t="str">
        <f t="shared" si="8"/>
        <v>E141689007,50000002000000000000000010000000000</v>
      </c>
      <c r="BP121" s="2" t="str">
        <f t="shared" si="9"/>
        <v>GMW171367,50000002000000000000000010000000000</v>
      </c>
      <c r="BQ121" s="2" t="str">
        <f>_xlfn.XLOOKUP(BO121,[1]Planilha1!$BU:$BU,[1]Planilha1!$BU:$BU,"",0,1)</f>
        <v/>
      </c>
    </row>
    <row r="122" spans="1:69" hidden="1" x14ac:dyDescent="0.2">
      <c r="A122" s="2" t="s">
        <v>44</v>
      </c>
      <c r="B122" s="2" t="s">
        <v>3</v>
      </c>
      <c r="C122" s="2"/>
      <c r="D122" s="2" t="str">
        <f>IF(_xlfn.XLOOKUP(C122,'Tabela de Familias'!A:A,'Tabela de Familias'!B:B)="","")</f>
        <v/>
      </c>
      <c r="E122" s="2"/>
      <c r="F122" s="2" t="s">
        <v>56</v>
      </c>
      <c r="G122" s="2" t="str">
        <f t="shared" si="10"/>
        <v>-SP941</v>
      </c>
      <c r="H122" s="2"/>
      <c r="I122" s="2"/>
      <c r="J122" s="2"/>
      <c r="K122" s="2" t="s">
        <v>54</v>
      </c>
      <c r="L122" s="79" cm="1">
        <f t="array" ref="L122">SUMPRODUCT(O122:AE122*$O$2:$AE$2)</f>
        <v>0</v>
      </c>
      <c r="M122" s="79" cm="1">
        <f t="array" ref="M122">SUMPRODUCT(AF122:AV122*$AF$2:$AV$2)</f>
        <v>12</v>
      </c>
      <c r="N122" s="79">
        <f t="shared" si="11"/>
        <v>12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4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 t="s">
        <v>47</v>
      </c>
      <c r="AX122" s="2"/>
      <c r="AY122" s="2" t="s">
        <v>47</v>
      </c>
      <c r="AZ122" s="2" t="s">
        <v>47</v>
      </c>
      <c r="BA122" s="2">
        <v>3</v>
      </c>
      <c r="BB122" s="2" t="s">
        <v>57</v>
      </c>
      <c r="BC122" s="2"/>
      <c r="BD122" s="2"/>
      <c r="BE122" s="2" t="s">
        <v>47</v>
      </c>
      <c r="BF122" s="2"/>
      <c r="BG122" s="2" t="s">
        <v>47</v>
      </c>
      <c r="BH122" s="2" t="s">
        <v>47</v>
      </c>
      <c r="BI122" s="2" t="s">
        <v>47</v>
      </c>
      <c r="BJ122" s="2" t="s">
        <v>47</v>
      </c>
      <c r="BK122" s="2" t="s">
        <v>47</v>
      </c>
      <c r="BL122" s="2" t="s">
        <v>47</v>
      </c>
      <c r="BM122" s="2"/>
      <c r="BN122" s="2"/>
      <c r="BO122" s="2" t="str">
        <f t="shared" si="8"/>
        <v>E01120300120000000400000000000000000000000000</v>
      </c>
      <c r="BP122" s="2" t="str">
        <f t="shared" si="9"/>
        <v>GMW17136120000000400000000000000000000000000</v>
      </c>
      <c r="BQ122" s="2" t="str">
        <f>_xlfn.XLOOKUP(BO122,[1]Planilha1!$BU:$BU,[1]Planilha1!$BU:$BU,"",0,1)</f>
        <v/>
      </c>
    </row>
    <row r="123" spans="1:69" hidden="1" x14ac:dyDescent="0.2">
      <c r="A123" s="2" t="s">
        <v>44</v>
      </c>
      <c r="B123" s="2" t="s">
        <v>3</v>
      </c>
      <c r="C123" s="2"/>
      <c r="D123" s="2" t="str">
        <f>IF(_xlfn.XLOOKUP(C123,'Tabela de Familias'!A:A,'Tabela de Familias'!B:B)="","")</f>
        <v/>
      </c>
      <c r="E123" s="2"/>
      <c r="F123" s="2" t="s">
        <v>64</v>
      </c>
      <c r="G123" s="2" t="str">
        <f t="shared" si="10"/>
        <v>-SP941.00</v>
      </c>
      <c r="H123" s="2"/>
      <c r="I123" s="2"/>
      <c r="J123" s="2"/>
      <c r="K123" s="2" t="s">
        <v>54</v>
      </c>
      <c r="L123" s="79" cm="1">
        <f t="array" ref="L123">SUMPRODUCT(O123:AE123*$O$2:$AE$2)</f>
        <v>0</v>
      </c>
      <c r="M123" s="79" cm="1">
        <f t="array" ref="M123">SUMPRODUCT(AF123:AV123*$AF$2:$AV$2)</f>
        <v>9</v>
      </c>
      <c r="N123" s="79">
        <f t="shared" si="11"/>
        <v>9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3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 t="s">
        <v>47</v>
      </c>
      <c r="AX123" s="2"/>
      <c r="AY123" s="2" t="s">
        <v>47</v>
      </c>
      <c r="AZ123" s="2" t="s">
        <v>47</v>
      </c>
      <c r="BA123" s="2">
        <v>3</v>
      </c>
      <c r="BB123" s="2" t="s">
        <v>65</v>
      </c>
      <c r="BC123" s="2"/>
      <c r="BD123" s="2"/>
      <c r="BE123" s="2" t="s">
        <v>47</v>
      </c>
      <c r="BF123" s="2"/>
      <c r="BG123" s="2" t="s">
        <v>47</v>
      </c>
      <c r="BH123" s="2" t="s">
        <v>47</v>
      </c>
      <c r="BI123" s="2" t="s">
        <v>47</v>
      </c>
      <c r="BJ123" s="2" t="s">
        <v>47</v>
      </c>
      <c r="BK123" s="2" t="s">
        <v>47</v>
      </c>
      <c r="BL123" s="2" t="s">
        <v>47</v>
      </c>
      <c r="BM123" s="2"/>
      <c r="BN123" s="2"/>
      <c r="BO123" s="2" t="str">
        <f t="shared" si="8"/>
        <v>E0112030090000000300000000000000000000000000</v>
      </c>
      <c r="BP123" s="2" t="str">
        <f t="shared" si="9"/>
        <v>GMW1713690000000300000000000000000000000000</v>
      </c>
      <c r="BQ123" s="2" t="str">
        <f>_xlfn.XLOOKUP(BO123,[1]Planilha1!$BU:$BU,[1]Planilha1!$BU:$BU,"",0,1)</f>
        <v/>
      </c>
    </row>
    <row r="124" spans="1:69" hidden="1" x14ac:dyDescent="0.2">
      <c r="A124" s="2" t="s">
        <v>44</v>
      </c>
      <c r="B124" s="2" t="s">
        <v>3</v>
      </c>
      <c r="C124" s="2"/>
      <c r="D124" s="2" t="str">
        <f>IF(_xlfn.XLOOKUP(C124,'Tabela de Familias'!A:A,'Tabela de Familias'!B:B)="","")</f>
        <v/>
      </c>
      <c r="E124" s="2"/>
      <c r="F124" s="2" t="s">
        <v>198</v>
      </c>
      <c r="G124" s="2" t="str">
        <f t="shared" si="10"/>
        <v>-SP1039</v>
      </c>
      <c r="H124" s="2"/>
      <c r="I124" s="2"/>
      <c r="J124" s="2"/>
      <c r="K124" s="2" t="s">
        <v>127</v>
      </c>
      <c r="L124" s="79" cm="1">
        <f t="array" ref="L124">SUMPRODUCT(O124:AE124*$O$2:$AE$2)</f>
        <v>1</v>
      </c>
      <c r="M124" s="79" cm="1">
        <f t="array" ref="M124">SUMPRODUCT(AF124:AV124*$AF$2:$AV$2)</f>
        <v>0</v>
      </c>
      <c r="N124" s="79">
        <f t="shared" si="11"/>
        <v>1</v>
      </c>
      <c r="O124" s="2">
        <v>0</v>
      </c>
      <c r="P124" s="2">
        <v>2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 t="s">
        <v>47</v>
      </c>
      <c r="AX124" s="2"/>
      <c r="AY124" s="2" t="s">
        <v>47</v>
      </c>
      <c r="AZ124" s="2" t="s">
        <v>47</v>
      </c>
      <c r="BA124" s="2">
        <v>3</v>
      </c>
      <c r="BB124" s="2" t="s">
        <v>199</v>
      </c>
      <c r="BC124" s="2"/>
      <c r="BD124" s="2"/>
      <c r="BE124" s="2" t="s">
        <v>47</v>
      </c>
      <c r="BF124" s="2"/>
      <c r="BG124" s="2" t="s">
        <v>47</v>
      </c>
      <c r="BH124" s="2" t="s">
        <v>47</v>
      </c>
      <c r="BI124" s="2" t="s">
        <v>47</v>
      </c>
      <c r="BJ124" s="2" t="s">
        <v>47</v>
      </c>
      <c r="BK124" s="2" t="s">
        <v>47</v>
      </c>
      <c r="BL124" s="2" t="s">
        <v>47</v>
      </c>
      <c r="BM124" s="2"/>
      <c r="BN124" s="2"/>
      <c r="BO124" s="2" t="str">
        <f t="shared" si="8"/>
        <v>E1416880010200000000000000000000000000000000</v>
      </c>
      <c r="BP124" s="2" t="str">
        <f t="shared" si="9"/>
        <v>GMW1713610200000000000000000000000000000000</v>
      </c>
      <c r="BQ124" s="2" t="str">
        <f>_xlfn.XLOOKUP(BO124,[1]Planilha1!$BU:$BU,[1]Planilha1!$BU:$BU,"",0,1)</f>
        <v/>
      </c>
    </row>
    <row r="125" spans="1:69" hidden="1" x14ac:dyDescent="0.2">
      <c r="A125" s="2" t="s">
        <v>44</v>
      </c>
      <c r="B125" s="2" t="s">
        <v>3</v>
      </c>
      <c r="C125" s="2"/>
      <c r="D125" s="2" t="str">
        <f>IF(_xlfn.XLOOKUP(C125,'Tabela de Familias'!A:A,'Tabela de Familias'!B:B)="","")</f>
        <v/>
      </c>
      <c r="E125" s="2"/>
      <c r="F125" s="2" t="s">
        <v>121</v>
      </c>
      <c r="G125" s="2" t="str">
        <f t="shared" si="10"/>
        <v>-SP1250</v>
      </c>
      <c r="H125" s="2"/>
      <c r="I125" s="2"/>
      <c r="J125" s="2"/>
      <c r="K125" s="2" t="s">
        <v>117</v>
      </c>
      <c r="L125" s="79" cm="1">
        <f t="array" ref="L125">SUMPRODUCT(O125:AE125*$O$2:$AE$2)</f>
        <v>5.75</v>
      </c>
      <c r="M125" s="79" cm="1">
        <f t="array" ref="M125">SUMPRODUCT(AF125:AV125*$AF$2:$AV$2)</f>
        <v>0.5</v>
      </c>
      <c r="N125" s="79">
        <f t="shared" si="11"/>
        <v>6.25</v>
      </c>
      <c r="O125" s="2">
        <v>0</v>
      </c>
      <c r="P125" s="2">
        <v>1</v>
      </c>
      <c r="Q125" s="2">
        <v>1</v>
      </c>
      <c r="R125" s="2">
        <v>1</v>
      </c>
      <c r="S125" s="2">
        <v>1</v>
      </c>
      <c r="T125" s="2">
        <v>1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1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 t="s">
        <v>47</v>
      </c>
      <c r="AX125" s="2"/>
      <c r="AY125" s="2" t="s">
        <v>47</v>
      </c>
      <c r="AZ125" s="2" t="s">
        <v>47</v>
      </c>
      <c r="BA125" s="2">
        <v>3</v>
      </c>
      <c r="BB125" s="2" t="s">
        <v>122</v>
      </c>
      <c r="BC125" s="2"/>
      <c r="BD125" s="2"/>
      <c r="BE125" s="2" t="s">
        <v>47</v>
      </c>
      <c r="BF125" s="2"/>
      <c r="BG125" s="2" t="s">
        <v>47</v>
      </c>
      <c r="BH125" s="2" t="s">
        <v>47</v>
      </c>
      <c r="BI125" s="2" t="s">
        <v>47</v>
      </c>
      <c r="BJ125" s="2" t="s">
        <v>47</v>
      </c>
      <c r="BK125" s="2" t="s">
        <v>47</v>
      </c>
      <c r="BL125" s="2" t="s">
        <v>47</v>
      </c>
      <c r="BM125" s="2"/>
      <c r="BN125" s="2"/>
      <c r="BO125" s="2" t="str">
        <f t="shared" si="8"/>
        <v>E141686006,250111110000000000001000000000000000</v>
      </c>
      <c r="BP125" s="2" t="str">
        <f t="shared" si="9"/>
        <v>GMW171366,250111110000000000001000000000000000</v>
      </c>
      <c r="BQ125" s="2" t="str">
        <f>_xlfn.XLOOKUP(BO125,[1]Planilha1!$BU:$BU,[1]Planilha1!$BU:$BU,"",0,1)</f>
        <v/>
      </c>
    </row>
    <row r="126" spans="1:69" hidden="1" x14ac:dyDescent="0.2">
      <c r="A126" s="2" t="s">
        <v>44</v>
      </c>
      <c r="B126" s="2" t="s">
        <v>3</v>
      </c>
      <c r="C126" s="2"/>
      <c r="D126" s="2" t="str">
        <f>IF(_xlfn.XLOOKUP(C126,'Tabela de Familias'!A:A,'Tabela de Familias'!B:B)="","")</f>
        <v/>
      </c>
      <c r="E126" s="2"/>
      <c r="F126" s="2" t="s">
        <v>77</v>
      </c>
      <c r="G126" s="2" t="str">
        <f t="shared" si="10"/>
        <v>-SP1314</v>
      </c>
      <c r="H126" s="2"/>
      <c r="I126" s="2"/>
      <c r="J126" s="2"/>
      <c r="K126" s="2" t="s">
        <v>67</v>
      </c>
      <c r="L126" s="79" cm="1">
        <f t="array" ref="L126">SUMPRODUCT(O126:AE126*$O$2:$AE$2)</f>
        <v>0.35</v>
      </c>
      <c r="M126" s="79" cm="1">
        <f t="array" ref="M126">SUMPRODUCT(AF126:AV126*$AF$2:$AV$2)</f>
        <v>1</v>
      </c>
      <c r="N126" s="79">
        <f t="shared" si="11"/>
        <v>1.35</v>
      </c>
      <c r="O126" s="2">
        <v>1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2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 t="s">
        <v>47</v>
      </c>
      <c r="AX126" s="2"/>
      <c r="AY126" s="2" t="s">
        <v>47</v>
      </c>
      <c r="AZ126" s="2" t="s">
        <v>47</v>
      </c>
      <c r="BA126" s="2">
        <v>3</v>
      </c>
      <c r="BB126" s="2" t="s">
        <v>78</v>
      </c>
      <c r="BC126" s="2"/>
      <c r="BD126" s="2"/>
      <c r="BE126" s="2" t="s">
        <v>47</v>
      </c>
      <c r="BF126" s="2"/>
      <c r="BG126" s="2" t="s">
        <v>47</v>
      </c>
      <c r="BH126" s="2" t="s">
        <v>47</v>
      </c>
      <c r="BI126" s="2" t="s">
        <v>47</v>
      </c>
      <c r="BJ126" s="2" t="s">
        <v>47</v>
      </c>
      <c r="BK126" s="2" t="s">
        <v>47</v>
      </c>
      <c r="BL126" s="2" t="s">
        <v>47</v>
      </c>
      <c r="BM126" s="2"/>
      <c r="BN126" s="2"/>
      <c r="BO126" s="2" t="str">
        <f t="shared" si="8"/>
        <v>E020007001,350200000000000000010000000000000000</v>
      </c>
      <c r="BP126" s="2" t="str">
        <f t="shared" si="9"/>
        <v>GMW171361,350200000000000000010000000000000000</v>
      </c>
      <c r="BQ126" s="2" t="str">
        <f>_xlfn.XLOOKUP(BO126,[1]Planilha1!$BU:$BU,[1]Planilha1!$BU:$BU,"",0,1)</f>
        <v/>
      </c>
    </row>
    <row r="127" spans="1:69" hidden="1" x14ac:dyDescent="0.2">
      <c r="A127" s="2" t="s">
        <v>44</v>
      </c>
      <c r="B127" s="2" t="s">
        <v>3</v>
      </c>
      <c r="C127" s="2"/>
      <c r="D127" s="2" t="str">
        <f>IF(_xlfn.XLOOKUP(C127,'Tabela de Familias'!A:A,'Tabela de Familias'!B:B)="","")</f>
        <v/>
      </c>
      <c r="E127" s="2"/>
      <c r="F127" s="2" t="s">
        <v>227</v>
      </c>
      <c r="G127" s="2" t="str">
        <f t="shared" si="10"/>
        <v>-SP1361</v>
      </c>
      <c r="H127" s="2"/>
      <c r="I127" s="2"/>
      <c r="J127" s="2"/>
      <c r="K127" s="2" t="s">
        <v>127</v>
      </c>
      <c r="L127" s="79" cm="1">
        <f t="array" ref="L127">SUMPRODUCT(O127:AE127*$O$2:$AE$2)</f>
        <v>1.7</v>
      </c>
      <c r="M127" s="79" cm="1">
        <f t="array" ref="M127">SUMPRODUCT(AF127:AV127*$AF$2:$AV$2)</f>
        <v>1.35</v>
      </c>
      <c r="N127" s="79">
        <f t="shared" si="11"/>
        <v>3.05</v>
      </c>
      <c r="O127" s="2">
        <v>2</v>
      </c>
      <c r="P127" s="2">
        <v>2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</v>
      </c>
      <c r="AG127" s="2">
        <v>2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 t="s">
        <v>47</v>
      </c>
      <c r="AX127" s="2"/>
      <c r="AY127" s="2" t="s">
        <v>47</v>
      </c>
      <c r="AZ127" s="2" t="s">
        <v>47</v>
      </c>
      <c r="BA127" s="2">
        <v>3</v>
      </c>
      <c r="BB127" s="2" t="s">
        <v>228</v>
      </c>
      <c r="BC127" s="2"/>
      <c r="BD127" s="2"/>
      <c r="BE127" s="2" t="s">
        <v>47</v>
      </c>
      <c r="BF127" s="2"/>
      <c r="BG127" s="2" t="s">
        <v>47</v>
      </c>
      <c r="BH127" s="2" t="s">
        <v>47</v>
      </c>
      <c r="BI127" s="2" t="s">
        <v>47</v>
      </c>
      <c r="BJ127" s="2" t="s">
        <v>47</v>
      </c>
      <c r="BK127" s="2" t="s">
        <v>47</v>
      </c>
      <c r="BL127" s="2" t="s">
        <v>47</v>
      </c>
      <c r="BM127" s="2"/>
      <c r="BN127" s="2"/>
      <c r="BO127" s="2" t="str">
        <f t="shared" si="8"/>
        <v>E141688003,052200000000000000012000000000000000</v>
      </c>
      <c r="BP127" s="2" t="str">
        <f t="shared" si="9"/>
        <v>GMW171363,052200000000000000012000000000000000</v>
      </c>
      <c r="BQ127" s="2" t="str">
        <f>_xlfn.XLOOKUP(BO127,[1]Planilha1!$BU:$BU,[1]Planilha1!$BU:$BU,"",0,1)</f>
        <v/>
      </c>
    </row>
    <row r="128" spans="1:69" hidden="1" x14ac:dyDescent="0.2">
      <c r="A128" s="2" t="s">
        <v>296</v>
      </c>
      <c r="B128" s="2" t="s">
        <v>3</v>
      </c>
      <c r="C128" s="2"/>
      <c r="D128" s="2" t="str">
        <f>IF(_xlfn.XLOOKUP(C128,'Tabela de Familias'!A:A,'Tabela de Familias'!B:B)="","")</f>
        <v/>
      </c>
      <c r="E128" s="2" t="s">
        <v>819</v>
      </c>
      <c r="F128" s="2" t="s">
        <v>323</v>
      </c>
      <c r="G128" s="2" t="str">
        <f t="shared" si="10"/>
        <v>-SP2374_X1</v>
      </c>
      <c r="H128" s="2"/>
      <c r="I128" s="2"/>
      <c r="J128" s="2"/>
      <c r="K128" s="2" t="s">
        <v>6</v>
      </c>
      <c r="L128" s="79" cm="1">
        <f t="array" ref="L128">SUMPRODUCT(O128:AE128*$O$2:$AE$2)</f>
        <v>1</v>
      </c>
      <c r="M128" s="79" cm="1">
        <f t="array" ref="M128">SUMPRODUCT(AF128:AV128*$AF$2:$AV$2)</f>
        <v>1</v>
      </c>
      <c r="N128" s="79">
        <f t="shared" si="11"/>
        <v>2</v>
      </c>
      <c r="O128" s="2">
        <v>0</v>
      </c>
      <c r="P128" s="2">
        <v>2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2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 t="s">
        <v>47</v>
      </c>
      <c r="AX128" s="2"/>
      <c r="AY128" s="2" t="s">
        <v>47</v>
      </c>
      <c r="AZ128" s="2" t="s">
        <v>47</v>
      </c>
      <c r="BA128" s="2">
        <v>125</v>
      </c>
      <c r="BB128" s="2" t="s">
        <v>324</v>
      </c>
      <c r="BC128" s="80">
        <v>45027</v>
      </c>
      <c r="BD128" s="2"/>
      <c r="BE128" s="2" t="s">
        <v>47</v>
      </c>
      <c r="BF128" s="2"/>
      <c r="BG128" s="2" t="s">
        <v>47</v>
      </c>
      <c r="BH128" s="2" t="s">
        <v>47</v>
      </c>
      <c r="BI128" s="2" t="s">
        <v>47</v>
      </c>
      <c r="BJ128" s="2" t="s">
        <v>47</v>
      </c>
      <c r="BK128" s="2" t="s">
        <v>47</v>
      </c>
      <c r="BL128" s="2" t="s">
        <v>47</v>
      </c>
      <c r="BM128" s="2"/>
      <c r="BN128" s="2"/>
      <c r="BO128" s="2" t="str">
        <f t="shared" si="8"/>
        <v>E1671850020200000000000000002000000000000000</v>
      </c>
      <c r="BP128" s="2" t="str">
        <f t="shared" si="9"/>
        <v>GMW1713620200000000000000002000000000000000</v>
      </c>
      <c r="BQ128" s="2" t="str">
        <f>_xlfn.XLOOKUP(BO128,[1]Planilha1!$BU:$BU,[1]Planilha1!$BU:$BU,"",0,1)</f>
        <v>E1671850020200000000000000002000000000000000</v>
      </c>
    </row>
    <row r="129" spans="1:69" hidden="1" x14ac:dyDescent="0.2">
      <c r="A129" s="2" t="s">
        <v>296</v>
      </c>
      <c r="B129" s="2" t="s">
        <v>3</v>
      </c>
      <c r="C129" s="2"/>
      <c r="D129" s="2" t="str">
        <f>IF(_xlfn.XLOOKUP(C129,'Tabela de Familias'!A:A,'Tabela de Familias'!B:B)="","")</f>
        <v/>
      </c>
      <c r="E129" s="2" t="s">
        <v>819</v>
      </c>
      <c r="F129" s="2" t="s">
        <v>333</v>
      </c>
      <c r="G129" s="2" t="str">
        <f t="shared" si="10"/>
        <v>-SP2374_X1.00</v>
      </c>
      <c r="H129" s="2"/>
      <c r="I129" s="2"/>
      <c r="J129" s="2"/>
      <c r="K129" s="2" t="s">
        <v>6</v>
      </c>
      <c r="L129" s="79" cm="1">
        <f t="array" ref="L129">SUMPRODUCT(O129:AE129*$O$2:$AE$2)</f>
        <v>1.5</v>
      </c>
      <c r="M129" s="79" cm="1">
        <f t="array" ref="M129">SUMPRODUCT(AF129:AV129*$AF$2:$AV$2)</f>
        <v>1.5</v>
      </c>
      <c r="N129" s="79">
        <f t="shared" si="11"/>
        <v>3</v>
      </c>
      <c r="O129" s="2">
        <v>0</v>
      </c>
      <c r="P129" s="2">
        <v>3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3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 t="s">
        <v>47</v>
      </c>
      <c r="AX129" s="2"/>
      <c r="AY129" s="2" t="s">
        <v>47</v>
      </c>
      <c r="AZ129" s="2" t="s">
        <v>47</v>
      </c>
      <c r="BA129" s="2">
        <v>125</v>
      </c>
      <c r="BB129" s="2" t="s">
        <v>334</v>
      </c>
      <c r="BC129" s="80">
        <v>45034</v>
      </c>
      <c r="BD129" s="2"/>
      <c r="BE129" s="2" t="s">
        <v>47</v>
      </c>
      <c r="BF129" s="2"/>
      <c r="BG129" s="2" t="s">
        <v>47</v>
      </c>
      <c r="BH129" s="2" t="s">
        <v>47</v>
      </c>
      <c r="BI129" s="2" t="s">
        <v>47</v>
      </c>
      <c r="BJ129" s="2" t="s">
        <v>47</v>
      </c>
      <c r="BK129" s="2" t="s">
        <v>47</v>
      </c>
      <c r="BL129" s="2" t="s">
        <v>47</v>
      </c>
      <c r="BM129" s="2"/>
      <c r="BN129" s="2"/>
      <c r="BO129" s="2" t="str">
        <f t="shared" si="8"/>
        <v>E1671850030300000000000000003000000000000000</v>
      </c>
      <c r="BP129" s="2" t="str">
        <f t="shared" si="9"/>
        <v>GMW1713630300000000000000003000000000000000</v>
      </c>
      <c r="BQ129" s="2" t="str">
        <f>_xlfn.XLOOKUP(BO129,[1]Planilha1!$BU:$BU,[1]Planilha1!$BU:$BU,"",0,1)</f>
        <v>E1671850030300000000000000003000000000000000</v>
      </c>
    </row>
    <row r="130" spans="1:69" hidden="1" x14ac:dyDescent="0.2">
      <c r="A130" s="2" t="s">
        <v>296</v>
      </c>
      <c r="B130" s="2" t="s">
        <v>3</v>
      </c>
      <c r="C130" s="2"/>
      <c r="D130" s="2" t="str">
        <f>IF(_xlfn.XLOOKUP(C130,'Tabela de Familias'!A:A,'Tabela de Familias'!B:B)="","")</f>
        <v/>
      </c>
      <c r="E130" s="2" t="s">
        <v>819</v>
      </c>
      <c r="F130" s="2" t="s">
        <v>319</v>
      </c>
      <c r="G130" s="2" t="str">
        <f t="shared" si="10"/>
        <v>-SP1361_X1</v>
      </c>
      <c r="H130" s="2"/>
      <c r="I130" s="2"/>
      <c r="J130" s="2"/>
      <c r="K130" s="2" t="s">
        <v>6</v>
      </c>
      <c r="L130" s="79" cm="1">
        <f t="array" ref="L130">SUMPRODUCT(O130:AE130*$O$2:$AE$2)</f>
        <v>1</v>
      </c>
      <c r="M130" s="79" cm="1">
        <f t="array" ref="M130">SUMPRODUCT(AF130:AV130*$AF$2:$AV$2)</f>
        <v>1.5</v>
      </c>
      <c r="N130" s="79">
        <f t="shared" si="11"/>
        <v>2.5</v>
      </c>
      <c r="O130" s="2">
        <v>0</v>
      </c>
      <c r="P130" s="2">
        <v>2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3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 t="s">
        <v>47</v>
      </c>
      <c r="AX130" s="2"/>
      <c r="AY130" s="2" t="s">
        <v>47</v>
      </c>
      <c r="AZ130" s="2" t="s">
        <v>47</v>
      </c>
      <c r="BA130" s="2">
        <v>125</v>
      </c>
      <c r="BB130" s="2" t="s">
        <v>320</v>
      </c>
      <c r="BC130" s="80">
        <v>45035</v>
      </c>
      <c r="BD130" s="2"/>
      <c r="BE130" s="2" t="s">
        <v>47</v>
      </c>
      <c r="BF130" s="2"/>
      <c r="BG130" s="2" t="s">
        <v>47</v>
      </c>
      <c r="BH130" s="2" t="s">
        <v>47</v>
      </c>
      <c r="BI130" s="2" t="s">
        <v>47</v>
      </c>
      <c r="BJ130" s="2" t="s">
        <v>47</v>
      </c>
      <c r="BK130" s="2" t="s">
        <v>47</v>
      </c>
      <c r="BL130" s="2" t="s">
        <v>47</v>
      </c>
      <c r="BM130" s="2"/>
      <c r="BN130" s="2"/>
      <c r="BO130" s="2" t="str">
        <f t="shared" si="8"/>
        <v>E167185002,50300000000000000002000000000000000</v>
      </c>
      <c r="BP130" s="2" t="str">
        <f t="shared" si="9"/>
        <v>GMW171362,50300000000000000002000000000000000</v>
      </c>
      <c r="BQ130" s="2" t="str">
        <f>_xlfn.XLOOKUP(BO130,[1]Planilha1!$BU:$BU,[1]Planilha1!$BU:$BU,"",0,1)</f>
        <v>E167185002,50300000000000000002000000000000000</v>
      </c>
    </row>
    <row r="131" spans="1:69" hidden="1" x14ac:dyDescent="0.2">
      <c r="A131" s="2" t="s">
        <v>296</v>
      </c>
      <c r="B131" s="2" t="s">
        <v>3</v>
      </c>
      <c r="C131" s="2"/>
      <c r="D131" s="2" t="str">
        <f>IF(_xlfn.XLOOKUP(C131,'Tabela de Familias'!A:A,'Tabela de Familias'!B:B)="","")</f>
        <v/>
      </c>
      <c r="E131" s="2" t="s">
        <v>819</v>
      </c>
      <c r="F131" s="2" t="s">
        <v>331</v>
      </c>
      <c r="G131" s="2" t="str">
        <f t="shared" ref="G131:G155" si="12">IF(F131="","",C131&amp;"-"&amp;F131)</f>
        <v>-SP1750_1_X1</v>
      </c>
      <c r="H131" s="2"/>
      <c r="I131" s="2"/>
      <c r="J131" s="2"/>
      <c r="K131" s="2" t="s">
        <v>6</v>
      </c>
      <c r="L131" s="79" cm="1">
        <f t="array" ref="L131">SUMPRODUCT(O131:AE131*$O$2:$AE$2)</f>
        <v>0.5</v>
      </c>
      <c r="M131" s="79" cm="1">
        <f t="array" ref="M131">SUMPRODUCT(AF131:AV131*$AF$2:$AV$2)</f>
        <v>2.5</v>
      </c>
      <c r="N131" s="79">
        <f t="shared" ref="N131:N155" si="13">L131+M131</f>
        <v>3</v>
      </c>
      <c r="O131" s="2">
        <v>0</v>
      </c>
      <c r="P131" s="2">
        <v>1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2</v>
      </c>
      <c r="AH131" s="2">
        <v>0</v>
      </c>
      <c r="AI131" s="2">
        <v>0</v>
      </c>
      <c r="AJ131" s="2">
        <v>1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 t="s">
        <v>47</v>
      </c>
      <c r="AX131" s="2"/>
      <c r="AY131" s="2" t="s">
        <v>47</v>
      </c>
      <c r="AZ131" s="2" t="s">
        <v>47</v>
      </c>
      <c r="BA131" s="2">
        <v>125</v>
      </c>
      <c r="BB131" s="2" t="s">
        <v>332</v>
      </c>
      <c r="BC131" s="80">
        <v>45035</v>
      </c>
      <c r="BD131" s="2"/>
      <c r="BE131" s="2" t="s">
        <v>47</v>
      </c>
      <c r="BF131" s="2"/>
      <c r="BG131" s="2" t="s">
        <v>47</v>
      </c>
      <c r="BH131" s="2" t="s">
        <v>47</v>
      </c>
      <c r="BI131" s="2" t="s">
        <v>47</v>
      </c>
      <c r="BJ131" s="2" t="s">
        <v>47</v>
      </c>
      <c r="BK131" s="2" t="s">
        <v>47</v>
      </c>
      <c r="BL131" s="2" t="s">
        <v>47</v>
      </c>
      <c r="BM131" s="2"/>
      <c r="BN131" s="2"/>
      <c r="BO131" s="2" t="str">
        <f t="shared" ref="BO131:BO195" si="14">IF(F131="","",_xlfn.CONCAT(K131&amp;N131,IF(L131&gt;M131,_xlfn.TEXTJOIN(,TRUE,O131:AV131),_xlfn.TEXTJOIN(,TRUE,AF131:AV131,O131:AE131))))</f>
        <v>E1671850030200100000000000001000000000000000</v>
      </c>
      <c r="BP131" s="2" t="str">
        <f t="shared" ref="BP131:BP195" si="15">_xlfn.CONCAT(B131,N131,IF(L131&gt;M131,_xlfn.TEXTJOIN(,TRUE,O131:AV131),_xlfn.TEXTJOIN(,TRUE,AF131:AV131,O131:AE131)))</f>
        <v>GMW1713630200100000000000001000000000000000</v>
      </c>
      <c r="BQ131" s="2" t="str">
        <f>_xlfn.XLOOKUP(BO131,[1]Planilha1!$BU:$BU,[1]Planilha1!$BU:$BU,"",0,1)</f>
        <v>E1671850030200100000000000001000000000000000</v>
      </c>
    </row>
    <row r="132" spans="1:69" hidden="1" x14ac:dyDescent="0.2">
      <c r="A132" s="2" t="s">
        <v>296</v>
      </c>
      <c r="B132" s="2" t="s">
        <v>3</v>
      </c>
      <c r="C132" s="2"/>
      <c r="D132" s="2" t="str">
        <f>IF(_xlfn.XLOOKUP(C132,'Tabela de Familias'!A:A,'Tabela de Familias'!B:B)="","")</f>
        <v/>
      </c>
      <c r="E132" s="2"/>
      <c r="F132" s="2" t="s">
        <v>317</v>
      </c>
      <c r="G132" s="2" t="str">
        <f t="shared" si="12"/>
        <v>-SP5440_1_X1</v>
      </c>
      <c r="H132" s="2"/>
      <c r="I132" s="2"/>
      <c r="J132" s="2"/>
      <c r="K132" s="2" t="s">
        <v>6</v>
      </c>
      <c r="L132" s="79" cm="1">
        <f t="array" ref="L132">SUMPRODUCT(O132:AE132*$O$2:$AE$2)</f>
        <v>1.5</v>
      </c>
      <c r="M132" s="79" cm="1">
        <f t="array" ref="M132">SUMPRODUCT(AF132:AV132*$AF$2:$AV$2)</f>
        <v>1</v>
      </c>
      <c r="N132" s="79">
        <f t="shared" si="13"/>
        <v>2.5</v>
      </c>
      <c r="O132" s="2">
        <v>0</v>
      </c>
      <c r="P132" s="2">
        <v>0</v>
      </c>
      <c r="Q132" s="2">
        <v>2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1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 t="s">
        <v>47</v>
      </c>
      <c r="AX132" s="2"/>
      <c r="AY132" s="2" t="s">
        <v>47</v>
      </c>
      <c r="AZ132" s="2" t="s">
        <v>47</v>
      </c>
      <c r="BA132" s="2">
        <v>125</v>
      </c>
      <c r="BB132" s="2" t="s">
        <v>318</v>
      </c>
      <c r="BC132" s="2"/>
      <c r="BD132" s="2"/>
      <c r="BE132" s="2" t="s">
        <v>47</v>
      </c>
      <c r="BF132" s="2"/>
      <c r="BG132" s="2" t="s">
        <v>47</v>
      </c>
      <c r="BH132" s="2" t="s">
        <v>47</v>
      </c>
      <c r="BI132" s="2" t="s">
        <v>47</v>
      </c>
      <c r="BJ132" s="2" t="s">
        <v>47</v>
      </c>
      <c r="BK132" s="2" t="s">
        <v>47</v>
      </c>
      <c r="BL132" s="2" t="s">
        <v>47</v>
      </c>
      <c r="BM132" s="2"/>
      <c r="BN132" s="2"/>
      <c r="BO132" s="2" t="str">
        <f t="shared" si="14"/>
        <v>E167185002,50020000000000000000010000000000000</v>
      </c>
      <c r="BP132" s="2" t="str">
        <f t="shared" si="15"/>
        <v>GMW171362,50020000000000000000010000000000000</v>
      </c>
      <c r="BQ132" s="2" t="str">
        <f>_xlfn.XLOOKUP(BO132,[1]Planilha1!$BU:$BU,[1]Planilha1!$BU:$BU,"",0,1)</f>
        <v/>
      </c>
    </row>
    <row r="133" spans="1:69" hidden="1" x14ac:dyDescent="0.2">
      <c r="A133" s="2" t="s">
        <v>44</v>
      </c>
      <c r="B133" s="2" t="s">
        <v>3</v>
      </c>
      <c r="C133" s="2"/>
      <c r="D133" s="2"/>
      <c r="E133" s="2" t="s">
        <v>819</v>
      </c>
      <c r="F133" s="2" t="s">
        <v>4891</v>
      </c>
      <c r="G133" s="2" t="s">
        <v>4891</v>
      </c>
      <c r="H133" s="2"/>
      <c r="I133" s="2"/>
      <c r="J133" s="2"/>
      <c r="K133" s="2" t="s">
        <v>4686</v>
      </c>
      <c r="L133" s="79">
        <v>3</v>
      </c>
      <c r="M133" s="79">
        <v>6</v>
      </c>
      <c r="N133" s="79">
        <v>9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1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2</v>
      </c>
      <c r="AJ133" s="2">
        <v>0</v>
      </c>
      <c r="AK133" s="2">
        <v>2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/>
      <c r="AX133" s="2" t="s">
        <v>4679</v>
      </c>
      <c r="AY133" s="2"/>
      <c r="AZ133" s="2"/>
      <c r="BA133" s="2">
        <v>125</v>
      </c>
      <c r="BB133" s="83" t="s">
        <v>4900</v>
      </c>
      <c r="BC133" s="80">
        <v>45764</v>
      </c>
      <c r="BD133" s="2" t="s">
        <v>4800</v>
      </c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hidden="1" x14ac:dyDescent="0.2">
      <c r="A134" s="2" t="s">
        <v>296</v>
      </c>
      <c r="B134" s="2" t="s">
        <v>3</v>
      </c>
      <c r="C134" s="2"/>
      <c r="D134" s="2" t="str">
        <f>IF(_xlfn.XLOOKUP(C134,'Tabela de Familias'!A:A,'Tabela de Familias'!B:B)="","")</f>
        <v/>
      </c>
      <c r="E134" s="2"/>
      <c r="F134" s="2" t="s">
        <v>349</v>
      </c>
      <c r="G134" s="2" t="str">
        <f t="shared" si="12"/>
        <v>-SP302_1_X1</v>
      </c>
      <c r="H134" s="2"/>
      <c r="I134" s="2"/>
      <c r="J134" s="2"/>
      <c r="K134" s="2" t="s">
        <v>347</v>
      </c>
      <c r="L134" s="79" cm="1">
        <f t="array" ref="L134">SUMPRODUCT(O134:AE134*$O$2:$AE$2)</f>
        <v>3</v>
      </c>
      <c r="M134" s="79" cm="1">
        <f t="array" ref="M134">SUMPRODUCT(AF134:AV134*$AF$2:$AV$2)</f>
        <v>6</v>
      </c>
      <c r="N134" s="79">
        <f t="shared" si="13"/>
        <v>9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2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 t="s">
        <v>47</v>
      </c>
      <c r="AX134" s="2"/>
      <c r="AY134" s="2" t="s">
        <v>47</v>
      </c>
      <c r="AZ134" s="2" t="s">
        <v>47</v>
      </c>
      <c r="BA134" s="2">
        <v>125</v>
      </c>
      <c r="BB134" s="2" t="s">
        <v>350</v>
      </c>
      <c r="BC134" s="2"/>
      <c r="BD134" s="2"/>
      <c r="BE134" s="2" t="s">
        <v>47</v>
      </c>
      <c r="BF134" s="2"/>
      <c r="BG134" s="2" t="s">
        <v>47</v>
      </c>
      <c r="BH134" s="2" t="s">
        <v>47</v>
      </c>
      <c r="BI134" s="2" t="s">
        <v>47</v>
      </c>
      <c r="BJ134" s="2" t="s">
        <v>47</v>
      </c>
      <c r="BK134" s="2" t="s">
        <v>47</v>
      </c>
      <c r="BL134" s="2" t="s">
        <v>47</v>
      </c>
      <c r="BM134" s="2"/>
      <c r="BN134" s="2"/>
      <c r="BO134" s="2" t="str">
        <f t="shared" si="14"/>
        <v>E1672530090000000200000000000000001000000000</v>
      </c>
      <c r="BP134" s="2" t="str">
        <f t="shared" si="15"/>
        <v>GMW1713690000000200000000000000001000000000</v>
      </c>
      <c r="BQ134" s="2" t="str">
        <f>_xlfn.XLOOKUP(BO134,[1]Planilha1!$BU:$BU,[1]Planilha1!$BU:$BU,"",0,1)</f>
        <v/>
      </c>
    </row>
    <row r="135" spans="1:69" hidden="1" x14ac:dyDescent="0.2">
      <c r="A135" s="2" t="s">
        <v>296</v>
      </c>
      <c r="B135" s="2" t="s">
        <v>3</v>
      </c>
      <c r="C135" s="2"/>
      <c r="D135" s="2" t="str">
        <f>IF(_xlfn.XLOOKUP(C135,'Tabela de Familias'!A:A,'Tabela de Familias'!B:B)="","")</f>
        <v/>
      </c>
      <c r="E135" s="2"/>
      <c r="F135" s="2" t="s">
        <v>346</v>
      </c>
      <c r="G135" s="2" t="str">
        <f t="shared" si="12"/>
        <v>-SP_DIODE_1</v>
      </c>
      <c r="H135" s="2"/>
      <c r="I135" s="2"/>
      <c r="J135" s="2"/>
      <c r="K135" s="2" t="s">
        <v>347</v>
      </c>
      <c r="L135" s="79" cm="1">
        <f t="array" ref="L135">SUMPRODUCT(O135:AE135*$O$2:$AE$2)</f>
        <v>4</v>
      </c>
      <c r="M135" s="79" cm="1">
        <f t="array" ref="M135">SUMPRODUCT(AF135:AV135*$AF$2:$AV$2)</f>
        <v>5.5</v>
      </c>
      <c r="N135" s="79">
        <f t="shared" si="13"/>
        <v>9.5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1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1</v>
      </c>
      <c r="AK135" s="2">
        <v>0</v>
      </c>
      <c r="AL135" s="2">
        <v>0</v>
      </c>
      <c r="AM135" s="2">
        <v>0</v>
      </c>
      <c r="AN135" s="2">
        <v>1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 t="s">
        <v>47</v>
      </c>
      <c r="AX135" s="2"/>
      <c r="AY135" s="2" t="s">
        <v>47</v>
      </c>
      <c r="AZ135" s="2" t="s">
        <v>47</v>
      </c>
      <c r="BA135" s="2">
        <v>125</v>
      </c>
      <c r="BB135" s="2" t="s">
        <v>348</v>
      </c>
      <c r="BC135" s="2"/>
      <c r="BD135" s="2"/>
      <c r="BE135" s="2" t="s">
        <v>47</v>
      </c>
      <c r="BF135" s="2"/>
      <c r="BG135" s="2" t="s">
        <v>47</v>
      </c>
      <c r="BH135" s="2" t="s">
        <v>47</v>
      </c>
      <c r="BI135" s="2" t="s">
        <v>47</v>
      </c>
      <c r="BJ135" s="2" t="s">
        <v>47</v>
      </c>
      <c r="BK135" s="2" t="s">
        <v>47</v>
      </c>
      <c r="BL135" s="2" t="s">
        <v>47</v>
      </c>
      <c r="BM135" s="2"/>
      <c r="BN135" s="2"/>
      <c r="BO135" s="2" t="str">
        <f t="shared" si="14"/>
        <v>E167253009,50000100010000000000000000100000000</v>
      </c>
      <c r="BP135" s="2" t="str">
        <f t="shared" si="15"/>
        <v>GMW171369,50000100010000000000000000100000000</v>
      </c>
      <c r="BQ135" s="2" t="str">
        <f>_xlfn.XLOOKUP(BO135,[1]Planilha1!$BU:$BU,[1]Planilha1!$BU:$BU,"",0,1)</f>
        <v/>
      </c>
    </row>
    <row r="136" spans="1:69" hidden="1" x14ac:dyDescent="0.2">
      <c r="A136" s="2" t="s">
        <v>296</v>
      </c>
      <c r="B136" s="2" t="s">
        <v>3</v>
      </c>
      <c r="C136" s="2"/>
      <c r="D136" s="2" t="str">
        <f>IF(_xlfn.XLOOKUP(C136,'Tabela de Familias'!A:A,'Tabela de Familias'!B:B)="","")</f>
        <v/>
      </c>
      <c r="E136" s="2" t="s">
        <v>819</v>
      </c>
      <c r="F136" s="2" t="s">
        <v>297</v>
      </c>
      <c r="G136" s="2" t="str">
        <f t="shared" si="12"/>
        <v>-SP5986_1_X1</v>
      </c>
      <c r="H136" s="2"/>
      <c r="I136" s="2"/>
      <c r="J136" s="2"/>
      <c r="K136" s="2" t="s">
        <v>6</v>
      </c>
      <c r="L136" s="79" cm="1">
        <f t="array" ref="L136">SUMPRODUCT(O136:AE136*$O$2:$AE$2)</f>
        <v>0.5</v>
      </c>
      <c r="M136" s="79" cm="1">
        <f t="array" ref="M136">SUMPRODUCT(AF136:AV136*$AF$2:$AV$2)</f>
        <v>0.7</v>
      </c>
      <c r="N136" s="79">
        <f t="shared" si="13"/>
        <v>1.2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2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 t="s">
        <v>47</v>
      </c>
      <c r="AX136" s="2"/>
      <c r="AY136" s="2" t="s">
        <v>47</v>
      </c>
      <c r="AZ136" s="2" t="s">
        <v>47</v>
      </c>
      <c r="BA136" s="2">
        <v>125</v>
      </c>
      <c r="BB136" s="2" t="s">
        <v>298</v>
      </c>
      <c r="BC136" s="80">
        <v>45056</v>
      </c>
      <c r="BD136" s="2"/>
      <c r="BE136" s="2" t="s">
        <v>47</v>
      </c>
      <c r="BF136" s="2"/>
      <c r="BG136" s="2" t="s">
        <v>47</v>
      </c>
      <c r="BH136" s="2" t="s">
        <v>47</v>
      </c>
      <c r="BI136" s="2" t="s">
        <v>47</v>
      </c>
      <c r="BJ136" s="2" t="s">
        <v>47</v>
      </c>
      <c r="BK136" s="2" t="s">
        <v>47</v>
      </c>
      <c r="BL136" s="2" t="s">
        <v>47</v>
      </c>
      <c r="BM136" s="2"/>
      <c r="BN136" s="2"/>
      <c r="BO136" s="2" t="str">
        <f t="shared" si="14"/>
        <v>E167185001,22000000000000000001000000000000000</v>
      </c>
      <c r="BP136" s="2" t="str">
        <f t="shared" si="15"/>
        <v>GMW171361,22000000000000000001000000000000000</v>
      </c>
      <c r="BQ136" s="2" t="str">
        <f>_xlfn.XLOOKUP(BO136,[1]Planilha1!$BU:$BU,[1]Planilha1!$BU:$BU,"",0,1)</f>
        <v>E167185001,22000000000000000001000000000000000</v>
      </c>
    </row>
    <row r="137" spans="1:69" hidden="1" x14ac:dyDescent="0.2">
      <c r="A137" s="2" t="s">
        <v>296</v>
      </c>
      <c r="B137" s="2" t="s">
        <v>3</v>
      </c>
      <c r="C137" s="2"/>
      <c r="D137" s="2" t="str">
        <f>IF(_xlfn.XLOOKUP(C137,'Tabela de Familias'!A:A,'Tabela de Familias'!B:B)="","")</f>
        <v/>
      </c>
      <c r="E137" s="2" t="s">
        <v>819</v>
      </c>
      <c r="F137" s="2" t="s">
        <v>329</v>
      </c>
      <c r="G137" s="2" t="str">
        <f t="shared" si="12"/>
        <v>-SP294_1_X1</v>
      </c>
      <c r="H137" s="2"/>
      <c r="I137" s="2"/>
      <c r="J137" s="2"/>
      <c r="K137" s="2" t="s">
        <v>6</v>
      </c>
      <c r="L137" s="79" cm="1">
        <f t="array" ref="L137">SUMPRODUCT(O137:AE137*$O$2:$AE$2)</f>
        <v>2.75</v>
      </c>
      <c r="M137" s="79" cm="1">
        <f t="array" ref="M137">SUMPRODUCT(AF137:AV137*$AF$2:$AV$2)</f>
        <v>0.5</v>
      </c>
      <c r="N137" s="79">
        <f t="shared" si="13"/>
        <v>3.25</v>
      </c>
      <c r="O137" s="2">
        <v>0</v>
      </c>
      <c r="P137" s="2">
        <v>4</v>
      </c>
      <c r="Q137" s="2">
        <v>1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 t="s">
        <v>47</v>
      </c>
      <c r="AX137" s="2"/>
      <c r="AY137" s="2" t="s">
        <v>47</v>
      </c>
      <c r="AZ137" s="2" t="s">
        <v>47</v>
      </c>
      <c r="BA137" s="2">
        <v>125</v>
      </c>
      <c r="BB137" s="2" t="s">
        <v>4665</v>
      </c>
      <c r="BC137" s="80">
        <v>45050</v>
      </c>
      <c r="BD137" s="2" t="s">
        <v>4652</v>
      </c>
      <c r="BE137" s="2" t="s">
        <v>4661</v>
      </c>
      <c r="BF137" s="2"/>
      <c r="BG137" s="2" t="s">
        <v>47</v>
      </c>
      <c r="BH137" s="2" t="s">
        <v>47</v>
      </c>
      <c r="BI137" s="2" t="s">
        <v>47</v>
      </c>
      <c r="BJ137" s="2" t="s">
        <v>47</v>
      </c>
      <c r="BK137" s="2" t="s">
        <v>47</v>
      </c>
      <c r="BL137" s="2" t="s">
        <v>47</v>
      </c>
      <c r="BM137" s="2" t="s">
        <v>4664</v>
      </c>
      <c r="BN137" s="2" t="s">
        <v>52</v>
      </c>
      <c r="BO137" s="2" t="str">
        <f t="shared" si="14"/>
        <v>E167185003,250410000000000000001000000000000000</v>
      </c>
      <c r="BP137" s="2" t="str">
        <f t="shared" si="15"/>
        <v>GMW171363,250410000000000000001000000000000000</v>
      </c>
      <c r="BQ137" s="2" t="str">
        <f>_xlfn.XLOOKUP(BO137,[1]Planilha1!$BU:$BU,[1]Planilha1!$BU:$BU,"",0,1)</f>
        <v>E167185003,250410000000000000001000000000000000</v>
      </c>
    </row>
    <row r="138" spans="1:69" hidden="1" x14ac:dyDescent="0.2">
      <c r="A138" s="2" t="s">
        <v>296</v>
      </c>
      <c r="B138" s="2" t="s">
        <v>3</v>
      </c>
      <c r="C138" s="2"/>
      <c r="D138" s="2" t="str">
        <f>IF(_xlfn.XLOOKUP(C138,'Tabela de Familias'!A:A,'Tabela de Familias'!B:B)="","")</f>
        <v/>
      </c>
      <c r="E138" s="2" t="s">
        <v>819</v>
      </c>
      <c r="F138" s="2" t="s">
        <v>309</v>
      </c>
      <c r="G138" s="2" t="str">
        <f t="shared" si="12"/>
        <v>-SP24_1_X1</v>
      </c>
      <c r="H138" s="2"/>
      <c r="I138" s="2"/>
      <c r="J138" s="2"/>
      <c r="K138" s="2" t="s">
        <v>6</v>
      </c>
      <c r="L138" s="79" cm="1">
        <f t="array" ref="L138">SUMPRODUCT(O138:AE138*$O$2:$AE$2)</f>
        <v>0.75</v>
      </c>
      <c r="M138" s="79" cm="1">
        <f t="array" ref="M138">SUMPRODUCT(AF138:AV138*$AF$2:$AV$2)</f>
        <v>1.1000000000000001</v>
      </c>
      <c r="N138" s="79">
        <f t="shared" si="13"/>
        <v>1.85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</v>
      </c>
      <c r="AG138" s="2">
        <v>0</v>
      </c>
      <c r="AH138" s="2">
        <v>1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 t="s">
        <v>47</v>
      </c>
      <c r="AX138" s="2"/>
      <c r="AY138" s="2" t="s">
        <v>47</v>
      </c>
      <c r="AZ138" s="2" t="s">
        <v>47</v>
      </c>
      <c r="BA138" s="2">
        <v>125</v>
      </c>
      <c r="BB138" s="2" t="s">
        <v>310</v>
      </c>
      <c r="BC138" s="80">
        <v>45056</v>
      </c>
      <c r="BD138" s="2"/>
      <c r="BE138" s="2" t="s">
        <v>47</v>
      </c>
      <c r="BF138" s="2"/>
      <c r="BG138" s="2" t="s">
        <v>47</v>
      </c>
      <c r="BH138" s="2" t="s">
        <v>47</v>
      </c>
      <c r="BI138" s="2" t="s">
        <v>47</v>
      </c>
      <c r="BJ138" s="2" t="s">
        <v>47</v>
      </c>
      <c r="BK138" s="2" t="s">
        <v>47</v>
      </c>
      <c r="BL138" s="2" t="s">
        <v>47</v>
      </c>
      <c r="BM138" s="2"/>
      <c r="BN138" s="2"/>
      <c r="BO138" s="2" t="str">
        <f t="shared" si="14"/>
        <v>E167185001,851010000000000000000100000000000000</v>
      </c>
      <c r="BP138" s="2" t="str">
        <f t="shared" si="15"/>
        <v>GMW171361,851010000000000000000100000000000000</v>
      </c>
      <c r="BQ138" s="2" t="str">
        <f>_xlfn.XLOOKUP(BO138,[1]Planilha1!$BU:$BU,[1]Planilha1!$BU:$BU,"",0,1)</f>
        <v>E167185001,851010000000000000000100000000000000</v>
      </c>
    </row>
    <row r="139" spans="1:69" hidden="1" x14ac:dyDescent="0.2">
      <c r="A139" s="2" t="s">
        <v>296</v>
      </c>
      <c r="B139" s="2" t="s">
        <v>3</v>
      </c>
      <c r="C139" s="2"/>
      <c r="D139" s="2" t="str">
        <f>IF(_xlfn.XLOOKUP(C139,'Tabela de Familias'!A:A,'Tabela de Familias'!B:B)="","")</f>
        <v/>
      </c>
      <c r="E139" s="2" t="s">
        <v>819</v>
      </c>
      <c r="F139" s="2" t="s">
        <v>321</v>
      </c>
      <c r="G139" s="2" t="str">
        <f t="shared" si="12"/>
        <v>-SP6815_1_X1.00</v>
      </c>
      <c r="H139" s="2"/>
      <c r="I139" s="2"/>
      <c r="J139" s="2"/>
      <c r="K139" s="2" t="s">
        <v>6</v>
      </c>
      <c r="L139" s="79" cm="1">
        <f t="array" ref="L139">SUMPRODUCT(O139:AE139*$O$2:$AE$2)</f>
        <v>1.25</v>
      </c>
      <c r="M139" s="79" cm="1">
        <f t="array" ref="M139">SUMPRODUCT(AF139:AV139*$AF$2:$AV$2)</f>
        <v>1.5</v>
      </c>
      <c r="N139" s="79">
        <f t="shared" si="13"/>
        <v>2.75</v>
      </c>
      <c r="O139" s="2">
        <v>0</v>
      </c>
      <c r="P139" s="2">
        <v>1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2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 t="s">
        <v>47</v>
      </c>
      <c r="AX139" s="2"/>
      <c r="AY139" s="2" t="s">
        <v>47</v>
      </c>
      <c r="AZ139" s="2" t="s">
        <v>47</v>
      </c>
      <c r="BA139" s="2">
        <v>125</v>
      </c>
      <c r="BB139" s="2" t="s">
        <v>322</v>
      </c>
      <c r="BC139" s="80">
        <v>45056</v>
      </c>
      <c r="BD139" s="2"/>
      <c r="BE139" s="2" t="s">
        <v>47</v>
      </c>
      <c r="BF139" s="2"/>
      <c r="BG139" s="2" t="s">
        <v>47</v>
      </c>
      <c r="BH139" s="2" t="s">
        <v>47</v>
      </c>
      <c r="BI139" s="2" t="s">
        <v>47</v>
      </c>
      <c r="BJ139" s="2" t="s">
        <v>47</v>
      </c>
      <c r="BK139" s="2" t="s">
        <v>47</v>
      </c>
      <c r="BL139" s="2" t="s">
        <v>47</v>
      </c>
      <c r="BM139" s="2"/>
      <c r="BN139" s="2"/>
      <c r="BO139" s="2" t="str">
        <f t="shared" si="14"/>
        <v>E167185002,750020000000000000001100000000000000</v>
      </c>
      <c r="BP139" s="2" t="str">
        <f t="shared" si="15"/>
        <v>GMW171362,750020000000000000001100000000000000</v>
      </c>
      <c r="BQ139" s="2" t="str">
        <f>_xlfn.XLOOKUP(BO139,[1]Planilha1!$BU:$BU,[1]Planilha1!$BU:$BU,"",0,1)</f>
        <v>E167185002,750020000000000000001100000000000000</v>
      </c>
    </row>
    <row r="140" spans="1:69" hidden="1" x14ac:dyDescent="0.2">
      <c r="A140" s="2" t="s">
        <v>296</v>
      </c>
      <c r="B140" s="2" t="s">
        <v>3</v>
      </c>
      <c r="C140" s="2"/>
      <c r="D140" s="2" t="str">
        <f>IF(_xlfn.XLOOKUP(C140,'Tabela de Familias'!A:A,'Tabela de Familias'!B:B)="","")</f>
        <v/>
      </c>
      <c r="E140" s="2" t="s">
        <v>819</v>
      </c>
      <c r="F140" s="2" t="s">
        <v>344</v>
      </c>
      <c r="G140" s="2" t="str">
        <f t="shared" si="12"/>
        <v>-SP550_1_X1.01</v>
      </c>
      <c r="H140" s="2"/>
      <c r="I140" s="2"/>
      <c r="J140" s="2"/>
      <c r="K140" s="2" t="s">
        <v>6</v>
      </c>
      <c r="L140" s="79" cm="1">
        <f t="array" ref="L140">SUMPRODUCT(O140:AE140*$O$2:$AE$2)</f>
        <v>2</v>
      </c>
      <c r="M140" s="79" cm="1">
        <f t="array" ref="M140">SUMPRODUCT(AF140:AV140*$AF$2:$AV$2)</f>
        <v>3.2</v>
      </c>
      <c r="N140" s="79">
        <f t="shared" si="13"/>
        <v>5.2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1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</v>
      </c>
      <c r="AG140" s="2">
        <v>2</v>
      </c>
      <c r="AH140" s="2">
        <v>0</v>
      </c>
      <c r="AI140" s="2">
        <v>0</v>
      </c>
      <c r="AJ140" s="2">
        <v>1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 t="s">
        <v>47</v>
      </c>
      <c r="AX140" s="2"/>
      <c r="AY140" s="2" t="s">
        <v>47</v>
      </c>
      <c r="AZ140" s="2" t="s">
        <v>47</v>
      </c>
      <c r="BA140" s="2">
        <v>125</v>
      </c>
      <c r="BB140" s="2" t="s">
        <v>345</v>
      </c>
      <c r="BC140" s="80">
        <v>45057</v>
      </c>
      <c r="BD140" s="2"/>
      <c r="BE140" s="2" t="s">
        <v>47</v>
      </c>
      <c r="BF140" s="2"/>
      <c r="BG140" s="2" t="s">
        <v>47</v>
      </c>
      <c r="BH140" s="2" t="s">
        <v>47</v>
      </c>
      <c r="BI140" s="2" t="s">
        <v>47</v>
      </c>
      <c r="BJ140" s="2" t="s">
        <v>47</v>
      </c>
      <c r="BK140" s="2" t="s">
        <v>47</v>
      </c>
      <c r="BL140" s="2" t="s">
        <v>47</v>
      </c>
      <c r="BM140" s="2"/>
      <c r="BN140" s="2"/>
      <c r="BO140" s="2" t="str">
        <f t="shared" si="14"/>
        <v>E167185005,22200100000000000000000100000000000</v>
      </c>
      <c r="BP140" s="2" t="str">
        <f t="shared" si="15"/>
        <v>GMW171365,22200100000000000000000100000000000</v>
      </c>
      <c r="BQ140" s="2" t="str">
        <f>_xlfn.XLOOKUP(BO140,[1]Planilha1!$BU:$BU,[1]Planilha1!$BU:$BU,"",0,1)</f>
        <v>E167185005,22200100000000000000000100000000000</v>
      </c>
    </row>
    <row r="141" spans="1:69" hidden="1" x14ac:dyDescent="0.2">
      <c r="A141" s="2" t="s">
        <v>296</v>
      </c>
      <c r="B141" s="2" t="s">
        <v>3</v>
      </c>
      <c r="C141" s="2"/>
      <c r="D141" s="2" t="str">
        <f>IF(_xlfn.XLOOKUP(C141,'Tabela de Familias'!A:A,'Tabela de Familias'!B:B)="","")</f>
        <v/>
      </c>
      <c r="E141" s="2" t="s">
        <v>819</v>
      </c>
      <c r="F141" s="2" t="s">
        <v>315</v>
      </c>
      <c r="G141" s="2" t="str">
        <f t="shared" si="12"/>
        <v>-SP548_1_X1.00</v>
      </c>
      <c r="H141" s="2"/>
      <c r="I141" s="2"/>
      <c r="J141" s="2"/>
      <c r="K141" s="2" t="s">
        <v>6</v>
      </c>
      <c r="L141" s="79" cm="1">
        <f t="array" ref="L141">SUMPRODUCT(O141:AE141*$O$2:$AE$2)</f>
        <v>1</v>
      </c>
      <c r="M141" s="79" cm="1">
        <f t="array" ref="M141">SUMPRODUCT(AF141:AV141*$AF$2:$AV$2)</f>
        <v>1.35</v>
      </c>
      <c r="N141" s="79">
        <f t="shared" si="13"/>
        <v>2.35</v>
      </c>
      <c r="O141" s="2">
        <v>0</v>
      </c>
      <c r="P141" s="2">
        <v>2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</v>
      </c>
      <c r="AG141" s="2">
        <v>2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 t="s">
        <v>47</v>
      </c>
      <c r="AX141" s="2"/>
      <c r="AY141" s="2" t="s">
        <v>47</v>
      </c>
      <c r="AZ141" s="2" t="s">
        <v>47</v>
      </c>
      <c r="BA141" s="2">
        <v>125</v>
      </c>
      <c r="BB141" s="2" t="s">
        <v>316</v>
      </c>
      <c r="BC141" s="80">
        <v>45058</v>
      </c>
      <c r="BD141" s="2"/>
      <c r="BE141" s="2" t="s">
        <v>47</v>
      </c>
      <c r="BF141" s="2"/>
      <c r="BG141" s="2" t="s">
        <v>47</v>
      </c>
      <c r="BH141" s="2" t="s">
        <v>47</v>
      </c>
      <c r="BI141" s="2" t="s">
        <v>47</v>
      </c>
      <c r="BJ141" s="2" t="s">
        <v>47</v>
      </c>
      <c r="BK141" s="2" t="s">
        <v>47</v>
      </c>
      <c r="BL141" s="2" t="s">
        <v>47</v>
      </c>
      <c r="BM141" s="2"/>
      <c r="BN141" s="2"/>
      <c r="BO141" s="2" t="str">
        <f t="shared" si="14"/>
        <v>E167185002,351200000000000000002000000000000000</v>
      </c>
      <c r="BP141" s="2" t="str">
        <f t="shared" si="15"/>
        <v>GMW171362,351200000000000000002000000000000000</v>
      </c>
      <c r="BQ141" s="2" t="str">
        <f>_xlfn.XLOOKUP(BO141,[1]Planilha1!$BU:$BU,[1]Planilha1!$BU:$BU,"",0,1)</f>
        <v>E167185002,351200000000000000002000000000000000</v>
      </c>
    </row>
    <row r="142" spans="1:69" hidden="1" x14ac:dyDescent="0.2">
      <c r="A142" s="2" t="s">
        <v>296</v>
      </c>
      <c r="B142" s="2" t="s">
        <v>3</v>
      </c>
      <c r="C142" s="2"/>
      <c r="D142" s="2" t="str">
        <f>IF(_xlfn.XLOOKUP(C142,'Tabela de Familias'!A:A,'Tabela de Familias'!B:B)="","")</f>
        <v/>
      </c>
      <c r="E142" s="2"/>
      <c r="F142" s="2" t="s">
        <v>313</v>
      </c>
      <c r="G142" s="2" t="str">
        <f t="shared" si="12"/>
        <v>-SP6817_1_X1</v>
      </c>
      <c r="H142" s="2"/>
      <c r="I142" s="2"/>
      <c r="J142" s="2"/>
      <c r="K142" s="2" t="s">
        <v>6</v>
      </c>
      <c r="L142" s="79" cm="1">
        <f t="array" ref="L142">SUMPRODUCT(O142:AE142*$O$2:$AE$2)</f>
        <v>1.0499999999999998</v>
      </c>
      <c r="M142" s="79" cm="1">
        <f t="array" ref="M142">SUMPRODUCT(AF142:AV142*$AF$2:$AV$2)</f>
        <v>1.0499999999999998</v>
      </c>
      <c r="N142" s="79">
        <f t="shared" si="13"/>
        <v>2.0999999999999996</v>
      </c>
      <c r="O142" s="2">
        <v>3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3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 t="s">
        <v>47</v>
      </c>
      <c r="AX142" s="2"/>
      <c r="AY142" s="2" t="s">
        <v>47</v>
      </c>
      <c r="AZ142" s="2" t="s">
        <v>47</v>
      </c>
      <c r="BA142" s="2">
        <v>125</v>
      </c>
      <c r="BB142" s="2" t="s">
        <v>314</v>
      </c>
      <c r="BC142" s="2"/>
      <c r="BD142" s="2"/>
      <c r="BE142" s="2" t="s">
        <v>47</v>
      </c>
      <c r="BF142" s="2"/>
      <c r="BG142" s="2" t="s">
        <v>47</v>
      </c>
      <c r="BH142" s="2" t="s">
        <v>47</v>
      </c>
      <c r="BI142" s="2" t="s">
        <v>47</v>
      </c>
      <c r="BJ142" s="2" t="s">
        <v>47</v>
      </c>
      <c r="BK142" s="2" t="s">
        <v>47</v>
      </c>
      <c r="BL142" s="2" t="s">
        <v>47</v>
      </c>
      <c r="BM142" s="2"/>
      <c r="BN142" s="2"/>
      <c r="BO142" s="2" t="str">
        <f t="shared" si="14"/>
        <v>E167185002,13000000000000000030000000000000000</v>
      </c>
      <c r="BP142" s="2" t="str">
        <f t="shared" si="15"/>
        <v>GMW171362,13000000000000000030000000000000000</v>
      </c>
      <c r="BQ142" s="2" t="str">
        <f>_xlfn.XLOOKUP(BO142,[1]Planilha1!$BU:$BU,[1]Planilha1!$BU:$BU,"",0,1)</f>
        <v/>
      </c>
    </row>
    <row r="143" spans="1:69" hidden="1" x14ac:dyDescent="0.2">
      <c r="A143" s="2" t="s">
        <v>296</v>
      </c>
      <c r="B143" s="2" t="s">
        <v>3</v>
      </c>
      <c r="C143" s="2"/>
      <c r="D143" s="2" t="str">
        <f>IF(_xlfn.XLOOKUP(C143,'Tabela de Familias'!A:A,'Tabela de Familias'!B:B)="","")</f>
        <v/>
      </c>
      <c r="E143" s="2" t="s">
        <v>819</v>
      </c>
      <c r="F143" s="2" t="s">
        <v>307</v>
      </c>
      <c r="G143" s="2" t="str">
        <f t="shared" si="12"/>
        <v>-SP548_1_X1</v>
      </c>
      <c r="H143" s="2"/>
      <c r="I143" s="2"/>
      <c r="J143" s="2"/>
      <c r="K143" s="2" t="s">
        <v>6</v>
      </c>
      <c r="L143" s="79" cm="1">
        <f t="array" ref="L143">SUMPRODUCT(O143:AE143*$O$2:$AE$2)</f>
        <v>1</v>
      </c>
      <c r="M143" s="79" cm="1">
        <f t="array" ref="M143">SUMPRODUCT(AF143:AV143*$AF$2:$AV$2)</f>
        <v>0.85</v>
      </c>
      <c r="N143" s="79">
        <f t="shared" si="13"/>
        <v>1.85</v>
      </c>
      <c r="O143" s="2">
        <v>0</v>
      </c>
      <c r="P143" s="2">
        <v>2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</v>
      </c>
      <c r="AG143" s="2">
        <v>1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 t="s">
        <v>47</v>
      </c>
      <c r="AX143" s="2"/>
      <c r="AY143" s="2" t="s">
        <v>47</v>
      </c>
      <c r="AZ143" s="2" t="s">
        <v>47</v>
      </c>
      <c r="BA143" s="2">
        <v>125</v>
      </c>
      <c r="BB143" s="2" t="s">
        <v>308</v>
      </c>
      <c r="BC143" s="80">
        <v>45058</v>
      </c>
      <c r="BD143" s="2"/>
      <c r="BE143" s="2" t="s">
        <v>47</v>
      </c>
      <c r="BF143" s="2"/>
      <c r="BG143" s="2" t="s">
        <v>47</v>
      </c>
      <c r="BH143" s="2" t="s">
        <v>47</v>
      </c>
      <c r="BI143" s="2" t="s">
        <v>47</v>
      </c>
      <c r="BJ143" s="2" t="s">
        <v>47</v>
      </c>
      <c r="BK143" s="2" t="s">
        <v>47</v>
      </c>
      <c r="BL143" s="2" t="s">
        <v>47</v>
      </c>
      <c r="BM143" s="2"/>
      <c r="BN143" s="2"/>
      <c r="BO143" s="2" t="str">
        <f t="shared" si="14"/>
        <v>E167185001,850200000000000000011000000000000000</v>
      </c>
      <c r="BP143" s="2" t="str">
        <f t="shared" si="15"/>
        <v>GMW171361,850200000000000000011000000000000000</v>
      </c>
      <c r="BQ143" s="2" t="str">
        <f>_xlfn.XLOOKUP(BO143,[1]Planilha1!$BU:$BU,[1]Planilha1!$BU:$BU,"",0,1)</f>
        <v>E167185001,850200000000000000011000000000000000</v>
      </c>
    </row>
    <row r="144" spans="1:69" hidden="1" x14ac:dyDescent="0.2">
      <c r="A144" s="2" t="s">
        <v>296</v>
      </c>
      <c r="B144" s="2" t="s">
        <v>3</v>
      </c>
      <c r="C144" s="2"/>
      <c r="D144" s="2" t="str">
        <f>IF(_xlfn.XLOOKUP(C144,'Tabela de Familias'!A:A,'Tabela de Familias'!B:B)="","")</f>
        <v/>
      </c>
      <c r="E144" s="2"/>
      <c r="F144" s="2" t="s">
        <v>305</v>
      </c>
      <c r="G144" s="2" t="str">
        <f t="shared" si="12"/>
        <v>-SP5986_1_X1.00</v>
      </c>
      <c r="H144" s="2"/>
      <c r="I144" s="2"/>
      <c r="J144" s="2"/>
      <c r="K144" s="2" t="s">
        <v>6</v>
      </c>
      <c r="L144" s="79" cm="1">
        <f t="array" ref="L144">SUMPRODUCT(O144:AE144*$O$2:$AE$2)</f>
        <v>0.5</v>
      </c>
      <c r="M144" s="79" cm="1">
        <f t="array" ref="M144">SUMPRODUCT(AF144:AV144*$AF$2:$AV$2)</f>
        <v>1.0499999999999998</v>
      </c>
      <c r="N144" s="79">
        <f t="shared" si="13"/>
        <v>1.5499999999999998</v>
      </c>
      <c r="O144" s="2">
        <v>0</v>
      </c>
      <c r="P144" s="2">
        <v>1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3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 t="s">
        <v>47</v>
      </c>
      <c r="AX144" s="2"/>
      <c r="AY144" s="2" t="s">
        <v>47</v>
      </c>
      <c r="AZ144" s="2" t="s">
        <v>47</v>
      </c>
      <c r="BA144" s="2">
        <v>125</v>
      </c>
      <c r="BB144" s="2" t="s">
        <v>306</v>
      </c>
      <c r="BC144" s="2"/>
      <c r="BD144" s="2"/>
      <c r="BE144" s="2" t="s">
        <v>47</v>
      </c>
      <c r="BF144" s="2"/>
      <c r="BG144" s="2" t="s">
        <v>47</v>
      </c>
      <c r="BH144" s="2" t="s">
        <v>47</v>
      </c>
      <c r="BI144" s="2" t="s">
        <v>47</v>
      </c>
      <c r="BJ144" s="2" t="s">
        <v>47</v>
      </c>
      <c r="BK144" s="2" t="s">
        <v>47</v>
      </c>
      <c r="BL144" s="2" t="s">
        <v>47</v>
      </c>
      <c r="BM144" s="2"/>
      <c r="BN144" s="2"/>
      <c r="BO144" s="2" t="str">
        <f t="shared" si="14"/>
        <v>E167185001,553000000000000000001000000000000000</v>
      </c>
      <c r="BP144" s="2" t="str">
        <f t="shared" si="15"/>
        <v>GMW171361,553000000000000000001000000000000000</v>
      </c>
      <c r="BQ144" s="2" t="str">
        <f>_xlfn.XLOOKUP(BO144,[1]Planilha1!$BU:$BU,[1]Planilha1!$BU:$BU,"",0,1)</f>
        <v/>
      </c>
    </row>
    <row r="145" spans="1:69" hidden="1" x14ac:dyDescent="0.2">
      <c r="A145" s="2" t="s">
        <v>296</v>
      </c>
      <c r="B145" s="2" t="s">
        <v>3</v>
      </c>
      <c r="C145" s="2"/>
      <c r="D145" s="2" t="str">
        <f>IF(_xlfn.XLOOKUP(C145,'Tabela de Familias'!A:A,'Tabela de Familias'!B:B)="","")</f>
        <v/>
      </c>
      <c r="E145" s="2" t="s">
        <v>819</v>
      </c>
      <c r="F145" s="2" t="s">
        <v>337</v>
      </c>
      <c r="G145" s="2" t="str">
        <f t="shared" si="12"/>
        <v>-SP650_1_X1.00</v>
      </c>
      <c r="H145" s="2"/>
      <c r="I145" s="2"/>
      <c r="J145" s="2"/>
      <c r="K145" s="2" t="s">
        <v>6</v>
      </c>
      <c r="L145" s="79" cm="1">
        <f t="array" ref="L145">SUMPRODUCT(O145:AE145*$O$2:$AE$2)</f>
        <v>1.2</v>
      </c>
      <c r="M145" s="79" cm="1">
        <f t="array" ref="M145">SUMPRODUCT(AF145:AV145*$AF$2:$AV$2)</f>
        <v>3.5</v>
      </c>
      <c r="N145" s="79">
        <f t="shared" si="13"/>
        <v>4.7</v>
      </c>
      <c r="O145" s="2">
        <v>2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</v>
      </c>
      <c r="AK145" s="2">
        <v>1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 t="s">
        <v>47</v>
      </c>
      <c r="AX145" s="2"/>
      <c r="AY145" s="2" t="s">
        <v>47</v>
      </c>
      <c r="AZ145" s="2" t="s">
        <v>47</v>
      </c>
      <c r="BA145" s="2">
        <v>125</v>
      </c>
      <c r="BB145" s="2" t="s">
        <v>338</v>
      </c>
      <c r="BC145" s="80">
        <v>45058</v>
      </c>
      <c r="BD145" s="2"/>
      <c r="BE145" s="2" t="s">
        <v>47</v>
      </c>
      <c r="BF145" s="2"/>
      <c r="BG145" s="2" t="s">
        <v>47</v>
      </c>
      <c r="BH145" s="2" t="s">
        <v>47</v>
      </c>
      <c r="BI145" s="2" t="s">
        <v>47</v>
      </c>
      <c r="BJ145" s="2" t="s">
        <v>47</v>
      </c>
      <c r="BK145" s="2" t="s">
        <v>47</v>
      </c>
      <c r="BL145" s="2" t="s">
        <v>47</v>
      </c>
      <c r="BM145" s="2"/>
      <c r="BN145" s="2"/>
      <c r="BO145" s="2" t="str">
        <f t="shared" si="14"/>
        <v>E167185004,70000110000000000021000000000000000</v>
      </c>
      <c r="BP145" s="2" t="str">
        <f t="shared" si="15"/>
        <v>GMW171364,70000110000000000021000000000000000</v>
      </c>
      <c r="BQ145" s="2" t="str">
        <f>_xlfn.XLOOKUP(BO145,[1]Planilha1!$BU:$BU,[1]Planilha1!$BU:$BU,"",0,1)</f>
        <v>E167185004,70000110000000000021000000000000000</v>
      </c>
    </row>
    <row r="146" spans="1:69" hidden="1" x14ac:dyDescent="0.2">
      <c r="A146" s="2" t="s">
        <v>296</v>
      </c>
      <c r="B146" s="2" t="s">
        <v>3</v>
      </c>
      <c r="C146" s="2"/>
      <c r="D146" s="2" t="str">
        <f>IF(_xlfn.XLOOKUP(C146,'Tabela de Familias'!A:A,'Tabela de Familias'!B:B)="","")</f>
        <v/>
      </c>
      <c r="E146" s="2" t="s">
        <v>819</v>
      </c>
      <c r="F146" s="2" t="s">
        <v>311</v>
      </c>
      <c r="G146" s="2" t="str">
        <f t="shared" si="12"/>
        <v>-SP440_1_X1.00</v>
      </c>
      <c r="H146" s="2"/>
      <c r="I146" s="2"/>
      <c r="J146" s="2"/>
      <c r="K146" s="2" t="s">
        <v>6</v>
      </c>
      <c r="L146" s="79" cm="1">
        <f t="array" ref="L146">SUMPRODUCT(O146:AE146*$O$2:$AE$2)</f>
        <v>1.2</v>
      </c>
      <c r="M146" s="79" cm="1">
        <f t="array" ref="M146">SUMPRODUCT(AF146:AV146*$AF$2:$AV$2)</f>
        <v>0.85</v>
      </c>
      <c r="N146" s="79">
        <f t="shared" si="13"/>
        <v>2.0499999999999998</v>
      </c>
      <c r="O146" s="2">
        <v>2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</v>
      </c>
      <c r="AG146" s="2">
        <v>1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 t="s">
        <v>47</v>
      </c>
      <c r="AX146" s="2"/>
      <c r="AY146" s="2" t="s">
        <v>47</v>
      </c>
      <c r="AZ146" s="2" t="s">
        <v>47</v>
      </c>
      <c r="BA146" s="2">
        <v>125</v>
      </c>
      <c r="BB146" s="2" t="s">
        <v>312</v>
      </c>
      <c r="BC146" s="80">
        <v>45058</v>
      </c>
      <c r="BD146" s="2"/>
      <c r="BE146" s="2" t="s">
        <v>47</v>
      </c>
      <c r="BF146" s="2"/>
      <c r="BG146" s="2" t="s">
        <v>47</v>
      </c>
      <c r="BH146" s="2" t="s">
        <v>47</v>
      </c>
      <c r="BI146" s="2" t="s">
        <v>47</v>
      </c>
      <c r="BJ146" s="2" t="s">
        <v>47</v>
      </c>
      <c r="BK146" s="2" t="s">
        <v>47</v>
      </c>
      <c r="BL146" s="2" t="s">
        <v>47</v>
      </c>
      <c r="BM146" s="2"/>
      <c r="BN146" s="2"/>
      <c r="BO146" s="2" t="str">
        <f t="shared" si="14"/>
        <v>E167185002,052100000000000000011000000000000000</v>
      </c>
      <c r="BP146" s="2" t="str">
        <f t="shared" si="15"/>
        <v>GMW171362,052100000000000000011000000000000000</v>
      </c>
      <c r="BQ146" s="2" t="str">
        <f>_xlfn.XLOOKUP(BO146,[1]Planilha1!$BU:$BU,[1]Planilha1!$BU:$BU,"",0,1)</f>
        <v>E167185002,052100000000000000011000000000000000</v>
      </c>
    </row>
    <row r="147" spans="1:69" hidden="1" x14ac:dyDescent="0.2">
      <c r="A147" s="2" t="s">
        <v>296</v>
      </c>
      <c r="B147" s="2" t="s">
        <v>3</v>
      </c>
      <c r="C147" s="2"/>
      <c r="D147" s="2" t="str">
        <f>IF(_xlfn.XLOOKUP(C147,'Tabela de Familias'!A:A,'Tabela de Familias'!B:B)="","")</f>
        <v/>
      </c>
      <c r="E147" s="2" t="s">
        <v>819</v>
      </c>
      <c r="F147" s="2" t="s">
        <v>299</v>
      </c>
      <c r="G147" s="2" t="str">
        <f t="shared" si="12"/>
        <v>-SP1050_1_X1</v>
      </c>
      <c r="H147" s="2"/>
      <c r="I147" s="2"/>
      <c r="J147" s="2"/>
      <c r="K147" s="2" t="s">
        <v>6</v>
      </c>
      <c r="L147" s="79" cm="1">
        <f t="array" ref="L147">SUMPRODUCT(O147:AE147*$O$2:$AE$2)</f>
        <v>1</v>
      </c>
      <c r="M147" s="79" cm="1">
        <f t="array" ref="M147">SUMPRODUCT(AF147:AV147*$AF$2:$AV$2)</f>
        <v>0.35</v>
      </c>
      <c r="N147" s="79">
        <f t="shared" si="13"/>
        <v>1.35</v>
      </c>
      <c r="O147" s="2">
        <v>0</v>
      </c>
      <c r="P147" s="2">
        <v>2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1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 t="s">
        <v>47</v>
      </c>
      <c r="AX147" s="2"/>
      <c r="AY147" s="2" t="s">
        <v>47</v>
      </c>
      <c r="AZ147" s="2" t="s">
        <v>47</v>
      </c>
      <c r="BA147" s="2">
        <v>125</v>
      </c>
      <c r="BB147" s="2" t="s">
        <v>300</v>
      </c>
      <c r="BC147" s="80">
        <v>45058</v>
      </c>
      <c r="BD147" s="2"/>
      <c r="BE147" s="2" t="s">
        <v>47</v>
      </c>
      <c r="BF147" s="2"/>
      <c r="BG147" s="2" t="s">
        <v>47</v>
      </c>
      <c r="BH147" s="2" t="s">
        <v>47</v>
      </c>
      <c r="BI147" s="2" t="s">
        <v>47</v>
      </c>
      <c r="BJ147" s="2" t="s">
        <v>47</v>
      </c>
      <c r="BK147" s="2" t="s">
        <v>47</v>
      </c>
      <c r="BL147" s="2" t="s">
        <v>47</v>
      </c>
      <c r="BM147" s="2"/>
      <c r="BN147" s="2"/>
      <c r="BO147" s="2" t="str">
        <f t="shared" si="14"/>
        <v>E167185001,350200000000000000010000000000000000</v>
      </c>
      <c r="BP147" s="2" t="str">
        <f t="shared" si="15"/>
        <v>GMW171361,350200000000000000010000000000000000</v>
      </c>
      <c r="BQ147" s="2" t="str">
        <f>_xlfn.XLOOKUP(BO147,[1]Planilha1!$BU:$BU,[1]Planilha1!$BU:$BU,"",0,1)</f>
        <v>E167185001,350200000000000000010000000000000000</v>
      </c>
    </row>
    <row r="148" spans="1:69" hidden="1" x14ac:dyDescent="0.2">
      <c r="A148" s="2" t="s">
        <v>296</v>
      </c>
      <c r="B148" s="2" t="s">
        <v>3</v>
      </c>
      <c r="C148" s="2"/>
      <c r="D148" s="2" t="str">
        <f>IF(_xlfn.XLOOKUP(C148,'Tabela de Familias'!A:A,'Tabela de Familias'!B:B)="","")</f>
        <v/>
      </c>
      <c r="E148" s="2" t="s">
        <v>819</v>
      </c>
      <c r="F148" s="2" t="s">
        <v>335</v>
      </c>
      <c r="G148" s="2" t="str">
        <f t="shared" si="12"/>
        <v>-SP650_1_X1</v>
      </c>
      <c r="H148" s="2"/>
      <c r="I148" s="2"/>
      <c r="J148" s="2"/>
      <c r="K148" s="2" t="s">
        <v>6</v>
      </c>
      <c r="L148" s="79" cm="1">
        <f t="array" ref="L148">SUMPRODUCT(O148:AE148*$O$2:$AE$2)</f>
        <v>0.85</v>
      </c>
      <c r="M148" s="79" cm="1">
        <f t="array" ref="M148">SUMPRODUCT(AF148:AV148*$AF$2:$AV$2)</f>
        <v>3.5</v>
      </c>
      <c r="N148" s="79">
        <f t="shared" si="13"/>
        <v>4.3499999999999996</v>
      </c>
      <c r="O148" s="2">
        <v>1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1</v>
      </c>
      <c r="AK148" s="2">
        <v>1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 t="s">
        <v>47</v>
      </c>
      <c r="AX148" s="2"/>
      <c r="AY148" s="2" t="s">
        <v>47</v>
      </c>
      <c r="AZ148" s="2" t="s">
        <v>47</v>
      </c>
      <c r="BA148" s="2">
        <v>125</v>
      </c>
      <c r="BB148" s="2" t="s">
        <v>336</v>
      </c>
      <c r="BC148" s="80">
        <v>45061</v>
      </c>
      <c r="BD148" s="2"/>
      <c r="BE148" s="2" t="s">
        <v>47</v>
      </c>
      <c r="BF148" s="2"/>
      <c r="BG148" s="2" t="s">
        <v>47</v>
      </c>
      <c r="BH148" s="2" t="s">
        <v>47</v>
      </c>
      <c r="BI148" s="2" t="s">
        <v>47</v>
      </c>
      <c r="BJ148" s="2" t="s">
        <v>47</v>
      </c>
      <c r="BK148" s="2" t="s">
        <v>47</v>
      </c>
      <c r="BL148" s="2" t="s">
        <v>47</v>
      </c>
      <c r="BM148" s="2"/>
      <c r="BN148" s="2"/>
      <c r="BO148" s="2" t="str">
        <f t="shared" si="14"/>
        <v>E167185004,350000110000000000011000000000000000</v>
      </c>
      <c r="BP148" s="2" t="str">
        <f t="shared" si="15"/>
        <v>GMW171364,350000110000000000011000000000000000</v>
      </c>
      <c r="BQ148" s="2" t="str">
        <f>_xlfn.XLOOKUP(BO148,[1]Planilha1!$BU:$BU,[1]Planilha1!$BU:$BU,"",0,1)</f>
        <v>E167185004,350000110000000000011000000000000000</v>
      </c>
    </row>
    <row r="149" spans="1:69" hidden="1" x14ac:dyDescent="0.2">
      <c r="A149" s="2" t="s">
        <v>296</v>
      </c>
      <c r="B149" s="2" t="s">
        <v>3</v>
      </c>
      <c r="C149" s="2"/>
      <c r="D149" s="2" t="str">
        <f>IF(_xlfn.XLOOKUP(C149,'Tabela de Familias'!A:A,'Tabela de Familias'!B:B)="","")</f>
        <v/>
      </c>
      <c r="E149" s="2" t="s">
        <v>819</v>
      </c>
      <c r="F149" s="2" t="s">
        <v>327</v>
      </c>
      <c r="G149" s="2" t="str">
        <f t="shared" si="12"/>
        <v>-SP1750_1_X1.00</v>
      </c>
      <c r="H149" s="2"/>
      <c r="I149" s="2"/>
      <c r="J149" s="2"/>
      <c r="K149" s="2" t="s">
        <v>6</v>
      </c>
      <c r="L149" s="79" cm="1">
        <f t="array" ref="L149">SUMPRODUCT(O149:AE149*$O$2:$AE$2)</f>
        <v>1</v>
      </c>
      <c r="M149" s="79" cm="1">
        <f t="array" ref="M149">SUMPRODUCT(AF149:AV149*$AF$2:$AV$2)</f>
        <v>2.5</v>
      </c>
      <c r="N149" s="79">
        <f t="shared" si="13"/>
        <v>3.5</v>
      </c>
      <c r="O149" s="2">
        <v>0</v>
      </c>
      <c r="P149" s="2">
        <v>2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2</v>
      </c>
      <c r="AH149" s="2">
        <v>0</v>
      </c>
      <c r="AI149" s="2">
        <v>0</v>
      </c>
      <c r="AJ149" s="2">
        <v>1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 t="s">
        <v>47</v>
      </c>
      <c r="AX149" s="2"/>
      <c r="AY149" s="2" t="s">
        <v>47</v>
      </c>
      <c r="AZ149" s="2" t="s">
        <v>47</v>
      </c>
      <c r="BA149" s="2">
        <v>125</v>
      </c>
      <c r="BB149" s="2" t="s">
        <v>330</v>
      </c>
      <c r="BC149" s="80">
        <v>45061</v>
      </c>
      <c r="BD149" s="2"/>
      <c r="BE149" s="2" t="s">
        <v>47</v>
      </c>
      <c r="BF149" s="2"/>
      <c r="BG149" s="2" t="s">
        <v>47</v>
      </c>
      <c r="BH149" s="2" t="s">
        <v>47</v>
      </c>
      <c r="BI149" s="2" t="s">
        <v>47</v>
      </c>
      <c r="BJ149" s="2" t="s">
        <v>47</v>
      </c>
      <c r="BK149" s="2" t="s">
        <v>47</v>
      </c>
      <c r="BL149" s="2" t="s">
        <v>47</v>
      </c>
      <c r="BM149" s="2"/>
      <c r="BN149" s="2"/>
      <c r="BO149" s="2" t="str">
        <f t="shared" si="14"/>
        <v>E167185003,50200100000000000002000000000000000</v>
      </c>
      <c r="BP149" s="2" t="str">
        <f t="shared" si="15"/>
        <v>GMW171363,50200100000000000002000000000000000</v>
      </c>
      <c r="BQ149" s="2" t="str">
        <f>_xlfn.XLOOKUP(BO149,[1]Planilha1!$BU:$BU,[1]Planilha1!$BU:$BU,"",0,1)</f>
        <v>E167185003,50200100000000000002000000000000000</v>
      </c>
    </row>
    <row r="150" spans="1:69" hidden="1" x14ac:dyDescent="0.2">
      <c r="A150" s="2" t="s">
        <v>296</v>
      </c>
      <c r="B150" s="2" t="s">
        <v>3</v>
      </c>
      <c r="C150" s="2"/>
      <c r="D150" s="2" t="str">
        <f>IF(_xlfn.XLOOKUP(C150,'Tabela de Familias'!A:A,'Tabela de Familias'!B:B)="","")</f>
        <v/>
      </c>
      <c r="E150" s="2" t="s">
        <v>819</v>
      </c>
      <c r="F150" s="2" t="s">
        <v>327</v>
      </c>
      <c r="G150" s="2" t="str">
        <f t="shared" si="12"/>
        <v>-SP1750_1_X1.00</v>
      </c>
      <c r="H150" s="2"/>
      <c r="I150" s="2"/>
      <c r="J150" s="2"/>
      <c r="K150" s="2" t="s">
        <v>6</v>
      </c>
      <c r="L150" s="79" cm="1">
        <f t="array" ref="L150">SUMPRODUCT(O150:AE150*$O$2:$AE$2)</f>
        <v>0.75</v>
      </c>
      <c r="M150" s="79" cm="1">
        <f t="array" ref="M150">SUMPRODUCT(AF150:AV150*$AF$2:$AV$2)</f>
        <v>2.5</v>
      </c>
      <c r="N150" s="79">
        <f t="shared" si="13"/>
        <v>3.25</v>
      </c>
      <c r="O150" s="2">
        <v>0</v>
      </c>
      <c r="P150" s="2">
        <v>0</v>
      </c>
      <c r="Q150" s="2">
        <v>1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2</v>
      </c>
      <c r="AH150" s="2">
        <v>0</v>
      </c>
      <c r="AI150" s="2">
        <v>0</v>
      </c>
      <c r="AJ150" s="2">
        <v>1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 t="s">
        <v>47</v>
      </c>
      <c r="AX150" s="2"/>
      <c r="AY150" s="2" t="s">
        <v>47</v>
      </c>
      <c r="AZ150" s="2" t="s">
        <v>47</v>
      </c>
      <c r="BA150" s="2">
        <v>125</v>
      </c>
      <c r="BB150" s="2" t="s">
        <v>328</v>
      </c>
      <c r="BC150" s="80">
        <v>45061</v>
      </c>
      <c r="BD150" s="2"/>
      <c r="BE150" s="2" t="s">
        <v>47</v>
      </c>
      <c r="BF150" s="2"/>
      <c r="BG150" s="2" t="s">
        <v>47</v>
      </c>
      <c r="BH150" s="2" t="s">
        <v>47</v>
      </c>
      <c r="BI150" s="2" t="s">
        <v>47</v>
      </c>
      <c r="BJ150" s="2" t="s">
        <v>47</v>
      </c>
      <c r="BK150" s="2" t="s">
        <v>47</v>
      </c>
      <c r="BL150" s="2" t="s">
        <v>47</v>
      </c>
      <c r="BM150" s="2"/>
      <c r="BN150" s="2"/>
      <c r="BO150" s="2" t="str">
        <f t="shared" si="14"/>
        <v>E167185003,250200100000000000000100000000000000</v>
      </c>
      <c r="BP150" s="2" t="str">
        <f t="shared" si="15"/>
        <v>GMW171363,250200100000000000000100000000000000</v>
      </c>
      <c r="BQ150" s="2" t="str">
        <f>_xlfn.XLOOKUP(BO150,[1]Planilha1!$BU:$BU,[1]Planilha1!$BU:$BU,"",0,1)</f>
        <v>E167185003,250200100000000000000100000000000000</v>
      </c>
    </row>
    <row r="151" spans="1:69" hidden="1" x14ac:dyDescent="0.2">
      <c r="A151" s="2" t="s">
        <v>296</v>
      </c>
      <c r="B151" s="2" t="s">
        <v>3</v>
      </c>
      <c r="C151" s="2"/>
      <c r="D151" s="2" t="str">
        <f>IF(_xlfn.XLOOKUP(C151,'Tabela de Familias'!A:A,'Tabela de Familias'!B:B)="","")</f>
        <v/>
      </c>
      <c r="E151" s="2" t="s">
        <v>819</v>
      </c>
      <c r="F151" s="2" t="s">
        <v>325</v>
      </c>
      <c r="G151" s="2" t="str">
        <f t="shared" si="12"/>
        <v>-SP1250B_1_X1</v>
      </c>
      <c r="H151" s="2"/>
      <c r="I151" s="2"/>
      <c r="J151" s="2"/>
      <c r="K151" s="2" t="s">
        <v>6</v>
      </c>
      <c r="L151" s="79" cm="1">
        <f t="array" ref="L151">SUMPRODUCT(O151:AE151*$O$2:$AE$2)</f>
        <v>1.5499999999999998</v>
      </c>
      <c r="M151" s="79" cm="1">
        <f t="array" ref="M151">SUMPRODUCT(AF151:AV151*$AF$2:$AV$2)</f>
        <v>1.5499999999999998</v>
      </c>
      <c r="N151" s="79">
        <f t="shared" si="13"/>
        <v>3.0999999999999996</v>
      </c>
      <c r="O151" s="2">
        <v>3</v>
      </c>
      <c r="P151" s="2">
        <v>1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3</v>
      </c>
      <c r="AG151" s="2">
        <v>1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 t="s">
        <v>47</v>
      </c>
      <c r="AX151" s="2"/>
      <c r="AY151" s="2" t="s">
        <v>47</v>
      </c>
      <c r="AZ151" s="2" t="s">
        <v>47</v>
      </c>
      <c r="BA151" s="2">
        <v>125</v>
      </c>
      <c r="BB151" s="2" t="s">
        <v>326</v>
      </c>
      <c r="BC151" s="80">
        <v>45061</v>
      </c>
      <c r="BD151" s="2"/>
      <c r="BE151" s="2" t="s">
        <v>47</v>
      </c>
      <c r="BF151" s="2"/>
      <c r="BG151" s="2" t="s">
        <v>47</v>
      </c>
      <c r="BH151" s="2" t="s">
        <v>47</v>
      </c>
      <c r="BI151" s="2" t="s">
        <v>47</v>
      </c>
      <c r="BJ151" s="2" t="s">
        <v>47</v>
      </c>
      <c r="BK151" s="2" t="s">
        <v>47</v>
      </c>
      <c r="BL151" s="2" t="s">
        <v>47</v>
      </c>
      <c r="BM151" s="2"/>
      <c r="BN151" s="2"/>
      <c r="BO151" s="2" t="str">
        <f t="shared" si="14"/>
        <v>E167185003,13100000000000000031000000000000000</v>
      </c>
      <c r="BP151" s="2" t="str">
        <f t="shared" si="15"/>
        <v>GMW171363,13100000000000000031000000000000000</v>
      </c>
      <c r="BQ151" s="2" t="str">
        <f>_xlfn.XLOOKUP(BO151,[1]Planilha1!$BU:$BU,[1]Planilha1!$BU:$BU,"",0,1)</f>
        <v>E167185003,13100000000000000031000000000000000</v>
      </c>
    </row>
    <row r="152" spans="1:69" x14ac:dyDescent="0.2">
      <c r="A152" s="2" t="s">
        <v>296</v>
      </c>
      <c r="B152" s="2" t="s">
        <v>3</v>
      </c>
      <c r="C152" s="2"/>
      <c r="D152" s="2" t="str">
        <f>IF(_xlfn.XLOOKUP(C152,'Tabela de Familias'!A:A,'Tabela de Familias'!B:B)="","")</f>
        <v/>
      </c>
      <c r="E152" s="2" t="s">
        <v>819</v>
      </c>
      <c r="F152" s="2" t="s">
        <v>339</v>
      </c>
      <c r="G152" s="2" t="str">
        <f t="shared" si="12"/>
        <v>-SP150B_1_X1</v>
      </c>
      <c r="H152" s="2"/>
      <c r="I152" s="2"/>
      <c r="J152" s="2"/>
      <c r="K152" s="2" t="s">
        <v>6</v>
      </c>
      <c r="L152" s="79" cm="1">
        <f t="array" ref="L152">SUMPRODUCT(O152:AE152*$O$2:$AE$2)</f>
        <v>2.25</v>
      </c>
      <c r="M152" s="79" cm="1">
        <f t="array" ref="M152">SUMPRODUCT(AF152:AV152*$AF$2:$AV$2)</f>
        <v>2.5</v>
      </c>
      <c r="N152" s="79">
        <f t="shared" si="13"/>
        <v>4.75</v>
      </c>
      <c r="O152" s="2">
        <v>0</v>
      </c>
      <c r="P152" s="2">
        <v>0</v>
      </c>
      <c r="Q152" s="2">
        <v>1</v>
      </c>
      <c r="R152" s="2">
        <v>0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1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 t="s">
        <v>47</v>
      </c>
      <c r="AX152" s="2"/>
      <c r="AY152" s="2" t="s">
        <v>47</v>
      </c>
      <c r="AZ152" s="2" t="s">
        <v>47</v>
      </c>
      <c r="BA152" s="2">
        <v>125</v>
      </c>
      <c r="BB152" s="2" t="s">
        <v>340</v>
      </c>
      <c r="BC152" s="80">
        <v>45061</v>
      </c>
      <c r="BD152" s="2"/>
      <c r="BE152" s="2" t="s">
        <v>47</v>
      </c>
      <c r="BF152" s="2"/>
      <c r="BG152" s="2" t="s">
        <v>47</v>
      </c>
      <c r="BH152" s="2" t="s">
        <v>47</v>
      </c>
      <c r="BI152" s="2" t="s">
        <v>47</v>
      </c>
      <c r="BJ152" s="2" t="s">
        <v>47</v>
      </c>
      <c r="BK152" s="2" t="s">
        <v>47</v>
      </c>
      <c r="BL152" s="2" t="s">
        <v>47</v>
      </c>
      <c r="BM152" s="2"/>
      <c r="BN152" s="2"/>
      <c r="BO152" s="2" t="str">
        <f t="shared" si="14"/>
        <v>E167185004,750000001000000000000101000000000000</v>
      </c>
      <c r="BP152" s="2" t="str">
        <f t="shared" si="15"/>
        <v>GMW171364,750000001000000000000101000000000000</v>
      </c>
      <c r="BQ152" s="2" t="str">
        <f>_xlfn.XLOOKUP(BO152,[1]Planilha1!$BU:$BU,[1]Planilha1!$BU:$BU,"",0,1)</f>
        <v>E167185004,750000001000000000000101000000000000</v>
      </c>
    </row>
    <row r="153" spans="1:69" hidden="1" x14ac:dyDescent="0.2">
      <c r="A153" s="2" t="s">
        <v>296</v>
      </c>
      <c r="B153" s="2" t="s">
        <v>3</v>
      </c>
      <c r="C153" s="2"/>
      <c r="D153" s="2" t="str">
        <f>IF(_xlfn.XLOOKUP(C153,'Tabela de Familias'!A:A,'Tabela de Familias'!B:B)="","")</f>
        <v/>
      </c>
      <c r="E153" s="2" t="s">
        <v>819</v>
      </c>
      <c r="F153" s="2" t="s">
        <v>303</v>
      </c>
      <c r="G153" s="2" t="str">
        <f t="shared" si="12"/>
        <v>-SP440_1_X1</v>
      </c>
      <c r="H153" s="2"/>
      <c r="I153" s="2"/>
      <c r="J153" s="2"/>
      <c r="K153" s="2" t="s">
        <v>6</v>
      </c>
      <c r="L153" s="79" cm="1">
        <f t="array" ref="L153">SUMPRODUCT(O153:AE153*$O$2:$AE$2)</f>
        <v>0.35</v>
      </c>
      <c r="M153" s="79" cm="1">
        <f t="array" ref="M153">SUMPRODUCT(AF153:AV153*$AF$2:$AV$2)</f>
        <v>1.2</v>
      </c>
      <c r="N153" s="79">
        <f t="shared" si="13"/>
        <v>1.5499999999999998</v>
      </c>
      <c r="O153" s="2">
        <v>1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2</v>
      </c>
      <c r="AG153" s="2">
        <v>1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 t="s">
        <v>47</v>
      </c>
      <c r="AX153" s="2"/>
      <c r="AY153" s="2" t="s">
        <v>47</v>
      </c>
      <c r="AZ153" s="2" t="s">
        <v>47</v>
      </c>
      <c r="BA153" s="2">
        <v>125</v>
      </c>
      <c r="BB153" s="2" t="s">
        <v>304</v>
      </c>
      <c r="BC153" s="80">
        <v>45061</v>
      </c>
      <c r="BD153" s="2"/>
      <c r="BE153" s="2" t="s">
        <v>47</v>
      </c>
      <c r="BF153" s="2"/>
      <c r="BG153" s="2" t="s">
        <v>47</v>
      </c>
      <c r="BH153" s="2" t="s">
        <v>47</v>
      </c>
      <c r="BI153" s="2" t="s">
        <v>47</v>
      </c>
      <c r="BJ153" s="2" t="s">
        <v>47</v>
      </c>
      <c r="BK153" s="2" t="s">
        <v>47</v>
      </c>
      <c r="BL153" s="2" t="s">
        <v>47</v>
      </c>
      <c r="BM153" s="2"/>
      <c r="BN153" s="2"/>
      <c r="BO153" s="2" t="str">
        <f t="shared" si="14"/>
        <v>E167185001,552100000000000000010000000000000000</v>
      </c>
      <c r="BP153" s="2" t="str">
        <f t="shared" si="15"/>
        <v>GMW171361,552100000000000000010000000000000000</v>
      </c>
      <c r="BQ153" s="2" t="str">
        <f>_xlfn.XLOOKUP(BO153,[1]Planilha1!$BU:$BU,[1]Planilha1!$BU:$BU,"",0,1)</f>
        <v>E167185001,552100000000000000010000000000000000</v>
      </c>
    </row>
    <row r="154" spans="1:69" hidden="1" x14ac:dyDescent="0.2">
      <c r="A154" s="2" t="s">
        <v>296</v>
      </c>
      <c r="B154" s="2" t="s">
        <v>3</v>
      </c>
      <c r="C154" s="2"/>
      <c r="D154" s="2" t="str">
        <f>IF(_xlfn.XLOOKUP(C154,'Tabela de Familias'!A:A,'Tabela de Familias'!B:B)="","")</f>
        <v/>
      </c>
      <c r="E154" s="2" t="s">
        <v>819</v>
      </c>
      <c r="F154" s="2" t="s">
        <v>341</v>
      </c>
      <c r="G154" s="2" t="str">
        <f t="shared" si="12"/>
        <v>-SP550_1_X1.00</v>
      </c>
      <c r="H154" s="2"/>
      <c r="I154" s="2"/>
      <c r="J154" s="2"/>
      <c r="K154" s="2" t="s">
        <v>6</v>
      </c>
      <c r="L154" s="79" cm="1">
        <f t="array" ref="L154">SUMPRODUCT(O154:AE154*$O$2:$AE$2)</f>
        <v>2</v>
      </c>
      <c r="M154" s="79" cm="1">
        <f t="array" ref="M154">SUMPRODUCT(AF154:AV154*$AF$2:$AV$2)</f>
        <v>2.85</v>
      </c>
      <c r="N154" s="79">
        <f t="shared" si="13"/>
        <v>4.8499999999999996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1</v>
      </c>
      <c r="AG154" s="2">
        <v>2</v>
      </c>
      <c r="AH154" s="2">
        <v>0</v>
      </c>
      <c r="AI154" s="2">
        <v>0</v>
      </c>
      <c r="AJ154" s="2">
        <v>1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 t="s">
        <v>47</v>
      </c>
      <c r="AX154" s="2"/>
      <c r="AY154" s="2" t="s">
        <v>47</v>
      </c>
      <c r="AZ154" s="2" t="s">
        <v>47</v>
      </c>
      <c r="BA154" s="2">
        <v>125</v>
      </c>
      <c r="BB154" s="2" t="s">
        <v>342</v>
      </c>
      <c r="BC154" s="80">
        <v>45061</v>
      </c>
      <c r="BD154" s="2"/>
      <c r="BE154" s="2" t="s">
        <v>47</v>
      </c>
      <c r="BF154" s="2"/>
      <c r="BG154" s="2" t="s">
        <v>47</v>
      </c>
      <c r="BH154" s="2" t="s">
        <v>47</v>
      </c>
      <c r="BI154" s="2" t="s">
        <v>47</v>
      </c>
      <c r="BJ154" s="2" t="s">
        <v>47</v>
      </c>
      <c r="BK154" s="2" t="s">
        <v>47</v>
      </c>
      <c r="BL154" s="2" t="s">
        <v>47</v>
      </c>
      <c r="BM154" s="2"/>
      <c r="BN154" s="2"/>
      <c r="BO154" s="2" t="str">
        <f t="shared" si="14"/>
        <v>E167185004,851200100000000000000000100000000000</v>
      </c>
      <c r="BP154" s="2" t="str">
        <f t="shared" si="15"/>
        <v>GMW171364,851200100000000000000000100000000000</v>
      </c>
      <c r="BQ154" s="2" t="str">
        <f>_xlfn.XLOOKUP(BO154,[1]Planilha1!$BU:$BU,[1]Planilha1!$BU:$BU,"",0,1)</f>
        <v>E167185004,851200100000000000000000100000000000</v>
      </c>
    </row>
    <row r="155" spans="1:69" hidden="1" x14ac:dyDescent="0.2">
      <c r="A155" s="2" t="s">
        <v>296</v>
      </c>
      <c r="B155" s="2" t="s">
        <v>3</v>
      </c>
      <c r="C155" s="2"/>
      <c r="D155" s="2" t="str">
        <f>IF(_xlfn.XLOOKUP(C155,'Tabela de Familias'!A:A,'Tabela de Familias'!B:B)="","")</f>
        <v/>
      </c>
      <c r="E155" s="2" t="s">
        <v>819</v>
      </c>
      <c r="F155" s="2" t="s">
        <v>301</v>
      </c>
      <c r="G155" s="2" t="str">
        <f t="shared" si="12"/>
        <v>-SP4540_1_X1</v>
      </c>
      <c r="H155" s="2"/>
      <c r="I155" s="2"/>
      <c r="J155" s="2"/>
      <c r="K155" s="2" t="s">
        <v>6</v>
      </c>
      <c r="L155" s="79" cm="1">
        <f t="array" ref="L155">SUMPRODUCT(O155:AE155*$O$2:$AE$2)</f>
        <v>0.5</v>
      </c>
      <c r="M155" s="79" cm="1">
        <f t="array" ref="M155">SUMPRODUCT(AF155:AV155*$AF$2:$AV$2)</f>
        <v>0.85</v>
      </c>
      <c r="N155" s="79">
        <f t="shared" si="13"/>
        <v>1.35</v>
      </c>
      <c r="O155" s="2">
        <v>0</v>
      </c>
      <c r="P155" s="2">
        <v>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</v>
      </c>
      <c r="AG155" s="2">
        <v>1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 t="s">
        <v>47</v>
      </c>
      <c r="AX155" s="2"/>
      <c r="AY155" s="2" t="s">
        <v>47</v>
      </c>
      <c r="AZ155" s="2" t="s">
        <v>47</v>
      </c>
      <c r="BA155" s="2">
        <v>125</v>
      </c>
      <c r="BB155" s="2" t="s">
        <v>302</v>
      </c>
      <c r="BC155" s="80">
        <v>45061</v>
      </c>
      <c r="BD155" s="2"/>
      <c r="BE155" s="2" t="s">
        <v>47</v>
      </c>
      <c r="BF155" s="2"/>
      <c r="BG155" s="2" t="s">
        <v>47</v>
      </c>
      <c r="BH155" s="2" t="s">
        <v>47</v>
      </c>
      <c r="BI155" s="2" t="s">
        <v>47</v>
      </c>
      <c r="BJ155" s="2" t="s">
        <v>47</v>
      </c>
      <c r="BK155" s="2" t="s">
        <v>47</v>
      </c>
      <c r="BL155" s="2" t="s">
        <v>47</v>
      </c>
      <c r="BM155" s="2"/>
      <c r="BN155" s="2"/>
      <c r="BO155" s="2" t="str">
        <f t="shared" si="14"/>
        <v>E167185001,351100000000000000001000000000000000</v>
      </c>
      <c r="BP155" s="2" t="str">
        <f t="shared" si="15"/>
        <v>GMW171361,351100000000000000001000000000000000</v>
      </c>
      <c r="BQ155" s="2" t="str">
        <f>_xlfn.XLOOKUP(BO155,[1]Planilha1!$BU:$BU,[1]Planilha1!$BU:$BU,"",0,1)</f>
        <v>E167185001,351100000000000000001000000000000000</v>
      </c>
    </row>
    <row r="156" spans="1:69" hidden="1" x14ac:dyDescent="0.2">
      <c r="A156" s="2" t="s">
        <v>44</v>
      </c>
      <c r="B156" s="2" t="s">
        <v>378</v>
      </c>
      <c r="C156" s="2"/>
      <c r="D156" s="2"/>
      <c r="E156" s="2"/>
      <c r="F156" s="2"/>
      <c r="G156" s="2" t="str">
        <f t="shared" ref="G156:G196" si="16">IF(F156="","",C156&amp;"-"&amp;F156)</f>
        <v/>
      </c>
      <c r="H156" s="2"/>
      <c r="I156" s="2"/>
      <c r="J156" s="2"/>
      <c r="K156" s="2"/>
      <c r="L156" s="79">
        <v>0.35</v>
      </c>
      <c r="M156" s="79">
        <v>0.7</v>
      </c>
      <c r="N156" s="79">
        <v>1.0499999999999998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2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/>
      <c r="AX156" s="2"/>
      <c r="AY156" s="2" t="s">
        <v>47</v>
      </c>
      <c r="AZ156" s="2" t="s">
        <v>47</v>
      </c>
      <c r="BA156" s="2"/>
      <c r="BB156" s="82" t="s">
        <v>1233</v>
      </c>
      <c r="BC156" s="2"/>
      <c r="BD156" s="2"/>
      <c r="BE156" s="2" t="s">
        <v>47</v>
      </c>
      <c r="BF156" s="2"/>
      <c r="BG156" s="2"/>
      <c r="BH156" s="2"/>
      <c r="BI156" s="2"/>
      <c r="BJ156" s="2"/>
      <c r="BK156" s="2"/>
      <c r="BL156" s="2"/>
      <c r="BM156" s="2"/>
      <c r="BN156" s="2"/>
      <c r="BO156" s="2" t="str">
        <f t="shared" si="14"/>
        <v/>
      </c>
      <c r="BP156" s="2" t="str">
        <f t="shared" si="15"/>
        <v>USCAR451,052000000000000000010000000000000000</v>
      </c>
      <c r="BQ156" s="2" t="str">
        <f>_xlfn.XLOOKUP(BO156,[1]Planilha1!$BU:$BU,[1]Planilha1!$BU:$BU,"",0,1)</f>
        <v/>
      </c>
    </row>
    <row r="157" spans="1:69" hidden="1" x14ac:dyDescent="0.2">
      <c r="A157" s="2" t="s">
        <v>44</v>
      </c>
      <c r="B157" s="2" t="s">
        <v>378</v>
      </c>
      <c r="C157" s="2"/>
      <c r="D157" s="2"/>
      <c r="E157" s="2"/>
      <c r="F157" s="2"/>
      <c r="G157" s="2" t="str">
        <f t="shared" si="16"/>
        <v/>
      </c>
      <c r="H157" s="2"/>
      <c r="I157" s="2"/>
      <c r="J157" s="2"/>
      <c r="K157" s="2"/>
      <c r="L157" s="79">
        <v>0.7</v>
      </c>
      <c r="M157" s="79">
        <v>0.5</v>
      </c>
      <c r="N157" s="79">
        <v>1.2</v>
      </c>
      <c r="O157" s="2">
        <v>2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/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1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/>
      <c r="AX157" s="2"/>
      <c r="AY157" s="2" t="s">
        <v>47</v>
      </c>
      <c r="AZ157" s="2" t="s">
        <v>47</v>
      </c>
      <c r="BA157" s="2"/>
      <c r="BB157" s="2" t="s">
        <v>1117</v>
      </c>
      <c r="BC157" s="2"/>
      <c r="BD157" s="2"/>
      <c r="BE157" s="2" t="s">
        <v>47</v>
      </c>
      <c r="BF157" s="2"/>
      <c r="BG157" s="2"/>
      <c r="BH157" s="2"/>
      <c r="BI157" s="2"/>
      <c r="BJ157" s="2"/>
      <c r="BK157" s="2"/>
      <c r="BL157" s="2"/>
      <c r="BM157" s="2"/>
      <c r="BN157" s="2"/>
      <c r="BO157" s="2" t="str">
        <f t="shared" si="14"/>
        <v/>
      </c>
      <c r="BP157" s="2" t="str">
        <f t="shared" si="15"/>
        <v>USCAR451,2200000000000000001000000000000000</v>
      </c>
      <c r="BQ157" s="2" t="str">
        <f>_xlfn.XLOOKUP(BO157,[1]Planilha1!$BU:$BU,[1]Planilha1!$BU:$BU,"",0,1)</f>
        <v/>
      </c>
    </row>
    <row r="158" spans="1:69" hidden="1" x14ac:dyDescent="0.2">
      <c r="A158" s="2" t="s">
        <v>44</v>
      </c>
      <c r="B158" s="2" t="s">
        <v>378</v>
      </c>
      <c r="C158" s="2"/>
      <c r="D158" s="2"/>
      <c r="E158" s="2"/>
      <c r="F158" s="2"/>
      <c r="G158" s="2" t="str">
        <f t="shared" si="16"/>
        <v/>
      </c>
      <c r="H158" s="2"/>
      <c r="I158" s="2"/>
      <c r="J158" s="2"/>
      <c r="K158" s="2"/>
      <c r="L158" s="79">
        <v>1.0499999999999998</v>
      </c>
      <c r="M158" s="79">
        <v>0.5</v>
      </c>
      <c r="N158" s="79">
        <v>1.5499999999999998</v>
      </c>
      <c r="O158" s="2">
        <v>3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1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/>
      <c r="AX158" s="2"/>
      <c r="AY158" s="2" t="s">
        <v>47</v>
      </c>
      <c r="AZ158" s="2" t="s">
        <v>47</v>
      </c>
      <c r="BA158" s="2"/>
      <c r="BB158" s="2" t="s">
        <v>1118</v>
      </c>
      <c r="BC158" s="2"/>
      <c r="BD158" s="2"/>
      <c r="BE158" s="2" t="s">
        <v>47</v>
      </c>
      <c r="BF158" s="2"/>
      <c r="BG158" s="2"/>
      <c r="BH158" s="2"/>
      <c r="BI158" s="2"/>
      <c r="BJ158" s="2"/>
      <c r="BK158" s="2"/>
      <c r="BL158" s="2"/>
      <c r="BM158" s="2"/>
      <c r="BN158" s="2"/>
      <c r="BO158" s="2" t="str">
        <f t="shared" si="14"/>
        <v/>
      </c>
      <c r="BP158" s="2" t="str">
        <f t="shared" si="15"/>
        <v>USCAR451,553000000000000000001000000000000000</v>
      </c>
      <c r="BQ158" s="2" t="str">
        <f>_xlfn.XLOOKUP(BO158,[1]Planilha1!$BU:$BU,[1]Planilha1!$BU:$BU,"",0,1)</f>
        <v/>
      </c>
    </row>
    <row r="159" spans="1:69" hidden="1" x14ac:dyDescent="0.2">
      <c r="A159" s="2" t="s">
        <v>44</v>
      </c>
      <c r="B159" s="2" t="s">
        <v>378</v>
      </c>
      <c r="C159" s="2"/>
      <c r="D159" s="2"/>
      <c r="E159" s="2"/>
      <c r="F159" s="2"/>
      <c r="G159" s="2" t="str">
        <f t="shared" si="16"/>
        <v/>
      </c>
      <c r="H159" s="2"/>
      <c r="I159" s="2"/>
      <c r="J159" s="2"/>
      <c r="K159" s="2"/>
      <c r="L159" s="79">
        <v>1.0499999999999998</v>
      </c>
      <c r="M159" s="79">
        <v>0.85</v>
      </c>
      <c r="N159" s="79">
        <v>1.9</v>
      </c>
      <c r="O159" s="2">
        <v>3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</v>
      </c>
      <c r="AG159" s="2">
        <v>1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/>
      <c r="AX159" s="2"/>
      <c r="AY159" s="2" t="s">
        <v>47</v>
      </c>
      <c r="AZ159" s="2" t="s">
        <v>47</v>
      </c>
      <c r="BA159" s="2"/>
      <c r="BB159" s="2" t="s">
        <v>1119</v>
      </c>
      <c r="BC159" s="2"/>
      <c r="BD159" s="2"/>
      <c r="BE159" s="2" t="s">
        <v>47</v>
      </c>
      <c r="BF159" s="2"/>
      <c r="BG159" s="2"/>
      <c r="BH159" s="2"/>
      <c r="BI159" s="2"/>
      <c r="BJ159" s="2"/>
      <c r="BK159" s="2"/>
      <c r="BL159" s="2"/>
      <c r="BM159" s="2"/>
      <c r="BN159" s="2"/>
      <c r="BO159" s="2" t="str">
        <f t="shared" si="14"/>
        <v/>
      </c>
      <c r="BP159" s="2" t="str">
        <f t="shared" si="15"/>
        <v>USCAR451,93000000000000000011000000000000000</v>
      </c>
      <c r="BQ159" s="2" t="str">
        <f>_xlfn.XLOOKUP(BO159,[1]Planilha1!$BU:$BU,[1]Planilha1!$BU:$BU,"",0,1)</f>
        <v/>
      </c>
    </row>
    <row r="160" spans="1:69" hidden="1" x14ac:dyDescent="0.2">
      <c r="A160" s="2" t="s">
        <v>44</v>
      </c>
      <c r="B160" s="2" t="s">
        <v>378</v>
      </c>
      <c r="C160" s="2"/>
      <c r="D160" s="2"/>
      <c r="E160" s="2"/>
      <c r="F160" s="2"/>
      <c r="G160" s="2" t="str">
        <f t="shared" si="16"/>
        <v/>
      </c>
      <c r="H160" s="2"/>
      <c r="I160" s="2"/>
      <c r="J160" s="2"/>
      <c r="K160" s="2"/>
      <c r="L160" s="79">
        <v>1.0499999999999998</v>
      </c>
      <c r="M160" s="79">
        <v>1.0499999999999998</v>
      </c>
      <c r="N160" s="79">
        <v>2.0999999999999996</v>
      </c>
      <c r="O160" s="2">
        <v>3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3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/>
      <c r="AX160" s="2"/>
      <c r="AY160" s="2" t="s">
        <v>47</v>
      </c>
      <c r="AZ160" s="2" t="s">
        <v>47</v>
      </c>
      <c r="BA160" s="2"/>
      <c r="BB160" s="2" t="s">
        <v>1120</v>
      </c>
      <c r="BC160" s="2"/>
      <c r="BD160" s="2"/>
      <c r="BE160" s="2" t="s">
        <v>47</v>
      </c>
      <c r="BF160" s="2"/>
      <c r="BG160" s="2"/>
      <c r="BH160" s="2"/>
      <c r="BI160" s="2"/>
      <c r="BJ160" s="2"/>
      <c r="BK160" s="2"/>
      <c r="BL160" s="2"/>
      <c r="BM160" s="2"/>
      <c r="BN160" s="2"/>
      <c r="BO160" s="2" t="str">
        <f t="shared" si="14"/>
        <v/>
      </c>
      <c r="BP160" s="2" t="str">
        <f t="shared" si="15"/>
        <v>USCAR452,13000000000000000030000000000000000</v>
      </c>
      <c r="BQ160" s="2" t="str">
        <f>_xlfn.XLOOKUP(BO160,[1]Planilha1!$BU:$BU,[1]Planilha1!$BU:$BU,"",0,1)</f>
        <v/>
      </c>
    </row>
    <row r="161" spans="1:69" hidden="1" x14ac:dyDescent="0.2">
      <c r="A161" s="2" t="s">
        <v>44</v>
      </c>
      <c r="B161" s="2" t="s">
        <v>378</v>
      </c>
      <c r="C161" s="2"/>
      <c r="D161" s="2"/>
      <c r="E161" s="2"/>
      <c r="F161" s="2"/>
      <c r="G161" s="2" t="str">
        <f t="shared" si="16"/>
        <v/>
      </c>
      <c r="H161" s="2"/>
      <c r="I161" s="2"/>
      <c r="J161" s="2"/>
      <c r="K161" s="2"/>
      <c r="L161" s="79">
        <v>0.7</v>
      </c>
      <c r="M161" s="79">
        <v>0.7</v>
      </c>
      <c r="N161" s="79">
        <v>1.4</v>
      </c>
      <c r="O161" s="2">
        <v>2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2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/>
      <c r="AX161" s="2"/>
      <c r="AY161" s="2" t="s">
        <v>47</v>
      </c>
      <c r="AZ161" s="2" t="s">
        <v>47</v>
      </c>
      <c r="BA161" s="2"/>
      <c r="BB161" s="2" t="s">
        <v>4937</v>
      </c>
      <c r="BC161" s="80">
        <v>45764</v>
      </c>
      <c r="BD161" s="2" t="s">
        <v>4672</v>
      </c>
      <c r="BE161" s="2" t="s">
        <v>47</v>
      </c>
      <c r="BF161" s="2"/>
      <c r="BG161" s="2"/>
      <c r="BH161" s="2"/>
      <c r="BI161" s="2"/>
      <c r="BJ161" s="2"/>
      <c r="BK161" s="2"/>
      <c r="BL161" s="2"/>
      <c r="BM161" s="2"/>
      <c r="BN161" s="2"/>
      <c r="BO161" s="2" t="str">
        <f t="shared" si="14"/>
        <v/>
      </c>
      <c r="BP161" s="2" t="str">
        <f t="shared" si="15"/>
        <v>USCAR451,42000000000000000020000000000000000</v>
      </c>
      <c r="BQ161" s="2" t="str">
        <f>_xlfn.XLOOKUP(BO161,[1]Planilha1!$BU:$BU,[1]Planilha1!$BU:$BU,"",0,1)</f>
        <v/>
      </c>
    </row>
    <row r="162" spans="1:69" hidden="1" x14ac:dyDescent="0.2">
      <c r="A162" s="2" t="s">
        <v>44</v>
      </c>
      <c r="B162" s="2" t="s">
        <v>378</v>
      </c>
      <c r="C162" s="2"/>
      <c r="D162" s="2"/>
      <c r="E162" s="2"/>
      <c r="F162" s="2"/>
      <c r="G162" s="2" t="str">
        <f t="shared" si="16"/>
        <v/>
      </c>
      <c r="H162" s="2"/>
      <c r="I162" s="2"/>
      <c r="J162" s="2"/>
      <c r="K162" s="2"/>
      <c r="L162" s="79">
        <v>1.25</v>
      </c>
      <c r="M162" s="79">
        <v>0.5</v>
      </c>
      <c r="N162" s="79">
        <v>1.75</v>
      </c>
      <c r="O162" s="2">
        <v>0</v>
      </c>
      <c r="P162" s="2">
        <v>1</v>
      </c>
      <c r="Q162" s="2">
        <v>1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1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/>
      <c r="AX162" s="2"/>
      <c r="AY162" s="2" t="s">
        <v>47</v>
      </c>
      <c r="AZ162" s="2" t="s">
        <v>47</v>
      </c>
      <c r="BA162" s="2">
        <v>30</v>
      </c>
      <c r="BB162" s="2" t="s">
        <v>4914</v>
      </c>
      <c r="BC162" s="80">
        <v>45764</v>
      </c>
      <c r="BD162" s="2" t="s">
        <v>4672</v>
      </c>
      <c r="BE162" s="2" t="s">
        <v>47</v>
      </c>
      <c r="BF162" s="2"/>
      <c r="BG162" s="2"/>
      <c r="BH162" s="2"/>
      <c r="BI162" s="2"/>
      <c r="BJ162" s="2"/>
      <c r="BK162" s="2"/>
      <c r="BL162" s="2"/>
      <c r="BM162" s="2"/>
      <c r="BN162" s="2"/>
      <c r="BO162" s="2" t="str">
        <f t="shared" si="14"/>
        <v/>
      </c>
      <c r="BP162" s="2" t="str">
        <f t="shared" si="15"/>
        <v>USCAR451,750110000000000000001000000000000000</v>
      </c>
      <c r="BQ162" s="2" t="str">
        <f>_xlfn.XLOOKUP(BO162,[1]Planilha1!$BU:$BU,[1]Planilha1!$BU:$BU,"",0,1)</f>
        <v/>
      </c>
    </row>
    <row r="163" spans="1:69" hidden="1" x14ac:dyDescent="0.2">
      <c r="A163" s="2" t="s">
        <v>44</v>
      </c>
      <c r="B163" s="2" t="s">
        <v>378</v>
      </c>
      <c r="C163" s="2"/>
      <c r="D163" s="2"/>
      <c r="E163" s="2"/>
      <c r="F163" s="2"/>
      <c r="G163" s="2" t="str">
        <f t="shared" si="16"/>
        <v/>
      </c>
      <c r="H163" s="2"/>
      <c r="I163" s="2"/>
      <c r="J163" s="2"/>
      <c r="K163" s="2"/>
      <c r="L163" s="79">
        <v>1.1000000000000001</v>
      </c>
      <c r="M163" s="79">
        <v>0.35</v>
      </c>
      <c r="N163" s="79">
        <v>1.4500000000000002</v>
      </c>
      <c r="O163" s="2">
        <v>1</v>
      </c>
      <c r="P163" s="2">
        <v>0</v>
      </c>
      <c r="Q163" s="2">
        <v>1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/>
      <c r="AX163" s="2"/>
      <c r="AY163" s="2" t="s">
        <v>47</v>
      </c>
      <c r="AZ163" s="2" t="s">
        <v>47</v>
      </c>
      <c r="BA163" s="2"/>
      <c r="BB163" s="2" t="s">
        <v>1121</v>
      </c>
      <c r="BC163" s="2"/>
      <c r="BD163" s="2"/>
      <c r="BE163" s="2" t="s">
        <v>47</v>
      </c>
      <c r="BF163" s="2"/>
      <c r="BG163" s="2"/>
      <c r="BH163" s="2"/>
      <c r="BI163" s="2"/>
      <c r="BJ163" s="2"/>
      <c r="BK163" s="2"/>
      <c r="BL163" s="2"/>
      <c r="BM163" s="2"/>
      <c r="BN163" s="2"/>
      <c r="BO163" s="2" t="str">
        <f t="shared" si="14"/>
        <v/>
      </c>
      <c r="BP163" s="2" t="str">
        <f t="shared" si="15"/>
        <v>USCAR451,451010000000000000010000000000000000</v>
      </c>
      <c r="BQ163" s="2" t="str">
        <f>_xlfn.XLOOKUP(BO163,[1]Planilha1!$BU:$BU,[1]Planilha1!$BU:$BU,"",0,1)</f>
        <v/>
      </c>
    </row>
    <row r="164" spans="1:69" hidden="1" x14ac:dyDescent="0.2">
      <c r="A164" s="2" t="s">
        <v>44</v>
      </c>
      <c r="B164" s="2" t="s">
        <v>378</v>
      </c>
      <c r="C164" s="2"/>
      <c r="D164" s="2"/>
      <c r="E164" s="2"/>
      <c r="F164" s="2"/>
      <c r="G164" s="2" t="str">
        <f t="shared" si="16"/>
        <v/>
      </c>
      <c r="H164" s="2"/>
      <c r="I164" s="2"/>
      <c r="J164" s="2"/>
      <c r="K164" s="2"/>
      <c r="L164" s="79">
        <v>1</v>
      </c>
      <c r="M164" s="79">
        <v>0.5</v>
      </c>
      <c r="N164" s="79">
        <v>1.5</v>
      </c>
      <c r="O164" s="2">
        <v>0</v>
      </c>
      <c r="P164" s="2">
        <v>2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1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/>
      <c r="AX164" s="2"/>
      <c r="AY164" s="2" t="s">
        <v>47</v>
      </c>
      <c r="AZ164" s="2" t="s">
        <v>47</v>
      </c>
      <c r="BA164" s="2"/>
      <c r="BB164" s="2" t="s">
        <v>4944</v>
      </c>
      <c r="BC164" s="80">
        <v>45764</v>
      </c>
      <c r="BD164" s="2" t="s">
        <v>4672</v>
      </c>
      <c r="BE164" s="2" t="s">
        <v>47</v>
      </c>
      <c r="BF164" s="2"/>
      <c r="BG164" s="2"/>
      <c r="BH164" s="2"/>
      <c r="BI164" s="2"/>
      <c r="BJ164" s="2"/>
      <c r="BK164" s="2"/>
      <c r="BL164" s="2"/>
      <c r="BM164" s="2"/>
      <c r="BN164" s="2"/>
      <c r="BO164" s="2" t="str">
        <f t="shared" si="14"/>
        <v/>
      </c>
      <c r="BP164" s="2" t="str">
        <f t="shared" si="15"/>
        <v>USCAR451,50200000000000000001000000000000000</v>
      </c>
      <c r="BQ164" s="2" t="str">
        <f>_xlfn.XLOOKUP(BO164,[1]Planilha1!$BU:$BU,[1]Planilha1!$BU:$BU,"",0,1)</f>
        <v/>
      </c>
    </row>
    <row r="165" spans="1:69" hidden="1" x14ac:dyDescent="0.2">
      <c r="A165" s="2" t="s">
        <v>44</v>
      </c>
      <c r="B165" s="2" t="s">
        <v>378</v>
      </c>
      <c r="C165" s="2"/>
      <c r="D165" s="2"/>
      <c r="E165" s="2"/>
      <c r="F165" s="2"/>
      <c r="G165" s="2" t="str">
        <f t="shared" si="16"/>
        <v/>
      </c>
      <c r="H165" s="2"/>
      <c r="I165" s="2"/>
      <c r="J165" s="2"/>
      <c r="K165" s="2"/>
      <c r="L165" s="79">
        <v>1.0499999999999998</v>
      </c>
      <c r="M165" s="79">
        <v>1.4</v>
      </c>
      <c r="N165" s="79">
        <v>2.4499999999999997</v>
      </c>
      <c r="O165" s="2">
        <v>3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4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/>
      <c r="AX165" s="2"/>
      <c r="AY165" s="2" t="s">
        <v>47</v>
      </c>
      <c r="AZ165" s="2" t="s">
        <v>47</v>
      </c>
      <c r="BA165" s="2"/>
      <c r="BB165" s="2" t="s">
        <v>4946</v>
      </c>
      <c r="BC165" s="80">
        <v>45764</v>
      </c>
      <c r="BD165" s="2" t="s">
        <v>4672</v>
      </c>
      <c r="BE165" s="2" t="s">
        <v>47</v>
      </c>
      <c r="BF165" s="2"/>
      <c r="BG165" s="2"/>
      <c r="BH165" s="2"/>
      <c r="BI165" s="2"/>
      <c r="BJ165" s="2"/>
      <c r="BK165" s="2"/>
      <c r="BL165" s="2"/>
      <c r="BM165" s="2"/>
      <c r="BN165" s="2"/>
      <c r="BO165" s="2" t="str">
        <f t="shared" si="14"/>
        <v/>
      </c>
      <c r="BP165" s="2" t="str">
        <f t="shared" si="15"/>
        <v>USCAR452,454000000000000000030000000000000000</v>
      </c>
      <c r="BQ165" s="2" t="str">
        <f>_xlfn.XLOOKUP(BO165,[1]Planilha1!$BU:$BU,[1]Planilha1!$BU:$BU,"",0,1)</f>
        <v/>
      </c>
    </row>
    <row r="166" spans="1:69" hidden="1" x14ac:dyDescent="0.2">
      <c r="A166" s="2" t="s">
        <v>44</v>
      </c>
      <c r="B166" s="2" t="s">
        <v>378</v>
      </c>
      <c r="C166" s="2"/>
      <c r="D166" s="2"/>
      <c r="E166" s="2"/>
      <c r="F166" s="2"/>
      <c r="G166" s="2" t="str">
        <f t="shared" si="16"/>
        <v/>
      </c>
      <c r="H166" s="2"/>
      <c r="I166" s="2"/>
      <c r="J166" s="2"/>
      <c r="K166" s="2"/>
      <c r="L166" s="79">
        <v>0.5</v>
      </c>
      <c r="M166" s="79">
        <v>1.75</v>
      </c>
      <c r="N166" s="79">
        <v>2.25</v>
      </c>
      <c r="O166" s="2">
        <v>0</v>
      </c>
      <c r="P166" s="2">
        <v>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/>
      <c r="AX166" s="2"/>
      <c r="AY166" s="2" t="s">
        <v>47</v>
      </c>
      <c r="AZ166" s="2" t="s">
        <v>47</v>
      </c>
      <c r="BA166" s="2"/>
      <c r="BB166" s="2" t="s">
        <v>1123</v>
      </c>
      <c r="BC166" s="2"/>
      <c r="BD166" s="2"/>
      <c r="BE166" s="2" t="s">
        <v>47</v>
      </c>
      <c r="BF166" s="2"/>
      <c r="BG166" s="2"/>
      <c r="BH166" s="2"/>
      <c r="BI166" s="2"/>
      <c r="BJ166" s="2"/>
      <c r="BK166" s="2"/>
      <c r="BL166" s="2"/>
      <c r="BM166" s="2"/>
      <c r="BN166" s="2"/>
      <c r="BO166" s="2" t="str">
        <f t="shared" si="14"/>
        <v/>
      </c>
      <c r="BP166" s="2" t="str">
        <f t="shared" si="15"/>
        <v>USCAR452,255000000000000000001000000000000000</v>
      </c>
      <c r="BQ166" s="2" t="str">
        <f>_xlfn.XLOOKUP(BO166,[1]Planilha1!$BU:$BU,[1]Planilha1!$BU:$BU,"",0,1)</f>
        <v/>
      </c>
    </row>
    <row r="167" spans="1:69" hidden="1" x14ac:dyDescent="0.2">
      <c r="A167" s="2" t="s">
        <v>44</v>
      </c>
      <c r="B167" s="2" t="s">
        <v>378</v>
      </c>
      <c r="C167" s="2"/>
      <c r="D167" s="2"/>
      <c r="E167" s="2" t="s">
        <v>819</v>
      </c>
      <c r="F167" s="2" t="s">
        <v>4609</v>
      </c>
      <c r="G167" s="2" t="str">
        <f t="shared" si="16"/>
        <v>-SP5292_2_X1</v>
      </c>
      <c r="H167" s="2"/>
      <c r="I167" s="2"/>
      <c r="J167" s="2"/>
      <c r="K167" s="2"/>
      <c r="L167" s="79">
        <v>1.5</v>
      </c>
      <c r="M167" s="79">
        <v>0</v>
      </c>
      <c r="N167" s="79">
        <v>1.5</v>
      </c>
      <c r="O167" s="2">
        <v>0</v>
      </c>
      <c r="P167" s="2">
        <v>3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/>
      <c r="AX167" s="2"/>
      <c r="AY167" s="2" t="s">
        <v>47</v>
      </c>
      <c r="AZ167" s="2" t="s">
        <v>47</v>
      </c>
      <c r="BA167" s="2">
        <v>30</v>
      </c>
      <c r="BB167" s="2" t="s">
        <v>4903</v>
      </c>
      <c r="BC167" s="80">
        <v>45764</v>
      </c>
      <c r="BD167" s="2" t="s">
        <v>4672</v>
      </c>
      <c r="BE167" s="2" t="s">
        <v>47</v>
      </c>
      <c r="BF167" s="2"/>
      <c r="BG167" s="2"/>
      <c r="BH167" s="2"/>
      <c r="BI167" s="2"/>
      <c r="BJ167" s="2"/>
      <c r="BK167" s="2"/>
      <c r="BL167" s="2"/>
      <c r="BM167" s="2"/>
      <c r="BN167" s="2"/>
      <c r="BO167" s="2" t="str">
        <f t="shared" si="14"/>
        <v>1,50300000000000000000000000000000000</v>
      </c>
      <c r="BP167" s="2" t="str">
        <f t="shared" si="15"/>
        <v>USCAR451,50300000000000000000000000000000000</v>
      </c>
      <c r="BQ167" s="2" t="str">
        <f>_xlfn.XLOOKUP(BO167,[1]Planilha1!$BU:$BU,[1]Planilha1!$BU:$BU,"",0,1)</f>
        <v/>
      </c>
    </row>
    <row r="168" spans="1:69" hidden="1" x14ac:dyDescent="0.2">
      <c r="A168" s="2" t="s">
        <v>44</v>
      </c>
      <c r="B168" s="2" t="s">
        <v>378</v>
      </c>
      <c r="C168" s="2"/>
      <c r="D168" s="2"/>
      <c r="E168" s="2"/>
      <c r="F168" s="2"/>
      <c r="G168" s="2" t="str">
        <f t="shared" si="16"/>
        <v/>
      </c>
      <c r="H168" s="2"/>
      <c r="I168" s="2"/>
      <c r="J168" s="2"/>
      <c r="K168" s="2"/>
      <c r="L168" s="79">
        <v>0</v>
      </c>
      <c r="M168" s="79">
        <v>3</v>
      </c>
      <c r="N168" s="79">
        <v>3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3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/>
      <c r="AX168" s="2"/>
      <c r="AY168" s="2" t="s">
        <v>47</v>
      </c>
      <c r="AZ168" s="2" t="s">
        <v>47</v>
      </c>
      <c r="BA168" s="2"/>
      <c r="BB168" s="2" t="s">
        <v>1124</v>
      </c>
      <c r="BC168" s="2"/>
      <c r="BD168" s="2"/>
      <c r="BE168" s="2" t="s">
        <v>47</v>
      </c>
      <c r="BF168" s="2"/>
      <c r="BG168" s="2"/>
      <c r="BH168" s="2"/>
      <c r="BI168" s="2"/>
      <c r="BJ168" s="2"/>
      <c r="BK168" s="2"/>
      <c r="BL168" s="2"/>
      <c r="BM168" s="2"/>
      <c r="BN168" s="2"/>
      <c r="BO168" s="2" t="str">
        <f t="shared" si="14"/>
        <v/>
      </c>
      <c r="BP168" s="2" t="str">
        <f t="shared" si="15"/>
        <v>USCAR4530003000000000000000000000000000000</v>
      </c>
      <c r="BQ168" s="2" t="str">
        <f>_xlfn.XLOOKUP(BO168,[1]Planilha1!$BU:$BU,[1]Planilha1!$BU:$BU,"",0,1)</f>
        <v/>
      </c>
    </row>
    <row r="169" spans="1:69" hidden="1" x14ac:dyDescent="0.2">
      <c r="A169" s="2" t="s">
        <v>44</v>
      </c>
      <c r="B169" s="2" t="s">
        <v>378</v>
      </c>
      <c r="C169" s="2"/>
      <c r="D169" s="2"/>
      <c r="E169" s="2"/>
      <c r="F169" s="2"/>
      <c r="G169" s="2" t="str">
        <f t="shared" si="16"/>
        <v/>
      </c>
      <c r="H169" s="2"/>
      <c r="I169" s="2"/>
      <c r="J169" s="2"/>
      <c r="K169" s="2"/>
      <c r="L169" s="79">
        <v>0</v>
      </c>
      <c r="M169" s="79">
        <v>4</v>
      </c>
      <c r="N169" s="79">
        <v>4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4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/>
      <c r="AX169" s="2"/>
      <c r="AY169" s="2" t="s">
        <v>47</v>
      </c>
      <c r="AZ169" s="2" t="s">
        <v>47</v>
      </c>
      <c r="BA169" s="2"/>
      <c r="BB169" s="2" t="s">
        <v>1125</v>
      </c>
      <c r="BC169" s="2"/>
      <c r="BD169" s="2"/>
      <c r="BE169" s="2" t="s">
        <v>47</v>
      </c>
      <c r="BF169" s="2"/>
      <c r="BG169" s="2"/>
      <c r="BH169" s="2"/>
      <c r="BI169" s="2"/>
      <c r="BJ169" s="2"/>
      <c r="BK169" s="2"/>
      <c r="BL169" s="2"/>
      <c r="BM169" s="2"/>
      <c r="BN169" s="2"/>
      <c r="BO169" s="2" t="str">
        <f t="shared" si="14"/>
        <v/>
      </c>
      <c r="BP169" s="2" t="str">
        <f t="shared" si="15"/>
        <v>USCAR4540004000000000000000000000000000000</v>
      </c>
      <c r="BQ169" s="2" t="str">
        <f>_xlfn.XLOOKUP(BO169,[1]Planilha1!$BU:$BU,[1]Planilha1!$BU:$BU,"",0,1)</f>
        <v/>
      </c>
    </row>
    <row r="170" spans="1:69" hidden="1" x14ac:dyDescent="0.2">
      <c r="A170" s="2" t="s">
        <v>44</v>
      </c>
      <c r="B170" s="2" t="s">
        <v>378</v>
      </c>
      <c r="C170" s="2"/>
      <c r="D170" s="2"/>
      <c r="E170" s="2"/>
      <c r="F170" s="2"/>
      <c r="G170" s="2" t="str">
        <f t="shared" si="16"/>
        <v/>
      </c>
      <c r="H170" s="2"/>
      <c r="I170" s="2"/>
      <c r="J170" s="2"/>
      <c r="K170" s="2"/>
      <c r="L170" s="79">
        <v>1</v>
      </c>
      <c r="M170" s="79">
        <v>1</v>
      </c>
      <c r="N170" s="79">
        <v>2</v>
      </c>
      <c r="O170" s="2">
        <v>0</v>
      </c>
      <c r="P170" s="2">
        <v>2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2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/>
      <c r="AX170" s="2"/>
      <c r="AY170" s="2" t="s">
        <v>47</v>
      </c>
      <c r="AZ170" s="2" t="s">
        <v>47</v>
      </c>
      <c r="BA170" s="2"/>
      <c r="BB170" s="2" t="s">
        <v>1126</v>
      </c>
      <c r="BC170" s="2"/>
      <c r="BD170" s="2"/>
      <c r="BE170" s="2" t="s">
        <v>47</v>
      </c>
      <c r="BF170" s="2"/>
      <c r="BG170" s="2"/>
      <c r="BH170" s="2"/>
      <c r="BI170" s="2"/>
      <c r="BJ170" s="2"/>
      <c r="BK170" s="2"/>
      <c r="BL170" s="2"/>
      <c r="BM170" s="2"/>
      <c r="BN170" s="2"/>
      <c r="BO170" s="2" t="str">
        <f t="shared" si="14"/>
        <v/>
      </c>
      <c r="BP170" s="2" t="str">
        <f t="shared" si="15"/>
        <v>USCAR4520200000000000000002000000000000000</v>
      </c>
      <c r="BQ170" s="2" t="str">
        <f>_xlfn.XLOOKUP(BO170,[1]Planilha1!$BU:$BU,[1]Planilha1!$BU:$BU,"",0,1)</f>
        <v/>
      </c>
    </row>
    <row r="171" spans="1:69" hidden="1" x14ac:dyDescent="0.2">
      <c r="A171" s="2" t="s">
        <v>44</v>
      </c>
      <c r="B171" s="2" t="s">
        <v>378</v>
      </c>
      <c r="C171" s="2"/>
      <c r="D171" s="2"/>
      <c r="E171" s="2"/>
      <c r="F171" s="2"/>
      <c r="G171" s="2" t="str">
        <f t="shared" si="16"/>
        <v/>
      </c>
      <c r="H171" s="2"/>
      <c r="I171" s="2"/>
      <c r="J171" s="2"/>
      <c r="K171" s="2"/>
      <c r="L171" s="79">
        <v>1.4</v>
      </c>
      <c r="M171" s="79">
        <v>0.35</v>
      </c>
      <c r="N171" s="79">
        <v>1.75</v>
      </c>
      <c r="O171" s="2">
        <v>4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/>
      <c r="AX171" s="2"/>
      <c r="AY171" s="2" t="s">
        <v>47</v>
      </c>
      <c r="AZ171" s="2" t="s">
        <v>47</v>
      </c>
      <c r="BA171" s="2"/>
      <c r="BB171" s="2" t="s">
        <v>1127</v>
      </c>
      <c r="BC171" s="2"/>
      <c r="BD171" s="2"/>
      <c r="BE171" s="2" t="s">
        <v>47</v>
      </c>
      <c r="BF171" s="2"/>
      <c r="BG171" s="2"/>
      <c r="BH171" s="2"/>
      <c r="BI171" s="2"/>
      <c r="BJ171" s="2"/>
      <c r="BK171" s="2"/>
      <c r="BL171" s="2"/>
      <c r="BM171" s="2"/>
      <c r="BN171" s="2"/>
      <c r="BO171" s="2" t="str">
        <f t="shared" si="14"/>
        <v/>
      </c>
      <c r="BP171" s="2" t="str">
        <f t="shared" si="15"/>
        <v>USCAR451,754000000000000000010000000000000000</v>
      </c>
      <c r="BQ171" s="2" t="str">
        <f>_xlfn.XLOOKUP(BO171,[1]Planilha1!$BU:$BU,[1]Planilha1!$BU:$BU,"",0,1)</f>
        <v/>
      </c>
    </row>
    <row r="172" spans="1:69" hidden="1" x14ac:dyDescent="0.2">
      <c r="A172" s="2" t="s">
        <v>44</v>
      </c>
      <c r="B172" s="2" t="s">
        <v>378</v>
      </c>
      <c r="C172" s="2"/>
      <c r="D172" s="2"/>
      <c r="E172" s="2"/>
      <c r="F172" s="2"/>
      <c r="G172" s="2" t="str">
        <f t="shared" si="16"/>
        <v/>
      </c>
      <c r="H172" s="2"/>
      <c r="I172" s="2"/>
      <c r="J172" s="2"/>
      <c r="K172" s="2"/>
      <c r="L172" s="79">
        <v>0.7</v>
      </c>
      <c r="M172" s="79">
        <v>2.5499999999999998</v>
      </c>
      <c r="N172" s="79">
        <v>3.25</v>
      </c>
      <c r="O172" s="2">
        <v>2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3</v>
      </c>
      <c r="AG172" s="2">
        <v>1</v>
      </c>
      <c r="AH172" s="2">
        <v>0</v>
      </c>
      <c r="AI172" s="2">
        <v>1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/>
      <c r="AX172" s="2"/>
      <c r="AY172" s="2" t="s">
        <v>47</v>
      </c>
      <c r="AZ172" s="2" t="s">
        <v>47</v>
      </c>
      <c r="BA172" s="2">
        <v>30</v>
      </c>
      <c r="BB172" s="2" t="s">
        <v>4850</v>
      </c>
      <c r="BC172" s="80">
        <v>45764</v>
      </c>
      <c r="BD172" s="2" t="s">
        <v>4672</v>
      </c>
      <c r="BE172" s="2" t="s">
        <v>47</v>
      </c>
      <c r="BF172" s="2"/>
      <c r="BG172" s="2"/>
      <c r="BH172" s="2"/>
      <c r="BI172" s="2"/>
      <c r="BJ172" s="2"/>
      <c r="BK172" s="2"/>
      <c r="BL172" s="2"/>
      <c r="BM172" s="2"/>
      <c r="BN172" s="2"/>
      <c r="BO172" s="2" t="str">
        <f t="shared" si="14"/>
        <v/>
      </c>
      <c r="BP172" s="2" t="str">
        <f t="shared" si="15"/>
        <v>USCAR453,253101000000000000020000000000000000</v>
      </c>
      <c r="BQ172" s="2" t="str">
        <f>_xlfn.XLOOKUP(BO172,[1]Planilha1!$BU:$BU,[1]Planilha1!$BU:$BU,"",0,1)</f>
        <v/>
      </c>
    </row>
    <row r="173" spans="1:69" hidden="1" x14ac:dyDescent="0.2">
      <c r="A173" s="2" t="s">
        <v>44</v>
      </c>
      <c r="B173" s="2" t="s">
        <v>378</v>
      </c>
      <c r="C173" s="2"/>
      <c r="D173" s="2"/>
      <c r="E173" s="2"/>
      <c r="F173" s="2"/>
      <c r="G173" s="2" t="str">
        <f t="shared" si="16"/>
        <v/>
      </c>
      <c r="H173" s="2"/>
      <c r="I173" s="2"/>
      <c r="J173" s="2"/>
      <c r="K173" s="2"/>
      <c r="L173" s="79">
        <v>0.35</v>
      </c>
      <c r="M173" s="79">
        <v>2.5499999999999998</v>
      </c>
      <c r="N173" s="79">
        <v>2.9</v>
      </c>
      <c r="O173" s="2">
        <v>1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3</v>
      </c>
      <c r="AG173" s="2">
        <v>1</v>
      </c>
      <c r="AH173" s="2">
        <v>0</v>
      </c>
      <c r="AI173" s="2">
        <v>1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/>
      <c r="AX173" s="2"/>
      <c r="AY173" s="2" t="s">
        <v>47</v>
      </c>
      <c r="AZ173" s="2" t="s">
        <v>47</v>
      </c>
      <c r="BA173" s="2"/>
      <c r="BB173" s="2" t="s">
        <v>4808</v>
      </c>
      <c r="BC173" s="80">
        <v>45724</v>
      </c>
      <c r="BD173" s="2" t="s">
        <v>4800</v>
      </c>
      <c r="BE173" s="2" t="s">
        <v>47</v>
      </c>
      <c r="BF173" s="2"/>
      <c r="BG173" s="2"/>
      <c r="BH173" s="2"/>
      <c r="BI173" s="2"/>
      <c r="BJ173" s="2"/>
      <c r="BK173" s="2"/>
      <c r="BL173" s="2"/>
      <c r="BM173" s="2"/>
      <c r="BN173" s="2"/>
      <c r="BO173" s="2" t="str">
        <f t="shared" si="14"/>
        <v/>
      </c>
      <c r="BP173" s="2" t="str">
        <f t="shared" si="15"/>
        <v>USCAR452,93101000000000000010000000000000000</v>
      </c>
      <c r="BQ173" s="2" t="str">
        <f>_xlfn.XLOOKUP(BO173,[1]Planilha1!$BU:$BU,[1]Planilha1!$BU:$BU,"",0,1)</f>
        <v/>
      </c>
    </row>
    <row r="174" spans="1:69" s="85" customFormat="1" hidden="1" x14ac:dyDescent="0.2">
      <c r="A174" s="83" t="s">
        <v>44</v>
      </c>
      <c r="B174" s="83" t="s">
        <v>378</v>
      </c>
      <c r="C174" s="83"/>
      <c r="D174" s="83"/>
      <c r="E174" s="83"/>
      <c r="F174" s="83"/>
      <c r="G174" s="83" t="str">
        <f t="shared" si="16"/>
        <v/>
      </c>
      <c r="H174" s="83"/>
      <c r="I174" s="83"/>
      <c r="J174" s="83"/>
      <c r="K174" s="83"/>
      <c r="L174" s="84">
        <v>0.7</v>
      </c>
      <c r="M174" s="84">
        <v>2.9</v>
      </c>
      <c r="N174" s="84">
        <v>3.5999999999999996</v>
      </c>
      <c r="O174" s="83">
        <v>2</v>
      </c>
      <c r="P174" s="83">
        <v>0</v>
      </c>
      <c r="Q174" s="83">
        <v>0</v>
      </c>
      <c r="R174" s="83">
        <v>0</v>
      </c>
      <c r="S174" s="83">
        <v>0</v>
      </c>
      <c r="T174" s="83">
        <v>0</v>
      </c>
      <c r="U174" s="83">
        <v>0</v>
      </c>
      <c r="V174" s="83">
        <v>0</v>
      </c>
      <c r="W174" s="83">
        <v>0</v>
      </c>
      <c r="X174" s="83">
        <v>0</v>
      </c>
      <c r="Y174" s="83">
        <v>0</v>
      </c>
      <c r="Z174" s="83">
        <v>0</v>
      </c>
      <c r="AA174" s="83">
        <v>0</v>
      </c>
      <c r="AB174" s="83">
        <v>0</v>
      </c>
      <c r="AC174" s="83">
        <v>0</v>
      </c>
      <c r="AD174" s="83">
        <v>0</v>
      </c>
      <c r="AE174" s="83">
        <v>0</v>
      </c>
      <c r="AF174" s="83">
        <v>4</v>
      </c>
      <c r="AG174" s="83">
        <v>1</v>
      </c>
      <c r="AH174" s="83">
        <v>0</v>
      </c>
      <c r="AI174" s="83">
        <v>1</v>
      </c>
      <c r="AJ174" s="83">
        <v>0</v>
      </c>
      <c r="AK174" s="83">
        <v>0</v>
      </c>
      <c r="AL174" s="83">
        <v>0</v>
      </c>
      <c r="AM174" s="83">
        <v>0</v>
      </c>
      <c r="AN174" s="83">
        <v>0</v>
      </c>
      <c r="AO174" s="83">
        <v>0</v>
      </c>
      <c r="AP174" s="83">
        <v>0</v>
      </c>
      <c r="AQ174" s="83">
        <v>0</v>
      </c>
      <c r="AR174" s="83">
        <v>0</v>
      </c>
      <c r="AS174" s="83">
        <v>0</v>
      </c>
      <c r="AT174" s="83">
        <v>0</v>
      </c>
      <c r="AU174" s="83">
        <v>0</v>
      </c>
      <c r="AV174" s="83">
        <v>0</v>
      </c>
      <c r="AW174" s="83"/>
      <c r="AX174" s="83"/>
      <c r="AY174" s="83" t="s">
        <v>47</v>
      </c>
      <c r="AZ174" s="83" t="s">
        <v>47</v>
      </c>
      <c r="BA174" s="83"/>
      <c r="BB174" s="83" t="s">
        <v>1129</v>
      </c>
      <c r="BC174" s="83"/>
      <c r="BD174" s="83"/>
      <c r="BE174" s="83" t="s">
        <v>47</v>
      </c>
      <c r="BF174" s="83"/>
      <c r="BG174" s="83"/>
      <c r="BH174" s="83"/>
      <c r="BI174" s="83"/>
      <c r="BJ174" s="83"/>
      <c r="BK174" s="83"/>
      <c r="BL174" s="83"/>
      <c r="BM174" s="83"/>
      <c r="BN174" s="83"/>
      <c r="BO174" s="83" t="str">
        <f t="shared" si="14"/>
        <v/>
      </c>
      <c r="BP174" s="83" t="str">
        <f t="shared" si="15"/>
        <v>USCAR453,64101000000000000020000000000000000</v>
      </c>
      <c r="BQ174" s="83" t="str">
        <f>_xlfn.XLOOKUP(BO174,[1]Planilha1!$BU:$BU,[1]Planilha1!$BU:$BU,"",0,1)</f>
        <v/>
      </c>
    </row>
    <row r="175" spans="1:69" hidden="1" x14ac:dyDescent="0.2">
      <c r="A175" s="2" t="s">
        <v>44</v>
      </c>
      <c r="B175" s="2" t="s">
        <v>378</v>
      </c>
      <c r="C175" s="2"/>
      <c r="D175" s="2"/>
      <c r="E175" s="2"/>
      <c r="F175" s="2"/>
      <c r="G175" s="2" t="str">
        <f t="shared" si="16"/>
        <v/>
      </c>
      <c r="H175" s="2"/>
      <c r="I175" s="2"/>
      <c r="J175" s="2"/>
      <c r="K175" s="2"/>
      <c r="L175" s="79">
        <v>4</v>
      </c>
      <c r="M175" s="79">
        <v>1</v>
      </c>
      <c r="N175" s="79">
        <v>5</v>
      </c>
      <c r="O175" s="2">
        <v>0</v>
      </c>
      <c r="P175" s="2">
        <v>0</v>
      </c>
      <c r="Q175" s="2">
        <v>0</v>
      </c>
      <c r="R175" s="2">
        <v>1</v>
      </c>
      <c r="S175" s="2">
        <v>0</v>
      </c>
      <c r="T175" s="2">
        <v>0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2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/>
      <c r="AX175" s="2"/>
      <c r="AY175" s="2" t="s">
        <v>47</v>
      </c>
      <c r="AZ175" s="2" t="s">
        <v>47</v>
      </c>
      <c r="BA175" s="2"/>
      <c r="BB175" s="2" t="s">
        <v>1130</v>
      </c>
      <c r="BC175" s="2"/>
      <c r="BD175" s="2"/>
      <c r="BE175" s="2" t="s">
        <v>47</v>
      </c>
      <c r="BF175" s="2"/>
      <c r="BG175" s="2"/>
      <c r="BH175" s="2"/>
      <c r="BI175" s="2"/>
      <c r="BJ175" s="2"/>
      <c r="BK175" s="2"/>
      <c r="BL175" s="2"/>
      <c r="BM175" s="2"/>
      <c r="BN175" s="2"/>
      <c r="BO175" s="2" t="str">
        <f t="shared" si="14"/>
        <v/>
      </c>
      <c r="BP175" s="2" t="str">
        <f t="shared" si="15"/>
        <v>USCAR4550001000100000000002000000000000000</v>
      </c>
      <c r="BQ175" s="2" t="str">
        <f>_xlfn.XLOOKUP(BO175,[1]Planilha1!$BU:$BU,[1]Planilha1!$BU:$BU,"",0,1)</f>
        <v/>
      </c>
    </row>
    <row r="176" spans="1:69" hidden="1" x14ac:dyDescent="0.2">
      <c r="A176" s="2" t="s">
        <v>44</v>
      </c>
      <c r="B176" s="2" t="s">
        <v>378</v>
      </c>
      <c r="C176" s="2"/>
      <c r="D176" s="2"/>
      <c r="E176" s="2"/>
      <c r="F176" s="2"/>
      <c r="G176" s="2" t="str">
        <f t="shared" si="16"/>
        <v/>
      </c>
      <c r="H176" s="2"/>
      <c r="I176" s="2"/>
      <c r="J176" s="2"/>
      <c r="K176" s="2"/>
      <c r="L176" s="79">
        <v>5</v>
      </c>
      <c r="M176" s="79">
        <v>1</v>
      </c>
      <c r="N176" s="79">
        <v>6</v>
      </c>
      <c r="O176" s="2">
        <v>0</v>
      </c>
      <c r="P176" s="2">
        <v>0</v>
      </c>
      <c r="Q176" s="2">
        <v>0</v>
      </c>
      <c r="R176" s="2">
        <v>2</v>
      </c>
      <c r="S176" s="2">
        <v>0</v>
      </c>
      <c r="T176" s="2">
        <v>0</v>
      </c>
      <c r="U176" s="2">
        <v>0</v>
      </c>
      <c r="V176" s="2">
        <v>1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2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/>
      <c r="AX176" s="2"/>
      <c r="AY176" s="2" t="s">
        <v>47</v>
      </c>
      <c r="AZ176" s="2" t="s">
        <v>47</v>
      </c>
      <c r="BA176" s="2"/>
      <c r="BB176" s="2" t="s">
        <v>1131</v>
      </c>
      <c r="BC176" s="2"/>
      <c r="BD176" s="2"/>
      <c r="BE176" s="2" t="s">
        <v>47</v>
      </c>
      <c r="BF176" s="2"/>
      <c r="BG176" s="2"/>
      <c r="BH176" s="2"/>
      <c r="BI176" s="2"/>
      <c r="BJ176" s="2"/>
      <c r="BK176" s="2"/>
      <c r="BL176" s="2"/>
      <c r="BM176" s="2"/>
      <c r="BN176" s="2"/>
      <c r="BO176" s="2" t="str">
        <f t="shared" si="14"/>
        <v/>
      </c>
      <c r="BP176" s="2" t="str">
        <f t="shared" si="15"/>
        <v>USCAR4560002000100000000002000000000000000</v>
      </c>
      <c r="BQ176" s="2" t="str">
        <f>_xlfn.XLOOKUP(BO176,[1]Planilha1!$BU:$BU,[1]Planilha1!$BU:$BU,"",0,1)</f>
        <v/>
      </c>
    </row>
    <row r="177" spans="1:69" hidden="1" x14ac:dyDescent="0.2">
      <c r="A177" s="2" t="s">
        <v>44</v>
      </c>
      <c r="B177" s="2" t="s">
        <v>378</v>
      </c>
      <c r="C177" s="2"/>
      <c r="D177" s="2"/>
      <c r="E177" s="2"/>
      <c r="F177" s="2"/>
      <c r="G177" s="2" t="str">
        <f t="shared" si="16"/>
        <v/>
      </c>
      <c r="H177" s="2"/>
      <c r="I177" s="2"/>
      <c r="J177" s="2"/>
      <c r="K177" s="2"/>
      <c r="L177" s="79">
        <v>3</v>
      </c>
      <c r="M177" s="79">
        <v>1</v>
      </c>
      <c r="N177" s="79">
        <v>4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1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2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/>
      <c r="AX177" s="2"/>
      <c r="AY177" s="2" t="s">
        <v>47</v>
      </c>
      <c r="AZ177" s="2" t="s">
        <v>47</v>
      </c>
      <c r="BA177" s="2"/>
      <c r="BB177" s="2" t="s">
        <v>1132</v>
      </c>
      <c r="BC177" s="2"/>
      <c r="BD177" s="2"/>
      <c r="BE177" s="2" t="s">
        <v>47</v>
      </c>
      <c r="BF177" s="2"/>
      <c r="BG177" s="2"/>
      <c r="BH177" s="2"/>
      <c r="BI177" s="2"/>
      <c r="BJ177" s="2"/>
      <c r="BK177" s="2"/>
      <c r="BL177" s="2"/>
      <c r="BM177" s="2"/>
      <c r="BN177" s="2"/>
      <c r="BO177" s="2" t="str">
        <f t="shared" si="14"/>
        <v/>
      </c>
      <c r="BP177" s="2" t="str">
        <f t="shared" si="15"/>
        <v>USCAR4540000000100000000002000000000000000</v>
      </c>
      <c r="BQ177" s="2" t="str">
        <f>_xlfn.XLOOKUP(BO177,[1]Planilha1!$BU:$BU,[1]Planilha1!$BU:$BU,"",0,1)</f>
        <v/>
      </c>
    </row>
    <row r="178" spans="1:69" hidden="1" x14ac:dyDescent="0.2">
      <c r="A178" s="2" t="s">
        <v>44</v>
      </c>
      <c r="B178" s="2" t="s">
        <v>378</v>
      </c>
      <c r="C178" s="2"/>
      <c r="D178" s="2"/>
      <c r="E178" s="2"/>
      <c r="F178" s="2"/>
      <c r="G178" s="2" t="str">
        <f t="shared" si="16"/>
        <v/>
      </c>
      <c r="H178" s="2"/>
      <c r="I178" s="2"/>
      <c r="J178" s="2"/>
      <c r="K178" s="2"/>
      <c r="L178" s="79">
        <v>4.5</v>
      </c>
      <c r="M178" s="79">
        <v>1</v>
      </c>
      <c r="N178" s="79">
        <v>5.5</v>
      </c>
      <c r="O178" s="2">
        <v>0</v>
      </c>
      <c r="P178" s="2">
        <v>1</v>
      </c>
      <c r="Q178" s="2">
        <v>0</v>
      </c>
      <c r="R178" s="2">
        <v>1</v>
      </c>
      <c r="S178" s="2">
        <v>0</v>
      </c>
      <c r="T178" s="2">
        <v>0</v>
      </c>
      <c r="U178" s="2">
        <v>0</v>
      </c>
      <c r="V178" s="2">
        <v>1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2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/>
      <c r="AX178" s="2"/>
      <c r="AY178" s="2" t="s">
        <v>47</v>
      </c>
      <c r="AZ178" s="2" t="s">
        <v>47</v>
      </c>
      <c r="BA178" s="2"/>
      <c r="BB178" s="2" t="s">
        <v>1133</v>
      </c>
      <c r="BC178" s="2"/>
      <c r="BD178" s="2"/>
      <c r="BE178" s="2" t="s">
        <v>47</v>
      </c>
      <c r="BF178" s="2"/>
      <c r="BG178" s="2"/>
      <c r="BH178" s="2"/>
      <c r="BI178" s="2"/>
      <c r="BJ178" s="2"/>
      <c r="BK178" s="2"/>
      <c r="BL178" s="2"/>
      <c r="BM178" s="2"/>
      <c r="BN178" s="2"/>
      <c r="BO178" s="2" t="str">
        <f t="shared" si="14"/>
        <v/>
      </c>
      <c r="BP178" s="2" t="str">
        <f t="shared" si="15"/>
        <v>USCAR455,50101000100000000002000000000000000</v>
      </c>
      <c r="BQ178" s="2" t="str">
        <f>_xlfn.XLOOKUP(BO178,[1]Planilha1!$BU:$BU,[1]Planilha1!$BU:$BU,"",0,1)</f>
        <v/>
      </c>
    </row>
    <row r="179" spans="1:69" hidden="1" x14ac:dyDescent="0.2">
      <c r="A179" s="2" t="s">
        <v>44</v>
      </c>
      <c r="B179" s="2" t="s">
        <v>378</v>
      </c>
      <c r="C179" s="2"/>
      <c r="D179" s="2"/>
      <c r="E179" s="2"/>
      <c r="F179" s="2"/>
      <c r="G179" s="2" t="str">
        <f t="shared" si="16"/>
        <v/>
      </c>
      <c r="H179" s="2"/>
      <c r="I179" s="2"/>
      <c r="J179" s="2"/>
      <c r="K179" s="2"/>
      <c r="L179" s="79">
        <v>2</v>
      </c>
      <c r="M179" s="79">
        <v>3</v>
      </c>
      <c r="N179" s="79">
        <v>5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1</v>
      </c>
      <c r="AJ179" s="2">
        <v>0</v>
      </c>
      <c r="AK179" s="2">
        <v>1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/>
      <c r="AX179" s="2"/>
      <c r="AY179" s="2" t="s">
        <v>47</v>
      </c>
      <c r="AZ179" s="2" t="s">
        <v>47</v>
      </c>
      <c r="BA179" s="2"/>
      <c r="BB179" s="2" t="s">
        <v>1134</v>
      </c>
      <c r="BC179" s="2"/>
      <c r="BD179" s="2"/>
      <c r="BE179" s="2" t="s">
        <v>47</v>
      </c>
      <c r="BF179" s="2"/>
      <c r="BG179" s="2"/>
      <c r="BH179" s="2"/>
      <c r="BI179" s="2"/>
      <c r="BJ179" s="2"/>
      <c r="BK179" s="2"/>
      <c r="BL179" s="2"/>
      <c r="BM179" s="2"/>
      <c r="BN179" s="2"/>
      <c r="BO179" s="2" t="str">
        <f t="shared" si="14"/>
        <v/>
      </c>
      <c r="BP179" s="2" t="str">
        <f t="shared" si="15"/>
        <v>USCAR4550001010000000000000000100000000000</v>
      </c>
      <c r="BQ179" s="2" t="str">
        <f>_xlfn.XLOOKUP(BO179,[1]Planilha1!$BU:$BU,[1]Planilha1!$BU:$BU,"",0,1)</f>
        <v/>
      </c>
    </row>
    <row r="180" spans="1:69" hidden="1" x14ac:dyDescent="0.2">
      <c r="A180" s="2" t="s">
        <v>44</v>
      </c>
      <c r="B180" s="2" t="s">
        <v>378</v>
      </c>
      <c r="C180" s="2"/>
      <c r="D180" s="2"/>
      <c r="E180" s="2"/>
      <c r="F180" s="2"/>
      <c r="G180" s="2" t="str">
        <f t="shared" si="16"/>
        <v/>
      </c>
      <c r="H180" s="2"/>
      <c r="I180" s="2"/>
      <c r="J180" s="2"/>
      <c r="K180" s="2"/>
      <c r="L180" s="79">
        <v>1.45</v>
      </c>
      <c r="M180" s="79">
        <v>0</v>
      </c>
      <c r="N180" s="79">
        <v>1.45</v>
      </c>
      <c r="O180" s="2">
        <v>2</v>
      </c>
      <c r="P180" s="2">
        <v>0</v>
      </c>
      <c r="Q180" s="2">
        <v>1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/>
      <c r="AX180" s="2"/>
      <c r="AY180" s="2" t="s">
        <v>47</v>
      </c>
      <c r="AZ180" s="2" t="s">
        <v>47</v>
      </c>
      <c r="BA180" s="2"/>
      <c r="BB180" s="2" t="s">
        <v>1135</v>
      </c>
      <c r="BC180" s="2"/>
      <c r="BD180" s="2"/>
      <c r="BE180" s="2" t="s">
        <v>47</v>
      </c>
      <c r="BF180" s="2"/>
      <c r="BG180" s="2"/>
      <c r="BH180" s="2"/>
      <c r="BI180" s="2"/>
      <c r="BJ180" s="2"/>
      <c r="BK180" s="2"/>
      <c r="BL180" s="2"/>
      <c r="BM180" s="2"/>
      <c r="BN180" s="2"/>
      <c r="BO180" s="2" t="str">
        <f t="shared" si="14"/>
        <v/>
      </c>
      <c r="BP180" s="2" t="str">
        <f t="shared" si="15"/>
        <v>USCAR451,452010000000000000000000000000000000</v>
      </c>
      <c r="BQ180" s="2" t="str">
        <f>_xlfn.XLOOKUP(BO180,[1]Planilha1!$BU:$BU,[1]Planilha1!$BU:$BU,"",0,1)</f>
        <v/>
      </c>
    </row>
    <row r="181" spans="1:69" hidden="1" x14ac:dyDescent="0.2">
      <c r="A181" s="2" t="s">
        <v>44</v>
      </c>
      <c r="B181" s="2" t="s">
        <v>378</v>
      </c>
      <c r="C181" s="2"/>
      <c r="D181" s="2"/>
      <c r="E181" s="2"/>
      <c r="F181" s="2"/>
      <c r="G181" s="2" t="str">
        <f t="shared" si="16"/>
        <v/>
      </c>
      <c r="H181" s="2"/>
      <c r="I181" s="2"/>
      <c r="J181" s="2"/>
      <c r="K181" s="2"/>
      <c r="L181" s="79">
        <v>2.2999999999999998</v>
      </c>
      <c r="M181" s="79">
        <v>0.35</v>
      </c>
      <c r="N181" s="79">
        <v>2.65</v>
      </c>
      <c r="O181" s="2">
        <v>3</v>
      </c>
      <c r="P181" s="2">
        <v>1</v>
      </c>
      <c r="Q181" s="2">
        <v>1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/>
      <c r="AX181" s="2"/>
      <c r="AY181" s="2" t="s">
        <v>47</v>
      </c>
      <c r="AZ181" s="2" t="s">
        <v>47</v>
      </c>
      <c r="BA181" s="2"/>
      <c r="BB181" s="2" t="s">
        <v>4806</v>
      </c>
      <c r="BC181" s="80">
        <v>45724</v>
      </c>
      <c r="BD181" s="2" t="s">
        <v>4800</v>
      </c>
      <c r="BE181" s="2" t="s">
        <v>47</v>
      </c>
      <c r="BF181" s="2"/>
      <c r="BG181" s="2"/>
      <c r="BH181" s="2"/>
      <c r="BI181" s="2"/>
      <c r="BJ181" s="2"/>
      <c r="BK181" s="2"/>
      <c r="BL181" s="2"/>
      <c r="BM181" s="2"/>
      <c r="BN181" s="2"/>
      <c r="BO181" s="2" t="str">
        <f t="shared" si="14"/>
        <v/>
      </c>
      <c r="BP181" s="2" t="str">
        <f t="shared" si="15"/>
        <v>USCAR452,653110000000000000010000000000000000</v>
      </c>
      <c r="BQ181" s="2" t="str">
        <f>_xlfn.XLOOKUP(BO181,[1]Planilha1!$BU:$BU,[1]Planilha1!$BU:$BU,"",0,1)</f>
        <v/>
      </c>
    </row>
    <row r="182" spans="1:69" hidden="1" x14ac:dyDescent="0.2">
      <c r="A182" s="2" t="s">
        <v>44</v>
      </c>
      <c r="B182" s="2" t="s">
        <v>378</v>
      </c>
      <c r="C182" s="2"/>
      <c r="D182" s="2"/>
      <c r="E182" s="2"/>
      <c r="F182" s="2"/>
      <c r="G182" s="2" t="str">
        <f t="shared" si="16"/>
        <v/>
      </c>
      <c r="H182" s="2"/>
      <c r="I182" s="2"/>
      <c r="J182" s="2"/>
      <c r="K182" s="2"/>
      <c r="L182" s="79">
        <v>3</v>
      </c>
      <c r="M182" s="79">
        <v>0.35</v>
      </c>
      <c r="N182" s="79">
        <v>3.35</v>
      </c>
      <c r="O182" s="2">
        <v>5</v>
      </c>
      <c r="P182" s="2">
        <v>1</v>
      </c>
      <c r="Q182" s="2">
        <v>1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/>
      <c r="AX182" s="2"/>
      <c r="AY182" s="2" t="s">
        <v>47</v>
      </c>
      <c r="AZ182" s="2" t="s">
        <v>47</v>
      </c>
      <c r="BA182" s="2"/>
      <c r="BB182" s="2" t="s">
        <v>1136</v>
      </c>
      <c r="BC182" s="2"/>
      <c r="BD182" s="2"/>
      <c r="BE182" s="2" t="s">
        <v>47</v>
      </c>
      <c r="BF182" s="2"/>
      <c r="BG182" s="2"/>
      <c r="BH182" s="2"/>
      <c r="BI182" s="2"/>
      <c r="BJ182" s="2"/>
      <c r="BK182" s="2"/>
      <c r="BL182" s="2"/>
      <c r="BM182" s="2"/>
      <c r="BN182" s="2"/>
      <c r="BO182" s="2" t="str">
        <f t="shared" si="14"/>
        <v/>
      </c>
      <c r="BP182" s="2" t="str">
        <f t="shared" si="15"/>
        <v>USCAR453,355110000000000000010000000000000000</v>
      </c>
      <c r="BQ182" s="2" t="str">
        <f>_xlfn.XLOOKUP(BO182,[1]Planilha1!$BU:$BU,[1]Planilha1!$BU:$BU,"",0,1)</f>
        <v/>
      </c>
    </row>
    <row r="183" spans="1:69" hidden="1" x14ac:dyDescent="0.2">
      <c r="A183" s="2" t="s">
        <v>44</v>
      </c>
      <c r="B183" s="2" t="s">
        <v>378</v>
      </c>
      <c r="C183" s="2"/>
      <c r="D183" s="2"/>
      <c r="E183" s="2"/>
      <c r="F183" s="2"/>
      <c r="G183" s="2" t="str">
        <f t="shared" si="16"/>
        <v/>
      </c>
      <c r="H183" s="2"/>
      <c r="I183" s="2"/>
      <c r="J183" s="2"/>
      <c r="K183" s="2"/>
      <c r="L183" s="79">
        <v>1.6</v>
      </c>
      <c r="M183" s="79">
        <v>0.35</v>
      </c>
      <c r="N183" s="79">
        <v>1.9500000000000002</v>
      </c>
      <c r="O183" s="2">
        <v>1</v>
      </c>
      <c r="P183" s="2">
        <v>1</v>
      </c>
      <c r="Q183" s="2">
        <v>1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/>
      <c r="AX183" s="2"/>
      <c r="AY183" s="2" t="s">
        <v>47</v>
      </c>
      <c r="AZ183" s="2" t="s">
        <v>47</v>
      </c>
      <c r="BA183" s="2"/>
      <c r="BB183" s="2" t="s">
        <v>4799</v>
      </c>
      <c r="BC183" s="80">
        <v>45724</v>
      </c>
      <c r="BD183" s="2" t="s">
        <v>4800</v>
      </c>
      <c r="BE183" s="2" t="s">
        <v>47</v>
      </c>
      <c r="BF183" s="2"/>
      <c r="BG183" s="2"/>
      <c r="BH183" s="2"/>
      <c r="BI183" s="2"/>
      <c r="BJ183" s="2"/>
      <c r="BK183" s="2"/>
      <c r="BL183" s="2"/>
      <c r="BM183" s="2"/>
      <c r="BN183" s="2"/>
      <c r="BO183" s="2" t="str">
        <f t="shared" si="14"/>
        <v/>
      </c>
      <c r="BP183" s="2" t="str">
        <f t="shared" si="15"/>
        <v>USCAR451,951110000000000000010000000000000000</v>
      </c>
      <c r="BQ183" s="2" t="str">
        <f>_xlfn.XLOOKUP(BO183,[1]Planilha1!$BU:$BU,[1]Planilha1!$BU:$BU,"",0,1)</f>
        <v/>
      </c>
    </row>
    <row r="184" spans="1:69" hidden="1" x14ac:dyDescent="0.2">
      <c r="A184" s="2" t="s">
        <v>44</v>
      </c>
      <c r="B184" s="2" t="s">
        <v>378</v>
      </c>
      <c r="C184" s="2"/>
      <c r="D184" s="2"/>
      <c r="E184" s="2"/>
      <c r="F184" s="2"/>
      <c r="G184" s="2" t="str">
        <f t="shared" si="16"/>
        <v/>
      </c>
      <c r="H184" s="2"/>
      <c r="I184" s="2"/>
      <c r="J184" s="2"/>
      <c r="K184" s="2"/>
      <c r="L184" s="79">
        <v>1.95</v>
      </c>
      <c r="M184" s="79">
        <v>0.35</v>
      </c>
      <c r="N184" s="79">
        <v>2.2999999999999998</v>
      </c>
      <c r="O184" s="2">
        <v>2</v>
      </c>
      <c r="P184" s="2">
        <v>1</v>
      </c>
      <c r="Q184" s="2">
        <v>1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/>
      <c r="AX184" s="2"/>
      <c r="AY184" s="2" t="s">
        <v>47</v>
      </c>
      <c r="AZ184" s="2" t="s">
        <v>47</v>
      </c>
      <c r="BA184" s="2"/>
      <c r="BB184" s="2" t="s">
        <v>4803</v>
      </c>
      <c r="BC184" s="80">
        <v>45724</v>
      </c>
      <c r="BD184" s="2" t="s">
        <v>4800</v>
      </c>
      <c r="BE184" s="2" t="s">
        <v>47</v>
      </c>
      <c r="BF184" s="2"/>
      <c r="BG184" s="2"/>
      <c r="BH184" s="2"/>
      <c r="BI184" s="2"/>
      <c r="BJ184" s="2"/>
      <c r="BK184" s="2"/>
      <c r="BL184" s="2"/>
      <c r="BM184" s="2"/>
      <c r="BN184" s="2"/>
      <c r="BO184" s="2" t="str">
        <f t="shared" si="14"/>
        <v/>
      </c>
      <c r="BP184" s="2" t="str">
        <f t="shared" si="15"/>
        <v>USCAR452,32110000000000000010000000000000000</v>
      </c>
      <c r="BQ184" s="2" t="str">
        <f>_xlfn.XLOOKUP(BO184,[1]Planilha1!$BU:$BU,[1]Planilha1!$BU:$BU,"",0,1)</f>
        <v/>
      </c>
    </row>
    <row r="185" spans="1:69" hidden="1" x14ac:dyDescent="0.2">
      <c r="A185" s="2" t="s">
        <v>44</v>
      </c>
      <c r="B185" s="2" t="s">
        <v>378</v>
      </c>
      <c r="C185" s="2"/>
      <c r="D185" s="2"/>
      <c r="E185" s="2"/>
      <c r="F185" s="2"/>
      <c r="G185" s="2" t="str">
        <f t="shared" si="16"/>
        <v/>
      </c>
      <c r="H185" s="2"/>
      <c r="I185" s="2"/>
      <c r="J185" s="2"/>
      <c r="K185" s="2"/>
      <c r="L185" s="79">
        <v>2.65</v>
      </c>
      <c r="M185" s="79">
        <v>0.35</v>
      </c>
      <c r="N185" s="79">
        <v>3</v>
      </c>
      <c r="O185" s="2">
        <v>4</v>
      </c>
      <c r="P185" s="2">
        <v>1</v>
      </c>
      <c r="Q185" s="2">
        <v>1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/>
      <c r="AX185" s="2"/>
      <c r="AY185" s="2" t="s">
        <v>47</v>
      </c>
      <c r="AZ185" s="2" t="s">
        <v>47</v>
      </c>
      <c r="BA185" s="2"/>
      <c r="BB185" s="2" t="s">
        <v>1137</v>
      </c>
      <c r="BC185" s="2"/>
      <c r="BD185" s="2"/>
      <c r="BE185" s="2" t="s">
        <v>47</v>
      </c>
      <c r="BF185" s="2"/>
      <c r="BG185" s="2"/>
      <c r="BH185" s="2"/>
      <c r="BI185" s="2"/>
      <c r="BJ185" s="2"/>
      <c r="BK185" s="2"/>
      <c r="BL185" s="2"/>
      <c r="BM185" s="2"/>
      <c r="BN185" s="2"/>
      <c r="BO185" s="2" t="str">
        <f t="shared" si="14"/>
        <v/>
      </c>
      <c r="BP185" s="2" t="str">
        <f t="shared" si="15"/>
        <v>USCAR4534110000000000000010000000000000000</v>
      </c>
      <c r="BQ185" s="2" t="str">
        <f>_xlfn.XLOOKUP(BO185,[1]Planilha1!$BU:$BU,[1]Planilha1!$BU:$BU,"",0,1)</f>
        <v/>
      </c>
    </row>
    <row r="186" spans="1:69" hidden="1" x14ac:dyDescent="0.2">
      <c r="A186" s="2" t="s">
        <v>44</v>
      </c>
      <c r="B186" s="2" t="s">
        <v>378</v>
      </c>
      <c r="C186" s="2"/>
      <c r="D186" s="2"/>
      <c r="E186" s="2"/>
      <c r="F186" s="2"/>
      <c r="G186" s="2" t="str">
        <f t="shared" si="16"/>
        <v/>
      </c>
      <c r="H186" s="2"/>
      <c r="I186" s="2"/>
      <c r="J186" s="2"/>
      <c r="K186" s="2"/>
      <c r="L186" s="79">
        <v>1.1000000000000001</v>
      </c>
      <c r="M186" s="79">
        <v>0</v>
      </c>
      <c r="N186" s="79">
        <v>1.1000000000000001</v>
      </c>
      <c r="O186" s="2">
        <v>1</v>
      </c>
      <c r="P186" s="2">
        <v>0</v>
      </c>
      <c r="Q186" s="2">
        <v>1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/>
      <c r="AX186" s="2"/>
      <c r="AY186" s="2" t="s">
        <v>47</v>
      </c>
      <c r="AZ186" s="2" t="s">
        <v>47</v>
      </c>
      <c r="BA186" s="2"/>
      <c r="BB186" s="2" t="s">
        <v>1138</v>
      </c>
      <c r="BC186" s="2"/>
      <c r="BD186" s="2"/>
      <c r="BE186" s="2" t="s">
        <v>47</v>
      </c>
      <c r="BF186" s="2"/>
      <c r="BG186" s="2"/>
      <c r="BH186" s="2"/>
      <c r="BI186" s="2"/>
      <c r="BJ186" s="2"/>
      <c r="BK186" s="2"/>
      <c r="BL186" s="2"/>
      <c r="BM186" s="2"/>
      <c r="BN186" s="2"/>
      <c r="BO186" s="2" t="str">
        <f t="shared" si="14"/>
        <v/>
      </c>
      <c r="BP186" s="2" t="str">
        <f t="shared" si="15"/>
        <v>USCAR451,11010000000000000000000000000000000</v>
      </c>
      <c r="BQ186" s="2" t="str">
        <f>_xlfn.XLOOKUP(BO186,[1]Planilha1!$BU:$BU,[1]Planilha1!$BU:$BU,"",0,1)</f>
        <v/>
      </c>
    </row>
    <row r="187" spans="1:69" hidden="1" x14ac:dyDescent="0.2">
      <c r="A187" s="2" t="s">
        <v>44</v>
      </c>
      <c r="B187" s="2" t="s">
        <v>378</v>
      </c>
      <c r="C187" s="2"/>
      <c r="D187" s="2"/>
      <c r="E187" s="2"/>
      <c r="F187" s="2"/>
      <c r="G187" s="2" t="str">
        <f t="shared" si="16"/>
        <v/>
      </c>
      <c r="H187" s="2"/>
      <c r="I187" s="2"/>
      <c r="J187" s="2"/>
      <c r="K187" s="2"/>
      <c r="L187" s="79">
        <v>1</v>
      </c>
      <c r="M187" s="79">
        <v>1.75</v>
      </c>
      <c r="N187" s="79">
        <v>2.75</v>
      </c>
      <c r="O187" s="2">
        <v>0</v>
      </c>
      <c r="P187" s="2">
        <v>0</v>
      </c>
      <c r="Q187" s="2">
        <v>0</v>
      </c>
      <c r="R187" s="2">
        <v>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1</v>
      </c>
      <c r="AI187" s="2">
        <v>1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/>
      <c r="AX187" s="2"/>
      <c r="AY187" s="2" t="s">
        <v>47</v>
      </c>
      <c r="AZ187" s="2" t="s">
        <v>47</v>
      </c>
      <c r="BA187" s="2"/>
      <c r="BB187" s="2" t="s">
        <v>1139</v>
      </c>
      <c r="BC187" s="2"/>
      <c r="BD187" s="2"/>
      <c r="BE187" s="2" t="s">
        <v>47</v>
      </c>
      <c r="BF187" s="2"/>
      <c r="BG187" s="2"/>
      <c r="BH187" s="2"/>
      <c r="BI187" s="2"/>
      <c r="BJ187" s="2"/>
      <c r="BK187" s="2"/>
      <c r="BL187" s="2"/>
      <c r="BM187" s="2"/>
      <c r="BN187" s="2"/>
      <c r="BO187" s="2" t="str">
        <f t="shared" si="14"/>
        <v/>
      </c>
      <c r="BP187" s="2" t="str">
        <f t="shared" si="15"/>
        <v>USCAR452,750011000000000000000010000000000000</v>
      </c>
      <c r="BQ187" s="2" t="str">
        <f>_xlfn.XLOOKUP(BO187,[1]Planilha1!$BU:$BU,[1]Planilha1!$BU:$BU,"",0,1)</f>
        <v/>
      </c>
    </row>
    <row r="188" spans="1:69" hidden="1" x14ac:dyDescent="0.2">
      <c r="A188" s="2" t="s">
        <v>44</v>
      </c>
      <c r="B188" s="2" t="s">
        <v>378</v>
      </c>
      <c r="C188" s="2"/>
      <c r="D188" s="2"/>
      <c r="E188" s="2"/>
      <c r="F188" s="2"/>
      <c r="G188" s="2" t="str">
        <f t="shared" si="16"/>
        <v/>
      </c>
      <c r="H188" s="2"/>
      <c r="I188" s="2"/>
      <c r="J188" s="2"/>
      <c r="K188" s="2"/>
      <c r="L188" s="79">
        <v>0</v>
      </c>
      <c r="M188" s="79">
        <v>5.35</v>
      </c>
      <c r="N188" s="79">
        <v>5.35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2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/>
      <c r="AX188" s="2"/>
      <c r="AY188" s="2" t="s">
        <v>47</v>
      </c>
      <c r="AZ188" s="2" t="s">
        <v>47</v>
      </c>
      <c r="BA188" s="2"/>
      <c r="BB188" s="2" t="s">
        <v>1140</v>
      </c>
      <c r="BC188" s="2"/>
      <c r="BD188" s="2"/>
      <c r="BE188" s="2" t="s">
        <v>47</v>
      </c>
      <c r="BF188" s="2"/>
      <c r="BG188" s="2"/>
      <c r="BH188" s="2"/>
      <c r="BI188" s="2"/>
      <c r="BJ188" s="2"/>
      <c r="BK188" s="2"/>
      <c r="BL188" s="2"/>
      <c r="BM188" s="2"/>
      <c r="BN188" s="2"/>
      <c r="BO188" s="2" t="str">
        <f t="shared" si="14"/>
        <v/>
      </c>
      <c r="BP188" s="2" t="str">
        <f t="shared" si="15"/>
        <v>USCAR455,351000002000000000000000000000000000</v>
      </c>
      <c r="BQ188" s="2" t="str">
        <f>_xlfn.XLOOKUP(BO188,[1]Planilha1!$BU:$BU,[1]Planilha1!$BU:$BU,"",0,1)</f>
        <v/>
      </c>
    </row>
    <row r="189" spans="1:69" hidden="1" x14ac:dyDescent="0.2">
      <c r="A189" s="2" t="s">
        <v>44</v>
      </c>
      <c r="B189" s="2" t="s">
        <v>378</v>
      </c>
      <c r="C189" s="2"/>
      <c r="D189" s="2"/>
      <c r="E189" s="2"/>
      <c r="F189" s="2"/>
      <c r="G189" s="2" t="str">
        <f t="shared" si="16"/>
        <v/>
      </c>
      <c r="H189" s="2"/>
      <c r="I189" s="2"/>
      <c r="J189" s="2"/>
      <c r="K189" s="2"/>
      <c r="L189" s="79">
        <v>0.35</v>
      </c>
      <c r="M189" s="79">
        <v>2.5</v>
      </c>
      <c r="N189" s="79">
        <v>2.85</v>
      </c>
      <c r="O189" s="2">
        <v>1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1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/>
      <c r="AX189" s="2"/>
      <c r="AY189" s="2" t="s">
        <v>47</v>
      </c>
      <c r="AZ189" s="2" t="s">
        <v>47</v>
      </c>
      <c r="BA189" s="2"/>
      <c r="BB189" s="2" t="s">
        <v>1141</v>
      </c>
      <c r="BC189" s="2"/>
      <c r="BD189" s="2"/>
      <c r="BE189" s="2" t="s">
        <v>47</v>
      </c>
      <c r="BF189" s="2"/>
      <c r="BG189" s="2"/>
      <c r="BH189" s="2"/>
      <c r="BI189" s="2"/>
      <c r="BJ189" s="2"/>
      <c r="BK189" s="2"/>
      <c r="BL189" s="2"/>
      <c r="BM189" s="2"/>
      <c r="BN189" s="2"/>
      <c r="BO189" s="2" t="str">
        <f t="shared" si="14"/>
        <v/>
      </c>
      <c r="BP189" s="2" t="str">
        <f t="shared" si="15"/>
        <v>USCAR452,850000001000000000010000000000000000</v>
      </c>
      <c r="BQ189" s="2" t="str">
        <f>_xlfn.XLOOKUP(BO189,[1]Planilha1!$BU:$BU,[1]Planilha1!$BU:$BU,"",0,1)</f>
        <v/>
      </c>
    </row>
    <row r="190" spans="1:69" hidden="1" x14ac:dyDescent="0.2">
      <c r="A190" s="2" t="s">
        <v>44</v>
      </c>
      <c r="B190" s="2" t="s">
        <v>378</v>
      </c>
      <c r="C190" s="2"/>
      <c r="D190" s="2"/>
      <c r="E190" s="2"/>
      <c r="F190" s="2"/>
      <c r="G190" s="2" t="str">
        <f t="shared" si="16"/>
        <v/>
      </c>
      <c r="H190" s="2"/>
      <c r="I190" s="2"/>
      <c r="J190" s="2"/>
      <c r="K190" s="2"/>
      <c r="L190" s="79">
        <v>2.85</v>
      </c>
      <c r="M190" s="79">
        <v>2.85</v>
      </c>
      <c r="N190" s="79">
        <v>5.7</v>
      </c>
      <c r="O190" s="2">
        <v>1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1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1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/>
      <c r="AX190" s="2"/>
      <c r="AY190" s="2" t="s">
        <v>47</v>
      </c>
      <c r="AZ190" s="2" t="s">
        <v>47</v>
      </c>
      <c r="BA190" s="2"/>
      <c r="BB190" s="2" t="s">
        <v>1142</v>
      </c>
      <c r="BC190" s="2"/>
      <c r="BD190" s="2"/>
      <c r="BE190" s="2" t="s">
        <v>47</v>
      </c>
      <c r="BF190" s="2"/>
      <c r="BG190" s="2"/>
      <c r="BH190" s="2"/>
      <c r="BI190" s="2"/>
      <c r="BJ190" s="2"/>
      <c r="BK190" s="2"/>
      <c r="BL190" s="2"/>
      <c r="BM190" s="2"/>
      <c r="BN190" s="2"/>
      <c r="BO190" s="2" t="str">
        <f t="shared" si="14"/>
        <v/>
      </c>
      <c r="BP190" s="2" t="str">
        <f t="shared" si="15"/>
        <v>USCAR455,71000001000000000010000010000000000</v>
      </c>
      <c r="BQ190" s="2" t="str">
        <f>_xlfn.XLOOKUP(BO190,[1]Planilha1!$BU:$BU,[1]Planilha1!$BU:$BU,"",0,1)</f>
        <v/>
      </c>
    </row>
    <row r="191" spans="1:69" hidden="1" x14ac:dyDescent="0.2">
      <c r="A191" s="2" t="s">
        <v>44</v>
      </c>
      <c r="B191" s="2" t="s">
        <v>378</v>
      </c>
      <c r="C191" s="2"/>
      <c r="D191" s="2"/>
      <c r="E191" s="2" t="s">
        <v>820</v>
      </c>
      <c r="F191" s="2"/>
      <c r="G191" s="2" t="str">
        <f t="shared" si="16"/>
        <v/>
      </c>
      <c r="H191" s="2"/>
      <c r="I191" s="2"/>
      <c r="J191" s="2"/>
      <c r="K191" s="2"/>
      <c r="L191" s="79">
        <v>15</v>
      </c>
      <c r="M191" s="79">
        <v>0</v>
      </c>
      <c r="N191" s="79">
        <v>15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6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/>
      <c r="AX191" s="2"/>
      <c r="AY191" s="2" t="s">
        <v>47</v>
      </c>
      <c r="AZ191" s="2" t="s">
        <v>47</v>
      </c>
      <c r="BA191" s="2"/>
      <c r="BB191" s="2" t="s">
        <v>4674</v>
      </c>
      <c r="BC191" s="80">
        <v>43404</v>
      </c>
      <c r="BD191" s="2"/>
      <c r="BE191" s="2" t="s">
        <v>47</v>
      </c>
      <c r="BF191" s="2"/>
      <c r="BG191" s="2"/>
      <c r="BH191" s="2"/>
      <c r="BI191" s="2"/>
      <c r="BJ191" s="2"/>
      <c r="BK191" s="2"/>
      <c r="BL191" s="2"/>
      <c r="BM191" s="2"/>
      <c r="BN191" s="2"/>
      <c r="BO191" s="2" t="str">
        <f t="shared" si="14"/>
        <v/>
      </c>
      <c r="BP191" s="2" t="str">
        <f t="shared" si="15"/>
        <v>USCAR45150000006000000000000000000000000000</v>
      </c>
      <c r="BQ191" s="2" t="str">
        <f>_xlfn.XLOOKUP(BO191,[1]Planilha1!$BU:$BU,[1]Planilha1!$BU:$BU,"",0,1)</f>
        <v/>
      </c>
    </row>
    <row r="192" spans="1:69" hidden="1" x14ac:dyDescent="0.2">
      <c r="A192" s="2" t="s">
        <v>44</v>
      </c>
      <c r="B192" s="2" t="s">
        <v>378</v>
      </c>
      <c r="C192" s="2"/>
      <c r="D192" s="2"/>
      <c r="E192" s="2"/>
      <c r="F192" s="2"/>
      <c r="G192" s="2" t="str">
        <f t="shared" si="16"/>
        <v/>
      </c>
      <c r="H192" s="2"/>
      <c r="I192" s="2"/>
      <c r="J192" s="2"/>
      <c r="K192" s="2"/>
      <c r="L192" s="79">
        <v>12.5</v>
      </c>
      <c r="M192" s="79">
        <v>0</v>
      </c>
      <c r="N192" s="79">
        <v>12.5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5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/>
      <c r="AX192" s="2"/>
      <c r="AY192" s="2" t="s">
        <v>47</v>
      </c>
      <c r="AZ192" s="2" t="s">
        <v>47</v>
      </c>
      <c r="BA192" s="2"/>
      <c r="BB192" s="2" t="s">
        <v>1143</v>
      </c>
      <c r="BC192" s="2"/>
      <c r="BD192" s="2"/>
      <c r="BE192" s="2" t="s">
        <v>47</v>
      </c>
      <c r="BF192" s="2"/>
      <c r="BG192" s="2"/>
      <c r="BH192" s="2"/>
      <c r="BI192" s="2"/>
      <c r="BJ192" s="2"/>
      <c r="BK192" s="2"/>
      <c r="BL192" s="2"/>
      <c r="BM192" s="2"/>
      <c r="BN192" s="2"/>
      <c r="BO192" s="2" t="str">
        <f t="shared" si="14"/>
        <v/>
      </c>
      <c r="BP192" s="2" t="str">
        <f t="shared" si="15"/>
        <v>USCAR4512,50000005000000000000000000000000000</v>
      </c>
      <c r="BQ192" s="2" t="str">
        <f>_xlfn.XLOOKUP(BO192,[1]Planilha1!$BU:$BU,[1]Planilha1!$BU:$BU,"",0,1)</f>
        <v/>
      </c>
    </row>
    <row r="193" spans="1:69" s="85" customFormat="1" hidden="1" x14ac:dyDescent="0.2">
      <c r="A193" s="83" t="s">
        <v>44</v>
      </c>
      <c r="B193" s="83" t="s">
        <v>378</v>
      </c>
      <c r="C193" s="83"/>
      <c r="D193" s="83"/>
      <c r="E193" s="83" t="s">
        <v>820</v>
      </c>
      <c r="F193" s="83"/>
      <c r="G193" s="83" t="str">
        <f t="shared" si="16"/>
        <v/>
      </c>
      <c r="H193" s="83"/>
      <c r="I193" s="83"/>
      <c r="J193" s="83"/>
      <c r="K193" s="83"/>
      <c r="L193" s="84">
        <v>17.5</v>
      </c>
      <c r="M193" s="84">
        <v>0</v>
      </c>
      <c r="N193" s="84">
        <v>17.5</v>
      </c>
      <c r="O193" s="83">
        <v>0</v>
      </c>
      <c r="P193" s="83">
        <v>0</v>
      </c>
      <c r="Q193" s="83">
        <v>0</v>
      </c>
      <c r="R193" s="83">
        <v>0</v>
      </c>
      <c r="S193" s="83">
        <v>0</v>
      </c>
      <c r="T193" s="83">
        <v>0</v>
      </c>
      <c r="U193" s="83">
        <v>7</v>
      </c>
      <c r="V193" s="83">
        <v>0</v>
      </c>
      <c r="W193" s="83">
        <v>0</v>
      </c>
      <c r="X193" s="83">
        <v>0</v>
      </c>
      <c r="Y193" s="83">
        <v>0</v>
      </c>
      <c r="Z193" s="83">
        <v>0</v>
      </c>
      <c r="AA193" s="83">
        <v>0</v>
      </c>
      <c r="AB193" s="83">
        <v>0</v>
      </c>
      <c r="AC193" s="83">
        <v>0</v>
      </c>
      <c r="AD193" s="83">
        <v>0</v>
      </c>
      <c r="AE193" s="83">
        <v>0</v>
      </c>
      <c r="AF193" s="83">
        <v>0</v>
      </c>
      <c r="AG193" s="83">
        <v>0</v>
      </c>
      <c r="AH193" s="83">
        <v>0</v>
      </c>
      <c r="AI193" s="83">
        <v>0</v>
      </c>
      <c r="AJ193" s="83">
        <v>0</v>
      </c>
      <c r="AK193" s="83">
        <v>0</v>
      </c>
      <c r="AL193" s="83">
        <v>0</v>
      </c>
      <c r="AM193" s="83">
        <v>0</v>
      </c>
      <c r="AN193" s="83">
        <v>0</v>
      </c>
      <c r="AO193" s="83">
        <v>0</v>
      </c>
      <c r="AP193" s="83">
        <v>0</v>
      </c>
      <c r="AQ193" s="83">
        <v>0</v>
      </c>
      <c r="AR193" s="83">
        <v>0</v>
      </c>
      <c r="AS193" s="83">
        <v>0</v>
      </c>
      <c r="AT193" s="83">
        <v>0</v>
      </c>
      <c r="AU193" s="83">
        <v>0</v>
      </c>
      <c r="AV193" s="83">
        <v>0</v>
      </c>
      <c r="AW193" s="83"/>
      <c r="AX193" s="83"/>
      <c r="AY193" s="83" t="s">
        <v>47</v>
      </c>
      <c r="AZ193" s="83" t="s">
        <v>47</v>
      </c>
      <c r="BA193" s="83"/>
      <c r="BB193" s="83" t="s">
        <v>4921</v>
      </c>
      <c r="BC193" s="86">
        <v>43404</v>
      </c>
      <c r="BD193" s="83"/>
      <c r="BE193" s="83" t="s">
        <v>47</v>
      </c>
      <c r="BF193" s="83"/>
      <c r="BG193" s="83" t="s">
        <v>47</v>
      </c>
      <c r="BH193" s="83" t="s">
        <v>47</v>
      </c>
      <c r="BI193" s="83" t="s">
        <v>47</v>
      </c>
      <c r="BJ193" s="83" t="s">
        <v>47</v>
      </c>
      <c r="BK193" s="83" t="s">
        <v>47</v>
      </c>
      <c r="BL193" s="83" t="s">
        <v>47</v>
      </c>
      <c r="BM193" s="83" t="s">
        <v>47</v>
      </c>
      <c r="BN193" s="83" t="s">
        <v>52</v>
      </c>
      <c r="BO193" s="83" t="str">
        <f t="shared" si="14"/>
        <v/>
      </c>
      <c r="BP193" s="83" t="str">
        <f t="shared" si="15"/>
        <v>USCAR4517,50000007000000000000000000000000000</v>
      </c>
      <c r="BQ193" s="83" t="str">
        <f>_xlfn.XLOOKUP(BO193,[1]Planilha1!$BU:$BU,[1]Planilha1!$BU:$BU,"",0,1)</f>
        <v/>
      </c>
    </row>
    <row r="194" spans="1:69" hidden="1" x14ac:dyDescent="0.2">
      <c r="A194" s="2" t="s">
        <v>44</v>
      </c>
      <c r="B194" s="2" t="s">
        <v>378</v>
      </c>
      <c r="C194" s="2"/>
      <c r="D194" s="2"/>
      <c r="E194" s="2"/>
      <c r="F194" s="2"/>
      <c r="G194" s="2" t="str">
        <f t="shared" si="16"/>
        <v/>
      </c>
      <c r="H194" s="2"/>
      <c r="I194" s="2"/>
      <c r="J194" s="2"/>
      <c r="K194" s="2"/>
      <c r="L194" s="79">
        <v>2.5</v>
      </c>
      <c r="M194" s="79">
        <v>5</v>
      </c>
      <c r="N194" s="79">
        <v>7.5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1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2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/>
      <c r="AX194" s="2"/>
      <c r="AY194" s="2" t="s">
        <v>47</v>
      </c>
      <c r="AZ194" s="2" t="s">
        <v>47</v>
      </c>
      <c r="BA194" s="2"/>
      <c r="BB194" s="2" t="s">
        <v>1144</v>
      </c>
      <c r="BC194" s="2"/>
      <c r="BD194" s="2"/>
      <c r="BE194" s="2" t="s">
        <v>47</v>
      </c>
      <c r="BF194" s="2"/>
      <c r="BG194" s="2"/>
      <c r="BH194" s="2"/>
      <c r="BI194" s="2"/>
      <c r="BJ194" s="2"/>
      <c r="BK194" s="2"/>
      <c r="BL194" s="2"/>
      <c r="BM194" s="2"/>
      <c r="BN194" s="2"/>
      <c r="BO194" s="2" t="str">
        <f t="shared" si="14"/>
        <v/>
      </c>
      <c r="BP194" s="2" t="str">
        <f t="shared" si="15"/>
        <v>USCAR457,50000002000000000000000010000000000</v>
      </c>
      <c r="BQ194" s="2" t="str">
        <f>_xlfn.XLOOKUP(BO194,[1]Planilha1!$BU:$BU,[1]Planilha1!$BU:$BU,"",0,1)</f>
        <v/>
      </c>
    </row>
    <row r="195" spans="1:69" hidden="1" x14ac:dyDescent="0.2">
      <c r="A195" s="2" t="s">
        <v>44</v>
      </c>
      <c r="B195" s="2" t="s">
        <v>378</v>
      </c>
      <c r="C195" s="2"/>
      <c r="D195" s="2"/>
      <c r="E195" s="2"/>
      <c r="F195" s="2"/>
      <c r="G195" s="2" t="str">
        <f t="shared" si="16"/>
        <v/>
      </c>
      <c r="H195" s="2"/>
      <c r="I195" s="2"/>
      <c r="J195" s="2"/>
      <c r="K195" s="2"/>
      <c r="L195" s="79">
        <v>0</v>
      </c>
      <c r="M195" s="79">
        <v>12</v>
      </c>
      <c r="N195" s="79">
        <v>12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4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/>
      <c r="AX195" s="2"/>
      <c r="AY195" s="2" t="s">
        <v>47</v>
      </c>
      <c r="AZ195" s="2" t="s">
        <v>47</v>
      </c>
      <c r="BA195" s="2"/>
      <c r="BB195" s="2" t="s">
        <v>1145</v>
      </c>
      <c r="BC195" s="2"/>
      <c r="BD195" s="2"/>
      <c r="BE195" s="2" t="s">
        <v>47</v>
      </c>
      <c r="BF195" s="2"/>
      <c r="BG195" s="2"/>
      <c r="BH195" s="2"/>
      <c r="BI195" s="2"/>
      <c r="BJ195" s="2"/>
      <c r="BK195" s="2"/>
      <c r="BL195" s="2"/>
      <c r="BM195" s="2"/>
      <c r="BN195" s="2"/>
      <c r="BO195" s="2" t="str">
        <f t="shared" si="14"/>
        <v/>
      </c>
      <c r="BP195" s="2" t="str">
        <f t="shared" si="15"/>
        <v>USCAR45120000000400000000000000000000000000</v>
      </c>
      <c r="BQ195" s="2" t="str">
        <f>_xlfn.XLOOKUP(BO195,[1]Planilha1!$BU:$BU,[1]Planilha1!$BU:$BU,"",0,1)</f>
        <v/>
      </c>
    </row>
    <row r="196" spans="1:69" hidden="1" x14ac:dyDescent="0.2">
      <c r="A196" s="2" t="s">
        <v>44</v>
      </c>
      <c r="B196" s="2" t="s">
        <v>378</v>
      </c>
      <c r="C196" s="2"/>
      <c r="D196" s="2"/>
      <c r="E196" s="2"/>
      <c r="F196" s="2"/>
      <c r="G196" s="2" t="str">
        <f t="shared" si="16"/>
        <v/>
      </c>
      <c r="H196" s="2"/>
      <c r="I196" s="2"/>
      <c r="J196" s="2"/>
      <c r="K196" s="2"/>
      <c r="L196" s="79">
        <v>0</v>
      </c>
      <c r="M196" s="79">
        <v>9</v>
      </c>
      <c r="N196" s="79">
        <v>9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3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/>
      <c r="AX196" s="2"/>
      <c r="AY196" s="2" t="s">
        <v>47</v>
      </c>
      <c r="AZ196" s="2" t="s">
        <v>47</v>
      </c>
      <c r="BA196" s="2"/>
      <c r="BB196" s="2" t="s">
        <v>1146</v>
      </c>
      <c r="BC196" s="2"/>
      <c r="BD196" s="2"/>
      <c r="BE196" s="2" t="s">
        <v>47</v>
      </c>
      <c r="BF196" s="2"/>
      <c r="BG196" s="2"/>
      <c r="BH196" s="2"/>
      <c r="BI196" s="2"/>
      <c r="BJ196" s="2"/>
      <c r="BK196" s="2"/>
      <c r="BL196" s="2"/>
      <c r="BM196" s="2"/>
      <c r="BN196" s="2"/>
      <c r="BO196" s="2" t="str">
        <f t="shared" ref="BO196:BO259" si="17">IF(F196="","",_xlfn.CONCAT(K196&amp;N196,IF(L196&gt;M196,_xlfn.TEXTJOIN(,TRUE,O196:AV196),_xlfn.TEXTJOIN(,TRUE,AF196:AV196,O196:AE196))))</f>
        <v/>
      </c>
      <c r="BP196" s="2" t="str">
        <f t="shared" ref="BP196:BP259" si="18">_xlfn.CONCAT(B196,N196,IF(L196&gt;M196,_xlfn.TEXTJOIN(,TRUE,O196:AV196),_xlfn.TEXTJOIN(,TRUE,AF196:AV196,O196:AE196)))</f>
        <v>USCAR4590000000300000000000000000000000000</v>
      </c>
      <c r="BQ196" s="2" t="str">
        <f>_xlfn.XLOOKUP(BO196,[1]Planilha1!$BU:$BU,[1]Planilha1!$BU:$BU,"",0,1)</f>
        <v/>
      </c>
    </row>
    <row r="197" spans="1:69" hidden="1" x14ac:dyDescent="0.2">
      <c r="A197" s="2" t="s">
        <v>44</v>
      </c>
      <c r="B197" s="2" t="s">
        <v>378</v>
      </c>
      <c r="C197" s="2"/>
      <c r="D197" s="2"/>
      <c r="E197" s="2"/>
      <c r="F197" s="2"/>
      <c r="G197" s="2" t="str">
        <f t="shared" ref="G197:G260" si="19">IF(F197="","",C197&amp;"-"&amp;F197)</f>
        <v/>
      </c>
      <c r="H197" s="2"/>
      <c r="I197" s="2"/>
      <c r="J197" s="2"/>
      <c r="K197" s="2"/>
      <c r="L197" s="79">
        <v>1</v>
      </c>
      <c r="M197" s="79">
        <v>0</v>
      </c>
      <c r="N197" s="79">
        <v>1</v>
      </c>
      <c r="O197" s="2">
        <v>0</v>
      </c>
      <c r="P197" s="2">
        <v>2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/>
      <c r="AX197" s="2"/>
      <c r="AY197" s="2" t="s">
        <v>47</v>
      </c>
      <c r="AZ197" s="2" t="s">
        <v>47</v>
      </c>
      <c r="BA197" s="2"/>
      <c r="BB197" s="2" t="s">
        <v>1147</v>
      </c>
      <c r="BC197" s="2"/>
      <c r="BD197" s="2"/>
      <c r="BE197" s="2" t="s">
        <v>47</v>
      </c>
      <c r="BF197" s="2"/>
      <c r="BG197" s="2"/>
      <c r="BH197" s="2"/>
      <c r="BI197" s="2"/>
      <c r="BJ197" s="2"/>
      <c r="BK197" s="2"/>
      <c r="BL197" s="2"/>
      <c r="BM197" s="2"/>
      <c r="BN197" s="2"/>
      <c r="BO197" s="2" t="str">
        <f t="shared" si="17"/>
        <v/>
      </c>
      <c r="BP197" s="2" t="str">
        <f t="shared" si="18"/>
        <v>USCAR4510200000000000000000000000000000000</v>
      </c>
      <c r="BQ197" s="2" t="str">
        <f>_xlfn.XLOOKUP(BO197,[1]Planilha1!$BU:$BU,[1]Planilha1!$BU:$BU,"",0,1)</f>
        <v/>
      </c>
    </row>
    <row r="198" spans="1:69" hidden="1" x14ac:dyDescent="0.2">
      <c r="A198" s="2" t="s">
        <v>44</v>
      </c>
      <c r="B198" s="2" t="s">
        <v>378</v>
      </c>
      <c r="C198" s="2"/>
      <c r="D198" s="2"/>
      <c r="E198" s="2"/>
      <c r="F198" s="2"/>
      <c r="G198" s="2" t="str">
        <f t="shared" si="19"/>
        <v/>
      </c>
      <c r="H198" s="2"/>
      <c r="I198" s="2"/>
      <c r="J198" s="2"/>
      <c r="K198" s="2"/>
      <c r="L198" s="79">
        <v>5.75</v>
      </c>
      <c r="M198" s="79">
        <v>0.5</v>
      </c>
      <c r="N198" s="79">
        <v>6.25</v>
      </c>
      <c r="O198" s="2">
        <v>0</v>
      </c>
      <c r="P198" s="2">
        <v>1</v>
      </c>
      <c r="Q198" s="2">
        <v>1</v>
      </c>
      <c r="R198" s="2">
        <v>1</v>
      </c>
      <c r="S198" s="2">
        <v>1</v>
      </c>
      <c r="T198" s="2">
        <v>1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1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/>
      <c r="AX198" s="2"/>
      <c r="AY198" s="2" t="s">
        <v>47</v>
      </c>
      <c r="AZ198" s="2" t="s">
        <v>47</v>
      </c>
      <c r="BA198" s="2"/>
      <c r="BB198" s="2" t="s">
        <v>1148</v>
      </c>
      <c r="BC198" s="2"/>
      <c r="BD198" s="2"/>
      <c r="BE198" s="2" t="s">
        <v>47</v>
      </c>
      <c r="BF198" s="2"/>
      <c r="BG198" s="2"/>
      <c r="BH198" s="2"/>
      <c r="BI198" s="2"/>
      <c r="BJ198" s="2"/>
      <c r="BK198" s="2"/>
      <c r="BL198" s="2"/>
      <c r="BM198" s="2"/>
      <c r="BN198" s="2"/>
      <c r="BO198" s="2" t="str">
        <f t="shared" si="17"/>
        <v/>
      </c>
      <c r="BP198" s="2" t="str">
        <f t="shared" si="18"/>
        <v>USCAR456,250111110000000000001000000000000000</v>
      </c>
      <c r="BQ198" s="2" t="str">
        <f>_xlfn.XLOOKUP(BO198,[1]Planilha1!$BU:$BU,[1]Planilha1!$BU:$BU,"",0,1)</f>
        <v/>
      </c>
    </row>
    <row r="199" spans="1:69" hidden="1" x14ac:dyDescent="0.2">
      <c r="A199" s="2" t="s">
        <v>44</v>
      </c>
      <c r="B199" s="2" t="s">
        <v>378</v>
      </c>
      <c r="C199" s="2"/>
      <c r="D199" s="2"/>
      <c r="E199" s="2"/>
      <c r="F199" s="2"/>
      <c r="G199" s="2" t="str">
        <f t="shared" si="19"/>
        <v/>
      </c>
      <c r="H199" s="2"/>
      <c r="I199" s="2"/>
      <c r="J199" s="2"/>
      <c r="K199" s="2"/>
      <c r="L199" s="79">
        <v>0.35</v>
      </c>
      <c r="M199" s="79">
        <v>1</v>
      </c>
      <c r="N199" s="79">
        <v>1.35</v>
      </c>
      <c r="O199" s="2">
        <v>1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2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/>
      <c r="AX199" s="2"/>
      <c r="AY199" s="2" t="s">
        <v>47</v>
      </c>
      <c r="AZ199" s="2" t="s">
        <v>47</v>
      </c>
      <c r="BA199" s="2"/>
      <c r="BB199" s="2" t="s">
        <v>1149</v>
      </c>
      <c r="BC199" s="2"/>
      <c r="BD199" s="2"/>
      <c r="BE199" s="2" t="s">
        <v>47</v>
      </c>
      <c r="BF199" s="2"/>
      <c r="BG199" s="2"/>
      <c r="BH199" s="2"/>
      <c r="BI199" s="2"/>
      <c r="BJ199" s="2"/>
      <c r="BK199" s="2"/>
      <c r="BL199" s="2"/>
      <c r="BM199" s="2"/>
      <c r="BN199" s="2"/>
      <c r="BO199" s="2" t="str">
        <f t="shared" si="17"/>
        <v/>
      </c>
      <c r="BP199" s="2" t="str">
        <f t="shared" si="18"/>
        <v>USCAR451,350200000000000000010000000000000000</v>
      </c>
      <c r="BQ199" s="2" t="str">
        <f>_xlfn.XLOOKUP(BO199,[1]Planilha1!$BU:$BU,[1]Planilha1!$BU:$BU,"",0,1)</f>
        <v/>
      </c>
    </row>
    <row r="200" spans="1:69" hidden="1" x14ac:dyDescent="0.2">
      <c r="A200" s="2" t="s">
        <v>44</v>
      </c>
      <c r="B200" s="2" t="s">
        <v>378</v>
      </c>
      <c r="C200" s="2"/>
      <c r="D200" s="2"/>
      <c r="E200" s="2"/>
      <c r="F200" s="2"/>
      <c r="G200" s="2" t="str">
        <f t="shared" si="19"/>
        <v/>
      </c>
      <c r="H200" s="2"/>
      <c r="I200" s="2"/>
      <c r="J200" s="2"/>
      <c r="K200" s="2"/>
      <c r="L200" s="79">
        <v>1.7</v>
      </c>
      <c r="M200" s="79">
        <v>1.35</v>
      </c>
      <c r="N200" s="79">
        <v>3.05</v>
      </c>
      <c r="O200" s="2">
        <v>2</v>
      </c>
      <c r="P200" s="2">
        <v>2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1</v>
      </c>
      <c r="AG200" s="2">
        <v>2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/>
      <c r="AX200" s="2"/>
      <c r="AY200" s="2" t="s">
        <v>47</v>
      </c>
      <c r="AZ200" s="2" t="s">
        <v>47</v>
      </c>
      <c r="BA200" s="2"/>
      <c r="BB200" s="2" t="s">
        <v>1150</v>
      </c>
      <c r="BC200" s="2"/>
      <c r="BD200" s="2"/>
      <c r="BE200" s="2" t="s">
        <v>47</v>
      </c>
      <c r="BF200" s="2"/>
      <c r="BG200" s="2"/>
      <c r="BH200" s="2"/>
      <c r="BI200" s="2"/>
      <c r="BJ200" s="2"/>
      <c r="BK200" s="2"/>
      <c r="BL200" s="2"/>
      <c r="BM200" s="2"/>
      <c r="BN200" s="2"/>
      <c r="BO200" s="2" t="str">
        <f t="shared" si="17"/>
        <v/>
      </c>
      <c r="BP200" s="2" t="str">
        <f t="shared" si="18"/>
        <v>USCAR453,052200000000000000012000000000000000</v>
      </c>
      <c r="BQ200" s="2" t="str">
        <f>_xlfn.XLOOKUP(BO200,[1]Planilha1!$BU:$BU,[1]Planilha1!$BU:$BU,"",0,1)</f>
        <v/>
      </c>
    </row>
    <row r="201" spans="1:69" hidden="1" x14ac:dyDescent="0.2">
      <c r="A201" s="2" t="s">
        <v>44</v>
      </c>
      <c r="B201" s="2" t="s">
        <v>378</v>
      </c>
      <c r="C201" s="2"/>
      <c r="D201" s="2"/>
      <c r="E201" s="2"/>
      <c r="F201" s="2"/>
      <c r="G201" s="2" t="str">
        <f t="shared" si="19"/>
        <v/>
      </c>
      <c r="H201" s="2"/>
      <c r="I201" s="2"/>
      <c r="J201" s="2"/>
      <c r="K201" s="2"/>
      <c r="L201" s="79">
        <v>0</v>
      </c>
      <c r="M201" s="79">
        <v>12.5</v>
      </c>
      <c r="N201" s="79">
        <v>12.5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1</v>
      </c>
      <c r="AM201" s="2">
        <v>0</v>
      </c>
      <c r="AN201" s="2">
        <v>1</v>
      </c>
      <c r="AO201" s="2">
        <v>0</v>
      </c>
      <c r="AP201" s="2">
        <v>1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/>
      <c r="AX201" s="2"/>
      <c r="AY201" s="2" t="s">
        <v>47</v>
      </c>
      <c r="AZ201" s="2" t="s">
        <v>47</v>
      </c>
      <c r="BA201" s="2"/>
      <c r="BB201" s="2" t="s">
        <v>1151</v>
      </c>
      <c r="BC201" s="2"/>
      <c r="BD201" s="2"/>
      <c r="BE201" s="2" t="s">
        <v>47</v>
      </c>
      <c r="BF201" s="2"/>
      <c r="BG201" s="2"/>
      <c r="BH201" s="2"/>
      <c r="BI201" s="2"/>
      <c r="BJ201" s="2"/>
      <c r="BK201" s="2"/>
      <c r="BL201" s="2"/>
      <c r="BM201" s="2"/>
      <c r="BN201" s="2"/>
      <c r="BO201" s="2" t="str">
        <f t="shared" si="17"/>
        <v/>
      </c>
      <c r="BP201" s="2" t="str">
        <f t="shared" si="18"/>
        <v>USCAR4512,50000001010100000000000000000000000</v>
      </c>
      <c r="BQ201" s="2" t="str">
        <f>_xlfn.XLOOKUP(BO201,[1]Planilha1!$BU:$BU,[1]Planilha1!$BU:$BU,"",0,1)</f>
        <v/>
      </c>
    </row>
    <row r="202" spans="1:69" hidden="1" x14ac:dyDescent="0.2">
      <c r="A202" s="2" t="s">
        <v>44</v>
      </c>
      <c r="B202" s="2" t="s">
        <v>378</v>
      </c>
      <c r="C202" s="2"/>
      <c r="D202" s="2"/>
      <c r="E202" s="2"/>
      <c r="F202" s="2"/>
      <c r="G202" s="2" t="str">
        <f t="shared" si="19"/>
        <v/>
      </c>
      <c r="H202" s="2"/>
      <c r="I202" s="2"/>
      <c r="J202" s="2"/>
      <c r="K202" s="2"/>
      <c r="L202" s="79">
        <v>2.5</v>
      </c>
      <c r="M202" s="79">
        <v>1.5</v>
      </c>
      <c r="N202" s="79">
        <v>4</v>
      </c>
      <c r="O202" s="2">
        <v>0</v>
      </c>
      <c r="P202" s="2">
        <v>0</v>
      </c>
      <c r="Q202" s="2">
        <v>2</v>
      </c>
      <c r="R202" s="2">
        <v>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2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/>
      <c r="AX202" s="2"/>
      <c r="AY202" s="2" t="s">
        <v>47</v>
      </c>
      <c r="AZ202" s="2" t="s">
        <v>47</v>
      </c>
      <c r="BA202" s="2"/>
      <c r="BB202" s="2" t="s">
        <v>4897</v>
      </c>
      <c r="BC202" s="2" t="s">
        <v>4899</v>
      </c>
      <c r="BD202" s="2" t="s">
        <v>4672</v>
      </c>
      <c r="BE202" s="2" t="s">
        <v>47</v>
      </c>
      <c r="BF202" s="2"/>
      <c r="BG202" s="2"/>
      <c r="BH202" s="2"/>
      <c r="BI202" s="2"/>
      <c r="BJ202" s="2"/>
      <c r="BK202" s="2"/>
      <c r="BL202" s="2"/>
      <c r="BM202" s="2"/>
      <c r="BN202" s="2"/>
      <c r="BO202" s="2" t="str">
        <f t="shared" si="17"/>
        <v/>
      </c>
      <c r="BP202" s="2" t="str">
        <f t="shared" si="18"/>
        <v>USCAR4540021000000000000000200000000000000</v>
      </c>
      <c r="BQ202" s="2" t="str">
        <f>_xlfn.XLOOKUP(BO202,[1]Planilha1!$BU:$BU,[1]Planilha1!$BU:$BU,"",0,1)</f>
        <v/>
      </c>
    </row>
    <row r="203" spans="1:69" hidden="1" x14ac:dyDescent="0.2">
      <c r="A203" s="2" t="s">
        <v>44</v>
      </c>
      <c r="B203" s="2" t="s">
        <v>378</v>
      </c>
      <c r="C203" s="2"/>
      <c r="D203" s="2"/>
      <c r="E203" s="2"/>
      <c r="F203" s="2"/>
      <c r="G203" s="2" t="str">
        <f t="shared" si="19"/>
        <v/>
      </c>
      <c r="H203" s="2"/>
      <c r="I203" s="2"/>
      <c r="J203" s="2"/>
      <c r="K203" s="2"/>
      <c r="L203" s="79">
        <v>0.5</v>
      </c>
      <c r="M203" s="79">
        <v>1.5</v>
      </c>
      <c r="N203" s="79">
        <v>2</v>
      </c>
      <c r="O203" s="2">
        <v>0</v>
      </c>
      <c r="P203" s="2">
        <v>1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1</v>
      </c>
      <c r="AH203" s="2">
        <v>0</v>
      </c>
      <c r="AI203" s="2">
        <v>1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/>
      <c r="AX203" s="2"/>
      <c r="AY203" s="2" t="s">
        <v>47</v>
      </c>
      <c r="AZ203" s="2" t="s">
        <v>47</v>
      </c>
      <c r="BA203" s="2"/>
      <c r="BB203" s="2" t="s">
        <v>1152</v>
      </c>
      <c r="BC203" s="2"/>
      <c r="BD203" s="2"/>
      <c r="BE203" s="2" t="s">
        <v>47</v>
      </c>
      <c r="BF203" s="2"/>
      <c r="BG203" s="2"/>
      <c r="BH203" s="2"/>
      <c r="BI203" s="2"/>
      <c r="BJ203" s="2"/>
      <c r="BK203" s="2"/>
      <c r="BL203" s="2"/>
      <c r="BM203" s="2"/>
      <c r="BN203" s="2"/>
      <c r="BO203" s="2" t="str">
        <f t="shared" si="17"/>
        <v/>
      </c>
      <c r="BP203" s="2" t="str">
        <f t="shared" si="18"/>
        <v>USCAR4520101000000000000001000000000000000</v>
      </c>
      <c r="BQ203" s="2" t="str">
        <f>_xlfn.XLOOKUP(BO203,[1]Planilha1!$BU:$BU,[1]Planilha1!$BU:$BU,"",0,1)</f>
        <v/>
      </c>
    </row>
    <row r="204" spans="1:69" hidden="1" x14ac:dyDescent="0.2">
      <c r="A204" s="2" t="s">
        <v>44</v>
      </c>
      <c r="B204" s="2" t="s">
        <v>378</v>
      </c>
      <c r="C204" s="2"/>
      <c r="D204" s="2"/>
      <c r="E204" s="2"/>
      <c r="F204" s="2"/>
      <c r="G204" s="2" t="str">
        <f t="shared" si="19"/>
        <v/>
      </c>
      <c r="H204" s="2"/>
      <c r="I204" s="2"/>
      <c r="J204" s="2"/>
      <c r="K204" s="2"/>
      <c r="L204" s="79">
        <v>6</v>
      </c>
      <c r="M204" s="79">
        <v>3</v>
      </c>
      <c r="N204" s="79">
        <v>9</v>
      </c>
      <c r="O204" s="2">
        <v>0</v>
      </c>
      <c r="P204" s="2">
        <v>0</v>
      </c>
      <c r="Q204" s="2">
        <v>0</v>
      </c>
      <c r="R204" s="2">
        <v>2</v>
      </c>
      <c r="S204" s="2">
        <v>0</v>
      </c>
      <c r="T204" s="2">
        <v>2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1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/>
      <c r="AX204" s="2"/>
      <c r="AY204" s="2" t="s">
        <v>47</v>
      </c>
      <c r="AZ204" s="2" t="s">
        <v>47</v>
      </c>
      <c r="BA204" s="2"/>
      <c r="BB204" s="2" t="s">
        <v>1153</v>
      </c>
      <c r="BC204" s="2"/>
      <c r="BD204" s="2"/>
      <c r="BE204" s="2" t="s">
        <v>47</v>
      </c>
      <c r="BF204" s="2"/>
      <c r="BG204" s="2"/>
      <c r="BH204" s="2"/>
      <c r="BI204" s="2"/>
      <c r="BJ204" s="2"/>
      <c r="BK204" s="2"/>
      <c r="BL204" s="2"/>
      <c r="BM204" s="2"/>
      <c r="BN204" s="2"/>
      <c r="BO204" s="2" t="str">
        <f t="shared" si="17"/>
        <v/>
      </c>
      <c r="BP204" s="2" t="str">
        <f t="shared" si="18"/>
        <v>USCAR4590002020000000000000000001000000000</v>
      </c>
      <c r="BQ204" s="2" t="str">
        <f>_xlfn.XLOOKUP(BO204,[1]Planilha1!$BU:$BU,[1]Planilha1!$BU:$BU,"",0,1)</f>
        <v/>
      </c>
    </row>
    <row r="205" spans="1:69" hidden="1" x14ac:dyDescent="0.2">
      <c r="A205" s="2" t="s">
        <v>44</v>
      </c>
      <c r="B205" s="2" t="s">
        <v>378</v>
      </c>
      <c r="C205" s="2"/>
      <c r="D205" s="2"/>
      <c r="E205" s="2"/>
      <c r="F205" s="2"/>
      <c r="G205" s="2" t="str">
        <f t="shared" si="19"/>
        <v/>
      </c>
      <c r="H205" s="2"/>
      <c r="I205" s="2"/>
      <c r="J205" s="2"/>
      <c r="K205" s="2"/>
      <c r="L205" s="79">
        <v>3</v>
      </c>
      <c r="M205" s="79">
        <v>3</v>
      </c>
      <c r="N205" s="79">
        <v>6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2</v>
      </c>
      <c r="AH205" s="2">
        <v>0</v>
      </c>
      <c r="AI205" s="2">
        <v>2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/>
      <c r="AX205" s="2"/>
      <c r="AY205" s="2" t="s">
        <v>47</v>
      </c>
      <c r="AZ205" s="2" t="s">
        <v>47</v>
      </c>
      <c r="BA205" s="2"/>
      <c r="BB205" s="2" t="s">
        <v>1154</v>
      </c>
      <c r="BC205" s="2"/>
      <c r="BD205" s="2"/>
      <c r="BE205" s="2" t="s">
        <v>47</v>
      </c>
      <c r="BF205" s="2"/>
      <c r="BG205" s="2"/>
      <c r="BH205" s="2"/>
      <c r="BI205" s="2"/>
      <c r="BJ205" s="2"/>
      <c r="BK205" s="2"/>
      <c r="BL205" s="2"/>
      <c r="BM205" s="2"/>
      <c r="BN205" s="2"/>
      <c r="BO205" s="2" t="str">
        <f t="shared" si="17"/>
        <v/>
      </c>
      <c r="BP205" s="2" t="str">
        <f t="shared" si="18"/>
        <v>USCAR4560202000000000000000000001000000000</v>
      </c>
      <c r="BQ205" s="2" t="str">
        <f>_xlfn.XLOOKUP(BO205,[1]Planilha1!$BU:$BU,[1]Planilha1!$BU:$BU,"",0,1)</f>
        <v/>
      </c>
    </row>
    <row r="206" spans="1:69" hidden="1" x14ac:dyDescent="0.2">
      <c r="A206" s="2" t="s">
        <v>44</v>
      </c>
      <c r="B206" s="2" t="s">
        <v>378</v>
      </c>
      <c r="C206" s="2"/>
      <c r="D206" s="2"/>
      <c r="E206" s="2"/>
      <c r="F206" s="2"/>
      <c r="G206" s="2" t="str">
        <f t="shared" si="19"/>
        <v/>
      </c>
      <c r="H206" s="2"/>
      <c r="I206" s="2"/>
      <c r="J206" s="2"/>
      <c r="K206" s="2"/>
      <c r="L206" s="79">
        <v>4.5</v>
      </c>
      <c r="M206" s="79">
        <v>1.5</v>
      </c>
      <c r="N206" s="79">
        <v>6</v>
      </c>
      <c r="O206" s="2">
        <v>0</v>
      </c>
      <c r="P206" s="2">
        <v>3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1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1</v>
      </c>
      <c r="AH206" s="2">
        <v>0</v>
      </c>
      <c r="AI206" s="2">
        <v>1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/>
      <c r="AX206" s="2"/>
      <c r="AY206" s="2" t="s">
        <v>47</v>
      </c>
      <c r="AZ206" s="2" t="s">
        <v>47</v>
      </c>
      <c r="BA206" s="2"/>
      <c r="BB206" s="2" t="s">
        <v>1155</v>
      </c>
      <c r="BC206" s="2"/>
      <c r="BD206" s="2"/>
      <c r="BE206" s="2" t="s">
        <v>47</v>
      </c>
      <c r="BF206" s="2"/>
      <c r="BG206" s="2"/>
      <c r="BH206" s="2"/>
      <c r="BI206" s="2"/>
      <c r="BJ206" s="2"/>
      <c r="BK206" s="2"/>
      <c r="BL206" s="2"/>
      <c r="BM206" s="2"/>
      <c r="BN206" s="2"/>
      <c r="BO206" s="2" t="str">
        <f t="shared" si="17"/>
        <v/>
      </c>
      <c r="BP206" s="2" t="str">
        <f t="shared" si="18"/>
        <v>USCAR4560300000100000000001010000000000000</v>
      </c>
      <c r="BQ206" s="2" t="str">
        <f>_xlfn.XLOOKUP(BO206,[1]Planilha1!$BU:$BU,[1]Planilha1!$BU:$BU,"",0,1)</f>
        <v/>
      </c>
    </row>
    <row r="207" spans="1:69" s="85" customFormat="1" hidden="1" x14ac:dyDescent="0.2">
      <c r="A207" s="83" t="s">
        <v>44</v>
      </c>
      <c r="B207" s="83" t="s">
        <v>378</v>
      </c>
      <c r="C207" s="83"/>
      <c r="D207" s="83"/>
      <c r="E207" s="83"/>
      <c r="F207" s="83"/>
      <c r="G207" s="83" t="str">
        <f t="shared" si="19"/>
        <v/>
      </c>
      <c r="H207" s="83"/>
      <c r="I207" s="83"/>
      <c r="J207" s="83"/>
      <c r="K207" s="83"/>
      <c r="L207" s="84">
        <v>1.0499999999999998</v>
      </c>
      <c r="M207" s="84">
        <v>1.5499999999999998</v>
      </c>
      <c r="N207" s="84">
        <v>2.5999999999999996</v>
      </c>
      <c r="O207" s="83">
        <v>3</v>
      </c>
      <c r="P207" s="83">
        <v>0</v>
      </c>
      <c r="Q207" s="83">
        <v>0</v>
      </c>
      <c r="R207" s="83">
        <v>0</v>
      </c>
      <c r="S207" s="83">
        <v>0</v>
      </c>
      <c r="T207" s="83">
        <v>0</v>
      </c>
      <c r="U207" s="83">
        <v>0</v>
      </c>
      <c r="V207" s="83">
        <v>0</v>
      </c>
      <c r="W207" s="83">
        <v>0</v>
      </c>
      <c r="X207" s="83">
        <v>0</v>
      </c>
      <c r="Y207" s="83">
        <v>0</v>
      </c>
      <c r="Z207" s="83">
        <v>0</v>
      </c>
      <c r="AA207" s="83">
        <v>0</v>
      </c>
      <c r="AB207" s="83">
        <v>0</v>
      </c>
      <c r="AC207" s="83">
        <v>0</v>
      </c>
      <c r="AD207" s="83">
        <v>0</v>
      </c>
      <c r="AE207" s="83">
        <v>0</v>
      </c>
      <c r="AF207" s="83">
        <v>3</v>
      </c>
      <c r="AG207" s="83">
        <v>1</v>
      </c>
      <c r="AH207" s="83">
        <v>0</v>
      </c>
      <c r="AI207" s="83">
        <v>0</v>
      </c>
      <c r="AJ207" s="83">
        <v>0</v>
      </c>
      <c r="AK207" s="83">
        <v>0</v>
      </c>
      <c r="AL207" s="83">
        <v>0</v>
      </c>
      <c r="AM207" s="83">
        <v>0</v>
      </c>
      <c r="AN207" s="83">
        <v>0</v>
      </c>
      <c r="AO207" s="83">
        <v>0</v>
      </c>
      <c r="AP207" s="83">
        <v>0</v>
      </c>
      <c r="AQ207" s="83">
        <v>0</v>
      </c>
      <c r="AR207" s="83">
        <v>0</v>
      </c>
      <c r="AS207" s="83">
        <v>0</v>
      </c>
      <c r="AT207" s="83">
        <v>0</v>
      </c>
      <c r="AU207" s="83">
        <v>0</v>
      </c>
      <c r="AV207" s="83">
        <v>0</v>
      </c>
      <c r="AW207" s="83"/>
      <c r="AX207" s="83"/>
      <c r="AY207" s="83" t="s">
        <v>47</v>
      </c>
      <c r="AZ207" s="83" t="s">
        <v>47</v>
      </c>
      <c r="BA207" s="83"/>
      <c r="BB207" s="83" t="s">
        <v>1156</v>
      </c>
      <c r="BC207" s="83"/>
      <c r="BD207" s="83"/>
      <c r="BE207" s="83" t="s">
        <v>47</v>
      </c>
      <c r="BF207" s="83"/>
      <c r="BG207" s="83"/>
      <c r="BH207" s="83"/>
      <c r="BI207" s="83"/>
      <c r="BJ207" s="83"/>
      <c r="BK207" s="83"/>
      <c r="BL207" s="83"/>
      <c r="BM207" s="83"/>
      <c r="BN207" s="83"/>
      <c r="BO207" s="83" t="str">
        <f t="shared" si="17"/>
        <v/>
      </c>
      <c r="BP207" s="83" t="str">
        <f t="shared" si="18"/>
        <v>USCAR452,63100000000000000030000000000000000</v>
      </c>
      <c r="BQ207" s="83" t="str">
        <f>_xlfn.XLOOKUP(BO207,[1]Planilha1!$BU:$BU,[1]Planilha1!$BU:$BU,"",0,1)</f>
        <v/>
      </c>
    </row>
    <row r="208" spans="1:69" hidden="1" x14ac:dyDescent="0.2">
      <c r="A208" s="2" t="s">
        <v>44</v>
      </c>
      <c r="B208" s="2" t="s">
        <v>378</v>
      </c>
      <c r="C208" s="2"/>
      <c r="D208" s="2"/>
      <c r="E208" s="2"/>
      <c r="F208" s="2"/>
      <c r="G208" s="2" t="str">
        <f t="shared" si="19"/>
        <v/>
      </c>
      <c r="H208" s="2"/>
      <c r="I208" s="2"/>
      <c r="J208" s="2"/>
      <c r="K208" s="2"/>
      <c r="L208" s="79">
        <v>0.5</v>
      </c>
      <c r="M208" s="79">
        <v>1.35</v>
      </c>
      <c r="N208" s="79">
        <v>1.85</v>
      </c>
      <c r="O208" s="2">
        <v>0</v>
      </c>
      <c r="P208" s="2">
        <v>1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</v>
      </c>
      <c r="AG208" s="2">
        <v>2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/>
      <c r="AX208" s="2"/>
      <c r="AY208" s="2" t="s">
        <v>47</v>
      </c>
      <c r="AZ208" s="2" t="s">
        <v>47</v>
      </c>
      <c r="BA208" s="2"/>
      <c r="BB208" s="2" t="s">
        <v>1157</v>
      </c>
      <c r="BC208" s="2"/>
      <c r="BD208" s="2"/>
      <c r="BE208" s="2" t="s">
        <v>47</v>
      </c>
      <c r="BF208" s="2"/>
      <c r="BG208" s="2"/>
      <c r="BH208" s="2"/>
      <c r="BI208" s="2"/>
      <c r="BJ208" s="2"/>
      <c r="BK208" s="2"/>
      <c r="BL208" s="2"/>
      <c r="BM208" s="2"/>
      <c r="BN208" s="2"/>
      <c r="BO208" s="2" t="str">
        <f t="shared" si="17"/>
        <v/>
      </c>
      <c r="BP208" s="2" t="str">
        <f t="shared" si="18"/>
        <v>USCAR451,851200000000000000001000000000000000</v>
      </c>
      <c r="BQ208" s="2" t="str">
        <f>_xlfn.XLOOKUP(BO208,[1]Planilha1!$BU:$BU,[1]Planilha1!$BU:$BU,"",0,1)</f>
        <v/>
      </c>
    </row>
    <row r="209" spans="1:69" hidden="1" x14ac:dyDescent="0.2">
      <c r="A209" s="2" t="s">
        <v>44</v>
      </c>
      <c r="B209" s="2" t="s">
        <v>378</v>
      </c>
      <c r="C209" s="2"/>
      <c r="D209" s="2"/>
      <c r="E209" s="2"/>
      <c r="F209" s="2"/>
      <c r="G209" s="2" t="str">
        <f t="shared" si="19"/>
        <v/>
      </c>
      <c r="H209" s="2"/>
      <c r="I209" s="2"/>
      <c r="J209" s="2"/>
      <c r="K209" s="2"/>
      <c r="L209" s="79">
        <v>0</v>
      </c>
      <c r="M209" s="79">
        <v>1.35</v>
      </c>
      <c r="N209" s="79">
        <v>1.35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</v>
      </c>
      <c r="AG209" s="2">
        <v>2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/>
      <c r="AX209" s="2"/>
      <c r="AY209" s="2" t="s">
        <v>47</v>
      </c>
      <c r="AZ209" s="2" t="s">
        <v>47</v>
      </c>
      <c r="BA209" s="2"/>
      <c r="BB209" s="2" t="s">
        <v>1158</v>
      </c>
      <c r="BC209" s="2"/>
      <c r="BD209" s="2"/>
      <c r="BE209" s="2" t="s">
        <v>47</v>
      </c>
      <c r="BF209" s="2"/>
      <c r="BG209" s="2"/>
      <c r="BH209" s="2"/>
      <c r="BI209" s="2"/>
      <c r="BJ209" s="2"/>
      <c r="BK209" s="2"/>
      <c r="BL209" s="2"/>
      <c r="BM209" s="2"/>
      <c r="BN209" s="2"/>
      <c r="BO209" s="2" t="str">
        <f t="shared" si="17"/>
        <v/>
      </c>
      <c r="BP209" s="2" t="str">
        <f t="shared" si="18"/>
        <v>USCAR451,351200000000000000000000000000000000</v>
      </c>
      <c r="BQ209" s="2" t="str">
        <f>_xlfn.XLOOKUP(BO209,[1]Planilha1!$BU:$BU,[1]Planilha1!$BU:$BU,"",0,1)</f>
        <v/>
      </c>
    </row>
    <row r="210" spans="1:69" hidden="1" x14ac:dyDescent="0.2">
      <c r="A210" s="2" t="s">
        <v>44</v>
      </c>
      <c r="B210" s="2" t="s">
        <v>378</v>
      </c>
      <c r="C210" s="2"/>
      <c r="D210" s="2"/>
      <c r="E210" s="2"/>
      <c r="F210" s="2"/>
      <c r="G210" s="2" t="str">
        <f t="shared" si="19"/>
        <v/>
      </c>
      <c r="H210" s="2"/>
      <c r="I210" s="2"/>
      <c r="J210" s="2"/>
      <c r="K210" s="2"/>
      <c r="L210" s="79">
        <v>0.7</v>
      </c>
      <c r="M210" s="79">
        <v>0</v>
      </c>
      <c r="N210" s="79">
        <v>0.7</v>
      </c>
      <c r="O210" s="2">
        <v>2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/>
      <c r="AX210" s="2"/>
      <c r="AY210" s="2" t="s">
        <v>47</v>
      </c>
      <c r="AZ210" s="2" t="s">
        <v>47</v>
      </c>
      <c r="BA210" s="2"/>
      <c r="BB210" s="2" t="s">
        <v>1159</v>
      </c>
      <c r="BC210" s="2"/>
      <c r="BD210" s="2"/>
      <c r="BE210" s="2" t="s">
        <v>47</v>
      </c>
      <c r="BF210" s="2"/>
      <c r="BG210" s="2"/>
      <c r="BH210" s="2"/>
      <c r="BI210" s="2"/>
      <c r="BJ210" s="2"/>
      <c r="BK210" s="2"/>
      <c r="BL210" s="2"/>
      <c r="BM210" s="2"/>
      <c r="BN210" s="2"/>
      <c r="BO210" s="2" t="str">
        <f t="shared" si="17"/>
        <v/>
      </c>
      <c r="BP210" s="2" t="str">
        <f t="shared" si="18"/>
        <v>USCAR450,72000000000000000000000000000000000</v>
      </c>
      <c r="BQ210" s="2" t="str">
        <f>_xlfn.XLOOKUP(BO210,[1]Planilha1!$BU:$BU,[1]Planilha1!$BU:$BU,"",0,1)</f>
        <v/>
      </c>
    </row>
    <row r="211" spans="1:69" hidden="1" x14ac:dyDescent="0.2">
      <c r="A211" s="2" t="s">
        <v>44</v>
      </c>
      <c r="B211" s="2" t="s">
        <v>378</v>
      </c>
      <c r="C211" s="2"/>
      <c r="D211" s="2"/>
      <c r="E211" s="2"/>
      <c r="F211" s="2"/>
      <c r="G211" s="2" t="str">
        <f t="shared" si="19"/>
        <v/>
      </c>
      <c r="H211" s="2"/>
      <c r="I211" s="2"/>
      <c r="J211" s="2"/>
      <c r="K211" s="2"/>
      <c r="L211" s="79">
        <v>4.5</v>
      </c>
      <c r="M211" s="79">
        <v>0.5</v>
      </c>
      <c r="N211" s="79">
        <v>5</v>
      </c>
      <c r="O211" s="2">
        <v>0</v>
      </c>
      <c r="P211" s="2">
        <v>2</v>
      </c>
      <c r="Q211" s="2">
        <v>2</v>
      </c>
      <c r="R211" s="2">
        <v>0</v>
      </c>
      <c r="S211" s="2">
        <v>0</v>
      </c>
      <c r="T211" s="2">
        <v>1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1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/>
      <c r="AX211" s="2"/>
      <c r="AY211" s="2" t="s">
        <v>47</v>
      </c>
      <c r="AZ211" s="2" t="s">
        <v>47</v>
      </c>
      <c r="BA211" s="2"/>
      <c r="BB211" s="2" t="s">
        <v>1160</v>
      </c>
      <c r="BC211" s="2"/>
      <c r="BD211" s="2"/>
      <c r="BE211" s="2" t="s">
        <v>47</v>
      </c>
      <c r="BF211" s="2"/>
      <c r="BG211" s="2"/>
      <c r="BH211" s="2"/>
      <c r="BI211" s="2"/>
      <c r="BJ211" s="2"/>
      <c r="BK211" s="2"/>
      <c r="BL211" s="2"/>
      <c r="BM211" s="2"/>
      <c r="BN211" s="2"/>
      <c r="BO211" s="2" t="str">
        <f t="shared" si="17"/>
        <v/>
      </c>
      <c r="BP211" s="2" t="str">
        <f t="shared" si="18"/>
        <v>USCAR4550220010000000000001000000000000000</v>
      </c>
      <c r="BQ211" s="2" t="str">
        <f>_xlfn.XLOOKUP(BO211,[1]Planilha1!$BU:$BU,[1]Planilha1!$BU:$BU,"",0,1)</f>
        <v/>
      </c>
    </row>
    <row r="212" spans="1:69" x14ac:dyDescent="0.2">
      <c r="A212" s="2" t="s">
        <v>44</v>
      </c>
      <c r="B212" s="2" t="s">
        <v>378</v>
      </c>
      <c r="C212" s="2"/>
      <c r="D212" s="2"/>
      <c r="E212" s="2"/>
      <c r="F212" s="2"/>
      <c r="G212" s="2" t="str">
        <f t="shared" si="19"/>
        <v/>
      </c>
      <c r="H212" s="2"/>
      <c r="I212" s="2"/>
      <c r="J212" s="2"/>
      <c r="K212" s="2"/>
      <c r="L212" s="79">
        <v>3.75</v>
      </c>
      <c r="M212" s="79">
        <v>1</v>
      </c>
      <c r="N212" s="79">
        <v>4.75</v>
      </c>
      <c r="O212" s="2">
        <v>0</v>
      </c>
      <c r="P212" s="2">
        <v>2</v>
      </c>
      <c r="Q212" s="2">
        <v>1</v>
      </c>
      <c r="R212" s="2">
        <v>0</v>
      </c>
      <c r="S212" s="2">
        <v>0</v>
      </c>
      <c r="T212" s="2">
        <v>1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2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/>
      <c r="AX212" s="2"/>
      <c r="AY212" s="2" t="s">
        <v>47</v>
      </c>
      <c r="AZ212" s="2" t="s">
        <v>47</v>
      </c>
      <c r="BA212" s="2"/>
      <c r="BB212" s="2" t="s">
        <v>1161</v>
      </c>
      <c r="BC212" s="2"/>
      <c r="BD212" s="2"/>
      <c r="BE212" s="2" t="s">
        <v>47</v>
      </c>
      <c r="BF212" s="2"/>
      <c r="BG212" s="2"/>
      <c r="BH212" s="2"/>
      <c r="BI212" s="2"/>
      <c r="BJ212" s="2"/>
      <c r="BK212" s="2"/>
      <c r="BL212" s="2"/>
      <c r="BM212" s="2"/>
      <c r="BN212" s="2"/>
      <c r="BO212" s="2" t="str">
        <f t="shared" si="17"/>
        <v/>
      </c>
      <c r="BP212" s="2" t="str">
        <f t="shared" si="18"/>
        <v>USCAR454,750210010000000000002000000000000000</v>
      </c>
      <c r="BQ212" s="2" t="str">
        <f>_xlfn.XLOOKUP(BO212,[1]Planilha1!$BU:$BU,[1]Planilha1!$BU:$BU,"",0,1)</f>
        <v/>
      </c>
    </row>
    <row r="213" spans="1:69" hidden="1" x14ac:dyDescent="0.2">
      <c r="A213" s="2" t="s">
        <v>44</v>
      </c>
      <c r="B213" s="2" t="s">
        <v>378</v>
      </c>
      <c r="C213" s="2"/>
      <c r="D213" s="2"/>
      <c r="E213" s="2"/>
      <c r="F213" s="2"/>
      <c r="G213" s="2" t="str">
        <f t="shared" si="19"/>
        <v/>
      </c>
      <c r="H213" s="2"/>
      <c r="I213" s="2"/>
      <c r="J213" s="2"/>
      <c r="K213" s="2"/>
      <c r="L213" s="79">
        <v>4.5</v>
      </c>
      <c r="M213" s="79">
        <v>1.5</v>
      </c>
      <c r="N213" s="79">
        <v>6</v>
      </c>
      <c r="O213" s="2">
        <v>0</v>
      </c>
      <c r="P213" s="2">
        <v>2</v>
      </c>
      <c r="Q213" s="2">
        <v>2</v>
      </c>
      <c r="R213" s="2">
        <v>0</v>
      </c>
      <c r="S213" s="2">
        <v>0</v>
      </c>
      <c r="T213" s="2">
        <v>1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3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/>
      <c r="AX213" s="2"/>
      <c r="AY213" s="2" t="s">
        <v>47</v>
      </c>
      <c r="AZ213" s="2" t="s">
        <v>47</v>
      </c>
      <c r="BA213" s="2"/>
      <c r="BB213" s="2" t="s">
        <v>1162</v>
      </c>
      <c r="BC213" s="2"/>
      <c r="BD213" s="2"/>
      <c r="BE213" s="2" t="s">
        <v>47</v>
      </c>
      <c r="BF213" s="2"/>
      <c r="BG213" s="2"/>
      <c r="BH213" s="2"/>
      <c r="BI213" s="2"/>
      <c r="BJ213" s="2"/>
      <c r="BK213" s="2"/>
      <c r="BL213" s="2"/>
      <c r="BM213" s="2"/>
      <c r="BN213" s="2"/>
      <c r="BO213" s="2" t="str">
        <f t="shared" si="17"/>
        <v/>
      </c>
      <c r="BP213" s="2" t="str">
        <f t="shared" si="18"/>
        <v>USCAR4560220010000000000003000000000000000</v>
      </c>
      <c r="BQ213" s="2" t="str">
        <f>_xlfn.XLOOKUP(BO213,[1]Planilha1!$BU:$BU,[1]Planilha1!$BU:$BU,"",0,1)</f>
        <v/>
      </c>
    </row>
    <row r="214" spans="1:69" hidden="1" x14ac:dyDescent="0.2">
      <c r="A214" s="2" t="s">
        <v>44</v>
      </c>
      <c r="B214" s="2" t="s">
        <v>378</v>
      </c>
      <c r="C214" s="2"/>
      <c r="D214" s="2"/>
      <c r="E214" s="2"/>
      <c r="F214" s="2"/>
      <c r="G214" s="2" t="str">
        <f t="shared" si="19"/>
        <v/>
      </c>
      <c r="H214" s="2"/>
      <c r="I214" s="2"/>
      <c r="J214" s="2"/>
      <c r="K214" s="2"/>
      <c r="L214" s="79">
        <v>5.75</v>
      </c>
      <c r="M214" s="79">
        <v>1.5</v>
      </c>
      <c r="N214" s="79">
        <v>7.25</v>
      </c>
      <c r="O214" s="2">
        <v>0</v>
      </c>
      <c r="P214" s="2">
        <v>2</v>
      </c>
      <c r="Q214" s="2">
        <v>1</v>
      </c>
      <c r="R214" s="2">
        <v>0</v>
      </c>
      <c r="S214" s="2">
        <v>0</v>
      </c>
      <c r="T214" s="2">
        <v>2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3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/>
      <c r="AX214" s="2"/>
      <c r="AY214" s="2" t="s">
        <v>47</v>
      </c>
      <c r="AZ214" s="2" t="s">
        <v>47</v>
      </c>
      <c r="BA214" s="2"/>
      <c r="BB214" s="2" t="s">
        <v>1163</v>
      </c>
      <c r="BC214" s="2"/>
      <c r="BD214" s="2"/>
      <c r="BE214" s="2" t="s">
        <v>47</v>
      </c>
      <c r="BF214" s="2"/>
      <c r="BG214" s="2"/>
      <c r="BH214" s="2"/>
      <c r="BI214" s="2"/>
      <c r="BJ214" s="2"/>
      <c r="BK214" s="2"/>
      <c r="BL214" s="2"/>
      <c r="BM214" s="2"/>
      <c r="BN214" s="2"/>
      <c r="BO214" s="2" t="str">
        <f t="shared" si="17"/>
        <v/>
      </c>
      <c r="BP214" s="2" t="str">
        <f t="shared" si="18"/>
        <v>USCAR457,250210020000000000003000000000000000</v>
      </c>
      <c r="BQ214" s="2" t="str">
        <f>_xlfn.XLOOKUP(BO214,[1]Planilha1!$BU:$BU,[1]Planilha1!$BU:$BU,"",0,1)</f>
        <v/>
      </c>
    </row>
    <row r="215" spans="1:69" hidden="1" x14ac:dyDescent="0.2">
      <c r="A215" s="2" t="s">
        <v>44</v>
      </c>
      <c r="B215" s="2" t="s">
        <v>378</v>
      </c>
      <c r="C215" s="2"/>
      <c r="D215" s="2"/>
      <c r="E215" s="2"/>
      <c r="F215" s="2"/>
      <c r="G215" s="2" t="str">
        <f t="shared" si="19"/>
        <v/>
      </c>
      <c r="H215" s="2"/>
      <c r="I215" s="2"/>
      <c r="J215" s="2"/>
      <c r="K215" s="2"/>
      <c r="L215" s="79">
        <v>2</v>
      </c>
      <c r="M215" s="79">
        <v>2</v>
      </c>
      <c r="N215" s="79">
        <v>4</v>
      </c>
      <c r="O215" s="2">
        <v>0</v>
      </c>
      <c r="P215" s="2">
        <v>0</v>
      </c>
      <c r="Q215" s="2">
        <v>0</v>
      </c>
      <c r="R215" s="2">
        <v>2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2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/>
      <c r="AX215" s="2"/>
      <c r="AY215" s="2" t="s">
        <v>47</v>
      </c>
      <c r="AZ215" s="2" t="s">
        <v>47</v>
      </c>
      <c r="BA215" s="2"/>
      <c r="BB215" s="2" t="s">
        <v>1164</v>
      </c>
      <c r="BC215" s="2"/>
      <c r="BD215" s="2"/>
      <c r="BE215" s="2" t="s">
        <v>47</v>
      </c>
      <c r="BF215" s="2"/>
      <c r="BG215" s="2"/>
      <c r="BH215" s="2"/>
      <c r="BI215" s="2"/>
      <c r="BJ215" s="2"/>
      <c r="BK215" s="2"/>
      <c r="BL215" s="2"/>
      <c r="BM215" s="2"/>
      <c r="BN215" s="2"/>
      <c r="BO215" s="2" t="str">
        <f t="shared" si="17"/>
        <v/>
      </c>
      <c r="BP215" s="2" t="str">
        <f t="shared" si="18"/>
        <v>USCAR4540002000000000000000020000000000000</v>
      </c>
      <c r="BQ215" s="2" t="str">
        <f>_xlfn.XLOOKUP(BO215,[1]Planilha1!$BU:$BU,[1]Planilha1!$BU:$BU,"",0,1)</f>
        <v/>
      </c>
    </row>
    <row r="216" spans="1:69" hidden="1" x14ac:dyDescent="0.2">
      <c r="A216" s="2" t="s">
        <v>44</v>
      </c>
      <c r="B216" s="2" t="s">
        <v>378</v>
      </c>
      <c r="C216" s="2"/>
      <c r="D216" s="2"/>
      <c r="E216" s="2"/>
      <c r="F216" s="2"/>
      <c r="G216" s="2" t="str">
        <f t="shared" si="19"/>
        <v/>
      </c>
      <c r="H216" s="2"/>
      <c r="I216" s="2"/>
      <c r="J216" s="2"/>
      <c r="K216" s="2"/>
      <c r="L216" s="79">
        <v>1</v>
      </c>
      <c r="M216" s="79">
        <v>1</v>
      </c>
      <c r="N216" s="79">
        <v>2</v>
      </c>
      <c r="O216" s="2">
        <v>0</v>
      </c>
      <c r="P216" s="2">
        <v>2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2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/>
      <c r="AX216" s="2"/>
      <c r="AY216" s="2" t="s">
        <v>47</v>
      </c>
      <c r="AZ216" s="2" t="s">
        <v>47</v>
      </c>
      <c r="BA216" s="2"/>
      <c r="BB216" s="2" t="s">
        <v>1165</v>
      </c>
      <c r="BC216" s="2"/>
      <c r="BD216" s="2"/>
      <c r="BE216" s="2" t="s">
        <v>47</v>
      </c>
      <c r="BF216" s="2"/>
      <c r="BG216" s="2"/>
      <c r="BH216" s="2"/>
      <c r="BI216" s="2"/>
      <c r="BJ216" s="2"/>
      <c r="BK216" s="2"/>
      <c r="BL216" s="2"/>
      <c r="BM216" s="2"/>
      <c r="BN216" s="2"/>
      <c r="BO216" s="2" t="str">
        <f t="shared" si="17"/>
        <v/>
      </c>
      <c r="BP216" s="2" t="str">
        <f t="shared" si="18"/>
        <v>USCAR4520200000000000000002000000000000000</v>
      </c>
      <c r="BQ216" s="2" t="str">
        <f>_xlfn.XLOOKUP(BO216,[1]Planilha1!$BU:$BU,[1]Planilha1!$BU:$BU,"",0,1)</f>
        <v/>
      </c>
    </row>
    <row r="217" spans="1:69" hidden="1" x14ac:dyDescent="0.2">
      <c r="A217" s="2" t="s">
        <v>44</v>
      </c>
      <c r="B217" s="2" t="s">
        <v>378</v>
      </c>
      <c r="C217" s="2"/>
      <c r="D217" s="2"/>
      <c r="E217" s="2"/>
      <c r="F217" s="2"/>
      <c r="G217" s="2" t="str">
        <f t="shared" si="19"/>
        <v/>
      </c>
      <c r="H217" s="2"/>
      <c r="I217" s="2"/>
      <c r="J217" s="2"/>
      <c r="K217" s="2"/>
      <c r="L217" s="79">
        <v>3</v>
      </c>
      <c r="M217" s="79">
        <v>2.5</v>
      </c>
      <c r="N217" s="79">
        <v>5.5</v>
      </c>
      <c r="O217" s="2">
        <v>0</v>
      </c>
      <c r="P217" s="2">
        <v>0</v>
      </c>
      <c r="Q217" s="2">
        <v>0</v>
      </c>
      <c r="R217" s="2">
        <v>3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3</v>
      </c>
      <c r="AH217" s="2">
        <v>0</v>
      </c>
      <c r="AI217" s="2">
        <v>1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/>
      <c r="AX217" s="2"/>
      <c r="AY217" s="2" t="s">
        <v>47</v>
      </c>
      <c r="AZ217" s="2" t="s">
        <v>47</v>
      </c>
      <c r="BA217" s="2"/>
      <c r="BB217" s="2" t="s">
        <v>4930</v>
      </c>
      <c r="BC217" s="80">
        <v>45764</v>
      </c>
      <c r="BD217" s="2" t="s">
        <v>4672</v>
      </c>
      <c r="BE217" s="2" t="s">
        <v>47</v>
      </c>
      <c r="BF217" s="2"/>
      <c r="BG217" s="2"/>
      <c r="BH217" s="2"/>
      <c r="BI217" s="2"/>
      <c r="BJ217" s="2"/>
      <c r="BK217" s="2"/>
      <c r="BL217" s="2"/>
      <c r="BM217" s="2"/>
      <c r="BN217" s="2"/>
      <c r="BO217" s="2" t="str">
        <f t="shared" si="17"/>
        <v/>
      </c>
      <c r="BP217" s="2" t="str">
        <f t="shared" si="18"/>
        <v>USCAR455,50003000000000000003010000000000000</v>
      </c>
      <c r="BQ217" s="2" t="str">
        <f>_xlfn.XLOOKUP(BO217,[1]Planilha1!$BU:$BU,[1]Planilha1!$BU:$BU,"",0,1)</f>
        <v/>
      </c>
    </row>
    <row r="218" spans="1:69" hidden="1" x14ac:dyDescent="0.2">
      <c r="A218" s="2" t="s">
        <v>44</v>
      </c>
      <c r="B218" s="2" t="s">
        <v>378</v>
      </c>
      <c r="C218" s="2"/>
      <c r="D218" s="2"/>
      <c r="E218" s="2"/>
      <c r="F218" s="2"/>
      <c r="G218" s="2" t="str">
        <f t="shared" si="19"/>
        <v/>
      </c>
      <c r="H218" s="2"/>
      <c r="I218" s="2"/>
      <c r="J218" s="2"/>
      <c r="K218" s="2"/>
      <c r="L218" s="79">
        <v>3.25</v>
      </c>
      <c r="M218" s="79">
        <v>1</v>
      </c>
      <c r="N218" s="79">
        <v>4.25</v>
      </c>
      <c r="O218" s="2">
        <v>0</v>
      </c>
      <c r="P218" s="2">
        <v>0</v>
      </c>
      <c r="Q218" s="2">
        <v>3</v>
      </c>
      <c r="R218" s="2">
        <v>1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1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/>
      <c r="AX218" s="2"/>
      <c r="AY218" s="2" t="s">
        <v>47</v>
      </c>
      <c r="AZ218" s="2" t="s">
        <v>47</v>
      </c>
      <c r="BA218" s="2"/>
      <c r="BB218" s="2" t="s">
        <v>1166</v>
      </c>
      <c r="BC218" s="2"/>
      <c r="BD218" s="2"/>
      <c r="BE218" s="2" t="s">
        <v>47</v>
      </c>
      <c r="BF218" s="2"/>
      <c r="BG218" s="2"/>
      <c r="BH218" s="2"/>
      <c r="BI218" s="2"/>
      <c r="BJ218" s="2"/>
      <c r="BK218" s="2"/>
      <c r="BL218" s="2"/>
      <c r="BM218" s="2"/>
      <c r="BN218" s="2"/>
      <c r="BO218" s="2" t="str">
        <f t="shared" si="17"/>
        <v/>
      </c>
      <c r="BP218" s="2" t="str">
        <f t="shared" si="18"/>
        <v>USCAR454,250031000000000000000010000000000000</v>
      </c>
      <c r="BQ218" s="2" t="str">
        <f>_xlfn.XLOOKUP(BO218,[1]Planilha1!$BU:$BU,[1]Planilha1!$BU:$BU,"",0,1)</f>
        <v/>
      </c>
    </row>
    <row r="219" spans="1:69" hidden="1" x14ac:dyDescent="0.2">
      <c r="A219" s="2" t="s">
        <v>44</v>
      </c>
      <c r="B219" s="2" t="s">
        <v>378</v>
      </c>
      <c r="C219" s="2"/>
      <c r="D219" s="2"/>
      <c r="E219" s="2"/>
      <c r="F219" s="2"/>
      <c r="G219" s="2" t="str">
        <f t="shared" si="19"/>
        <v/>
      </c>
      <c r="H219" s="2"/>
      <c r="I219" s="2"/>
      <c r="J219" s="2"/>
      <c r="K219" s="2"/>
      <c r="L219" s="79">
        <v>2</v>
      </c>
      <c r="M219" s="79">
        <v>2</v>
      </c>
      <c r="N219" s="79">
        <v>4</v>
      </c>
      <c r="O219" s="2">
        <v>0</v>
      </c>
      <c r="P219" s="2">
        <v>4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4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/>
      <c r="AX219" s="2"/>
      <c r="AY219" s="2" t="s">
        <v>47</v>
      </c>
      <c r="AZ219" s="2" t="s">
        <v>47</v>
      </c>
      <c r="BA219" s="2"/>
      <c r="BB219" s="2" t="s">
        <v>1167</v>
      </c>
      <c r="BC219" s="2"/>
      <c r="BD219" s="2"/>
      <c r="BE219" s="2" t="s">
        <v>47</v>
      </c>
      <c r="BF219" s="2"/>
      <c r="BG219" s="2"/>
      <c r="BH219" s="2"/>
      <c r="BI219" s="2"/>
      <c r="BJ219" s="2"/>
      <c r="BK219" s="2"/>
      <c r="BL219" s="2"/>
      <c r="BM219" s="2"/>
      <c r="BN219" s="2"/>
      <c r="BO219" s="2" t="str">
        <f t="shared" si="17"/>
        <v/>
      </c>
      <c r="BP219" s="2" t="str">
        <f t="shared" si="18"/>
        <v>USCAR4540400000000000000004000000000000000</v>
      </c>
      <c r="BQ219" s="2" t="str">
        <f>_xlfn.XLOOKUP(BO219,[1]Planilha1!$BU:$BU,[1]Planilha1!$BU:$BU,"",0,1)</f>
        <v/>
      </c>
    </row>
    <row r="220" spans="1:69" hidden="1" x14ac:dyDescent="0.2">
      <c r="A220" s="2" t="s">
        <v>44</v>
      </c>
      <c r="B220" s="2" t="s">
        <v>378</v>
      </c>
      <c r="C220" s="2"/>
      <c r="D220" s="2"/>
      <c r="E220" s="2"/>
      <c r="F220" s="2"/>
      <c r="G220" s="2" t="str">
        <f t="shared" si="19"/>
        <v/>
      </c>
      <c r="H220" s="2"/>
      <c r="I220" s="2"/>
      <c r="J220" s="2"/>
      <c r="K220" s="2"/>
      <c r="L220" s="79">
        <v>0.85</v>
      </c>
      <c r="M220" s="79">
        <v>0.85</v>
      </c>
      <c r="N220" s="79">
        <v>1.7</v>
      </c>
      <c r="O220" s="2">
        <v>1</v>
      </c>
      <c r="P220" s="2">
        <v>1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</v>
      </c>
      <c r="AG220" s="2">
        <v>1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/>
      <c r="AX220" s="2"/>
      <c r="AY220" s="2" t="s">
        <v>47</v>
      </c>
      <c r="AZ220" s="2" t="s">
        <v>47</v>
      </c>
      <c r="BA220" s="2"/>
      <c r="BB220" s="2" t="s">
        <v>4896</v>
      </c>
      <c r="BC220" s="80">
        <v>45764</v>
      </c>
      <c r="BD220" s="2" t="s">
        <v>4800</v>
      </c>
      <c r="BE220" s="2" t="s">
        <v>47</v>
      </c>
      <c r="BF220" s="2"/>
      <c r="BG220" s="2"/>
      <c r="BH220" s="2"/>
      <c r="BI220" s="2"/>
      <c r="BJ220" s="2"/>
      <c r="BK220" s="2"/>
      <c r="BL220" s="2"/>
      <c r="BM220" s="2"/>
      <c r="BN220" s="2"/>
      <c r="BO220" s="2" t="str">
        <f t="shared" si="17"/>
        <v/>
      </c>
      <c r="BP220" s="2" t="str">
        <f t="shared" si="18"/>
        <v>USCAR451,71100000000000000011000000000000000</v>
      </c>
      <c r="BQ220" s="2" t="str">
        <f>_xlfn.XLOOKUP(BO220,[1]Planilha1!$BU:$BU,[1]Planilha1!$BU:$BU,"",0,1)</f>
        <v/>
      </c>
    </row>
    <row r="221" spans="1:69" hidden="1" x14ac:dyDescent="0.2">
      <c r="A221" s="2" t="s">
        <v>44</v>
      </c>
      <c r="B221" s="2" t="s">
        <v>378</v>
      </c>
      <c r="C221" s="2"/>
      <c r="D221" s="2"/>
      <c r="E221" s="2"/>
      <c r="F221" s="2"/>
      <c r="G221" s="2" t="str">
        <f t="shared" si="19"/>
        <v/>
      </c>
      <c r="H221" s="2"/>
      <c r="I221" s="2"/>
      <c r="J221" s="2"/>
      <c r="K221" s="2"/>
      <c r="L221" s="79">
        <v>1</v>
      </c>
      <c r="M221" s="79">
        <v>0.85</v>
      </c>
      <c r="N221" s="79">
        <v>1.85</v>
      </c>
      <c r="O221" s="2">
        <v>0</v>
      </c>
      <c r="P221" s="2">
        <v>2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1</v>
      </c>
      <c r="AG221" s="2">
        <v>1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/>
      <c r="AX221" s="2"/>
      <c r="AY221" s="2" t="s">
        <v>47</v>
      </c>
      <c r="AZ221" s="2" t="s">
        <v>47</v>
      </c>
      <c r="BA221" s="2"/>
      <c r="BB221" s="2">
        <v>30</v>
      </c>
      <c r="BC221" s="2"/>
      <c r="BD221" s="2"/>
      <c r="BE221" s="2" t="s">
        <v>47</v>
      </c>
      <c r="BF221" s="2"/>
      <c r="BG221" s="2"/>
      <c r="BH221" s="2"/>
      <c r="BI221" s="2"/>
      <c r="BJ221" s="2"/>
      <c r="BK221" s="2"/>
      <c r="BL221" s="2"/>
      <c r="BM221" s="2"/>
      <c r="BN221" s="2"/>
      <c r="BO221" s="2" t="str">
        <f t="shared" si="17"/>
        <v/>
      </c>
      <c r="BP221" s="2" t="str">
        <f t="shared" si="18"/>
        <v>USCAR451,850200000000000000011000000000000000</v>
      </c>
      <c r="BQ221" s="2" t="str">
        <f>_xlfn.XLOOKUP(BO221,[1]Planilha1!$BU:$BU,[1]Planilha1!$BU:$BU,"",0,1)</f>
        <v/>
      </c>
    </row>
    <row r="222" spans="1:69" x14ac:dyDescent="0.2">
      <c r="A222" s="2" t="s">
        <v>44</v>
      </c>
      <c r="B222" s="2" t="s">
        <v>378</v>
      </c>
      <c r="C222" s="2"/>
      <c r="D222" s="2"/>
      <c r="E222" s="2"/>
      <c r="F222" s="2"/>
      <c r="G222" s="2" t="str">
        <f t="shared" si="19"/>
        <v/>
      </c>
      <c r="H222" s="2"/>
      <c r="I222" s="2"/>
      <c r="J222" s="2"/>
      <c r="K222" s="2"/>
      <c r="L222" s="79">
        <v>3</v>
      </c>
      <c r="M222" s="79">
        <v>1.75</v>
      </c>
      <c r="N222" s="79">
        <v>4.75</v>
      </c>
      <c r="O222" s="2">
        <v>0</v>
      </c>
      <c r="P222" s="2">
        <v>0</v>
      </c>
      <c r="Q222" s="2">
        <v>0</v>
      </c>
      <c r="R222" s="2">
        <v>3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1</v>
      </c>
      <c r="AI222" s="2">
        <v>1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/>
      <c r="AX222" s="2"/>
      <c r="AY222" s="2" t="s">
        <v>47</v>
      </c>
      <c r="AZ222" s="2" t="s">
        <v>47</v>
      </c>
      <c r="BA222" s="2"/>
      <c r="BB222" s="2" t="s">
        <v>4889</v>
      </c>
      <c r="BC222" s="2"/>
      <c r="BD222" s="2"/>
      <c r="BE222" s="2" t="s">
        <v>47</v>
      </c>
      <c r="BF222" s="2"/>
      <c r="BG222" s="2"/>
      <c r="BH222" s="2"/>
      <c r="BI222" s="2"/>
      <c r="BJ222" s="2"/>
      <c r="BK222" s="2"/>
      <c r="BL222" s="2"/>
      <c r="BM222" s="2"/>
      <c r="BN222" s="2"/>
      <c r="BO222" s="2" t="str">
        <f t="shared" si="17"/>
        <v/>
      </c>
      <c r="BP222" s="2" t="str">
        <f t="shared" si="18"/>
        <v>USCAR454,750003000000000000000110000000000000</v>
      </c>
      <c r="BQ222" s="2" t="str">
        <f>_xlfn.XLOOKUP(BO222,[1]Planilha1!$BU:$BU,[1]Planilha1!$BU:$BU,"",0,1)</f>
        <v/>
      </c>
    </row>
    <row r="223" spans="1:69" hidden="1" x14ac:dyDescent="0.2">
      <c r="A223" s="2" t="s">
        <v>44</v>
      </c>
      <c r="B223" s="2" t="s">
        <v>378</v>
      </c>
      <c r="C223" s="2"/>
      <c r="D223" s="2"/>
      <c r="E223" s="2"/>
      <c r="F223" s="2"/>
      <c r="G223" s="2" t="str">
        <f t="shared" si="19"/>
        <v/>
      </c>
      <c r="H223" s="2"/>
      <c r="I223" s="2"/>
      <c r="J223" s="2"/>
      <c r="K223" s="2"/>
      <c r="L223" s="79">
        <v>2.5</v>
      </c>
      <c r="M223" s="79">
        <v>1</v>
      </c>
      <c r="N223" s="79">
        <v>3.5</v>
      </c>
      <c r="O223" s="2">
        <v>0</v>
      </c>
      <c r="P223" s="2">
        <v>5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2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/>
      <c r="AX223" s="2"/>
      <c r="AY223" s="2" t="s">
        <v>47</v>
      </c>
      <c r="AZ223" s="2" t="s">
        <v>47</v>
      </c>
      <c r="BA223" s="2"/>
      <c r="BB223" s="2" t="s">
        <v>4929</v>
      </c>
      <c r="BC223" s="80">
        <v>45764</v>
      </c>
      <c r="BD223" s="2" t="s">
        <v>4672</v>
      </c>
      <c r="BE223" s="2" t="s">
        <v>47</v>
      </c>
      <c r="BF223" s="2"/>
      <c r="BG223" s="2"/>
      <c r="BH223" s="2"/>
      <c r="BI223" s="2"/>
      <c r="BJ223" s="2"/>
      <c r="BK223" s="2"/>
      <c r="BL223" s="2"/>
      <c r="BM223" s="2"/>
      <c r="BN223" s="2"/>
      <c r="BO223" s="2" t="str">
        <f t="shared" si="17"/>
        <v/>
      </c>
      <c r="BP223" s="2" t="str">
        <f t="shared" si="18"/>
        <v>USCAR453,50500000000000000002000000000000000</v>
      </c>
      <c r="BQ223" s="2" t="str">
        <f>_xlfn.XLOOKUP(BO223,[1]Planilha1!$BU:$BU,[1]Planilha1!$BU:$BU,"",0,1)</f>
        <v/>
      </c>
    </row>
    <row r="224" spans="1:69" hidden="1" x14ac:dyDescent="0.2">
      <c r="A224" s="2" t="s">
        <v>44</v>
      </c>
      <c r="B224" s="2" t="s">
        <v>378</v>
      </c>
      <c r="C224" s="2"/>
      <c r="D224" s="2"/>
      <c r="E224" s="2"/>
      <c r="F224" s="2"/>
      <c r="G224" s="2" t="str">
        <f t="shared" si="19"/>
        <v/>
      </c>
      <c r="H224" s="2"/>
      <c r="I224" s="2"/>
      <c r="J224" s="2"/>
      <c r="K224" s="2"/>
      <c r="L224" s="79">
        <v>1.4</v>
      </c>
      <c r="M224" s="79">
        <v>0</v>
      </c>
      <c r="N224" s="79">
        <v>1.4</v>
      </c>
      <c r="O224" s="2">
        <v>4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/>
      <c r="AX224" s="2"/>
      <c r="AY224" s="2" t="s">
        <v>47</v>
      </c>
      <c r="AZ224" s="2" t="s">
        <v>47</v>
      </c>
      <c r="BA224" s="2"/>
      <c r="BB224" s="2" t="s">
        <v>1168</v>
      </c>
      <c r="BC224" s="2"/>
      <c r="BD224" s="2"/>
      <c r="BE224" s="2" t="s">
        <v>47</v>
      </c>
      <c r="BF224" s="2"/>
      <c r="BG224" s="2"/>
      <c r="BH224" s="2"/>
      <c r="BI224" s="2"/>
      <c r="BJ224" s="2"/>
      <c r="BK224" s="2"/>
      <c r="BL224" s="2"/>
      <c r="BM224" s="2"/>
      <c r="BN224" s="2"/>
      <c r="BO224" s="2" t="str">
        <f t="shared" si="17"/>
        <v/>
      </c>
      <c r="BP224" s="2" t="str">
        <f t="shared" si="18"/>
        <v>USCAR451,44000000000000000000000000000000000</v>
      </c>
      <c r="BQ224" s="2" t="str">
        <f>_xlfn.XLOOKUP(BO224,[1]Planilha1!$BU:$BU,[1]Planilha1!$BU:$BU,"",0,1)</f>
        <v/>
      </c>
    </row>
    <row r="225" spans="1:69" hidden="1" x14ac:dyDescent="0.2">
      <c r="A225" s="2" t="s">
        <v>44</v>
      </c>
      <c r="B225" s="2" t="s">
        <v>378</v>
      </c>
      <c r="C225" s="2"/>
      <c r="D225" s="2"/>
      <c r="E225" s="2"/>
      <c r="F225" s="2"/>
      <c r="G225" s="2" t="str">
        <f t="shared" si="19"/>
        <v/>
      </c>
      <c r="H225" s="2"/>
      <c r="I225" s="2"/>
      <c r="J225" s="2"/>
      <c r="K225" s="2"/>
      <c r="L225" s="79">
        <v>2.5</v>
      </c>
      <c r="M225" s="79">
        <v>5</v>
      </c>
      <c r="N225" s="79">
        <v>7.5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1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2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/>
      <c r="AX225" s="2"/>
      <c r="AY225" s="2" t="s">
        <v>47</v>
      </c>
      <c r="AZ225" s="2" t="s">
        <v>47</v>
      </c>
      <c r="BA225" s="2"/>
      <c r="BB225" s="2" t="s">
        <v>1169</v>
      </c>
      <c r="BC225" s="2"/>
      <c r="BD225" s="2"/>
      <c r="BE225" s="2" t="s">
        <v>47</v>
      </c>
      <c r="BF225" s="2"/>
      <c r="BG225" s="2"/>
      <c r="BH225" s="2"/>
      <c r="BI225" s="2"/>
      <c r="BJ225" s="2"/>
      <c r="BK225" s="2"/>
      <c r="BL225" s="2"/>
      <c r="BM225" s="2"/>
      <c r="BN225" s="2"/>
      <c r="BO225" s="2" t="str">
        <f t="shared" si="17"/>
        <v/>
      </c>
      <c r="BP225" s="2" t="str">
        <f t="shared" si="18"/>
        <v>USCAR457,50000002000000000000000010000000000</v>
      </c>
      <c r="BQ225" s="2" t="str">
        <f>_xlfn.XLOOKUP(BO225,[1]Planilha1!$BU:$BU,[1]Planilha1!$BU:$BU,"",0,1)</f>
        <v/>
      </c>
    </row>
    <row r="226" spans="1:69" hidden="1" x14ac:dyDescent="0.2">
      <c r="A226" s="2" t="s">
        <v>44</v>
      </c>
      <c r="B226" s="2" t="s">
        <v>378</v>
      </c>
      <c r="C226" s="2"/>
      <c r="D226" s="2"/>
      <c r="E226" s="2"/>
      <c r="F226" s="2"/>
      <c r="G226" s="2" t="str">
        <f t="shared" si="19"/>
        <v/>
      </c>
      <c r="H226" s="2"/>
      <c r="I226" s="2"/>
      <c r="J226" s="2"/>
      <c r="K226" s="2"/>
      <c r="L226" s="79">
        <v>0.75</v>
      </c>
      <c r="M226" s="79">
        <v>2.25</v>
      </c>
      <c r="N226" s="79">
        <v>3</v>
      </c>
      <c r="O226" s="2">
        <v>0</v>
      </c>
      <c r="P226" s="2">
        <v>0</v>
      </c>
      <c r="Q226" s="2">
        <v>1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3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/>
      <c r="AX226" s="2"/>
      <c r="AY226" s="2" t="s">
        <v>47</v>
      </c>
      <c r="AZ226" s="2" t="s">
        <v>47</v>
      </c>
      <c r="BA226" s="2"/>
      <c r="BB226" s="2" t="s">
        <v>1170</v>
      </c>
      <c r="BC226" s="2"/>
      <c r="BD226" s="2"/>
      <c r="BE226" s="2" t="s">
        <v>47</v>
      </c>
      <c r="BF226" s="2"/>
      <c r="BG226" s="2"/>
      <c r="BH226" s="2"/>
      <c r="BI226" s="2"/>
      <c r="BJ226" s="2"/>
      <c r="BK226" s="2"/>
      <c r="BL226" s="2"/>
      <c r="BM226" s="2"/>
      <c r="BN226" s="2"/>
      <c r="BO226" s="2" t="str">
        <f t="shared" si="17"/>
        <v/>
      </c>
      <c r="BP226" s="2" t="str">
        <f t="shared" si="18"/>
        <v>USCAR4530030000000000000000100000000000000</v>
      </c>
      <c r="BQ226" s="2" t="str">
        <f>_xlfn.XLOOKUP(BO226,[1]Planilha1!$BU:$BU,[1]Planilha1!$BU:$BU,"",0,1)</f>
        <v/>
      </c>
    </row>
    <row r="227" spans="1:69" hidden="1" x14ac:dyDescent="0.2">
      <c r="A227" s="2" t="s">
        <v>44</v>
      </c>
      <c r="B227" s="2" t="s">
        <v>378</v>
      </c>
      <c r="C227" s="2"/>
      <c r="D227" s="2"/>
      <c r="E227" s="2"/>
      <c r="F227" s="2"/>
      <c r="G227" s="2" t="str">
        <f t="shared" si="19"/>
        <v/>
      </c>
      <c r="H227" s="2"/>
      <c r="I227" s="2"/>
      <c r="J227" s="2"/>
      <c r="K227" s="2"/>
      <c r="L227" s="79">
        <v>2.5</v>
      </c>
      <c r="M227" s="79">
        <v>3.25</v>
      </c>
      <c r="N227" s="79">
        <v>5.75</v>
      </c>
      <c r="O227" s="2">
        <v>0</v>
      </c>
      <c r="P227" s="2">
        <v>0</v>
      </c>
      <c r="Q227" s="2">
        <v>0</v>
      </c>
      <c r="R227" s="2">
        <v>1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1</v>
      </c>
      <c r="AH227" s="2">
        <v>1</v>
      </c>
      <c r="AI227" s="2">
        <v>0</v>
      </c>
      <c r="AJ227" s="2">
        <v>0</v>
      </c>
      <c r="AK227" s="2">
        <v>1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/>
      <c r="AX227" s="2"/>
      <c r="AY227" s="2" t="s">
        <v>47</v>
      </c>
      <c r="AZ227" s="2" t="s">
        <v>47</v>
      </c>
      <c r="BA227" s="2"/>
      <c r="BB227" s="2" t="s">
        <v>1171</v>
      </c>
      <c r="BC227" s="2"/>
      <c r="BD227" s="2"/>
      <c r="BE227" s="2" t="s">
        <v>47</v>
      </c>
      <c r="BF227" s="2"/>
      <c r="BG227" s="2"/>
      <c r="BH227" s="2"/>
      <c r="BI227" s="2"/>
      <c r="BJ227" s="2"/>
      <c r="BK227" s="2"/>
      <c r="BL227" s="2"/>
      <c r="BM227" s="2"/>
      <c r="BN227" s="2"/>
      <c r="BO227" s="2" t="str">
        <f t="shared" si="17"/>
        <v/>
      </c>
      <c r="BP227" s="2" t="str">
        <f t="shared" si="18"/>
        <v>USCAR455,750110010000000000000011000000000000</v>
      </c>
      <c r="BQ227" s="2" t="str">
        <f>_xlfn.XLOOKUP(BO227,[1]Planilha1!$BU:$BU,[1]Planilha1!$BU:$BU,"",0,1)</f>
        <v/>
      </c>
    </row>
    <row r="228" spans="1:69" hidden="1" x14ac:dyDescent="0.2">
      <c r="A228" s="2" t="s">
        <v>44</v>
      </c>
      <c r="B228" s="2" t="s">
        <v>378</v>
      </c>
      <c r="C228" s="2"/>
      <c r="D228" s="2"/>
      <c r="E228" s="2"/>
      <c r="F228" s="2"/>
      <c r="G228" s="2" t="str">
        <f t="shared" si="19"/>
        <v/>
      </c>
      <c r="H228" s="2"/>
      <c r="I228" s="2"/>
      <c r="J228" s="2"/>
      <c r="K228" s="2"/>
      <c r="L228" s="79">
        <v>0.5</v>
      </c>
      <c r="M228" s="79">
        <v>2</v>
      </c>
      <c r="N228" s="79">
        <v>2.5</v>
      </c>
      <c r="O228" s="2">
        <v>0</v>
      </c>
      <c r="P228" s="2">
        <v>1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2</v>
      </c>
      <c r="AH228" s="2">
        <v>0</v>
      </c>
      <c r="AI228" s="2">
        <v>1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 t="s">
        <v>47</v>
      </c>
      <c r="AX228" s="2" t="s">
        <v>47</v>
      </c>
      <c r="AY228" s="2" t="s">
        <v>47</v>
      </c>
      <c r="AZ228" s="2" t="s">
        <v>47</v>
      </c>
      <c r="BA228" s="2"/>
      <c r="BB228" s="2" t="s">
        <v>1172</v>
      </c>
      <c r="BC228" s="2"/>
      <c r="BD228" s="2"/>
      <c r="BE228" s="2" t="s">
        <v>47</v>
      </c>
      <c r="BF228" s="2"/>
      <c r="BG228" s="2"/>
      <c r="BH228" s="2"/>
      <c r="BI228" s="2"/>
      <c r="BJ228" s="2"/>
      <c r="BK228" s="2"/>
      <c r="BL228" s="2"/>
      <c r="BM228" s="2"/>
      <c r="BN228" s="2"/>
      <c r="BO228" s="2" t="str">
        <f t="shared" si="17"/>
        <v/>
      </c>
      <c r="BP228" s="2" t="str">
        <f t="shared" si="18"/>
        <v>USCAR452,50201000000000000001000000000000000</v>
      </c>
      <c r="BQ228" s="2" t="str">
        <f>_xlfn.XLOOKUP(BO228,[1]Planilha1!$BU:$BU,[1]Planilha1!$BU:$BU,"",0,1)</f>
        <v/>
      </c>
    </row>
    <row r="229" spans="1:69" hidden="1" x14ac:dyDescent="0.2">
      <c r="A229" s="2" t="s">
        <v>44</v>
      </c>
      <c r="B229" s="2" t="s">
        <v>378</v>
      </c>
      <c r="C229" s="2"/>
      <c r="D229" s="2"/>
      <c r="E229" s="2"/>
      <c r="F229" s="2"/>
      <c r="G229" s="2" t="str">
        <f t="shared" si="19"/>
        <v/>
      </c>
      <c r="H229" s="2"/>
      <c r="I229" s="2"/>
      <c r="J229" s="2"/>
      <c r="K229" s="2"/>
      <c r="L229" s="79">
        <v>1.0499999999999998</v>
      </c>
      <c r="M229" s="79">
        <v>1.45</v>
      </c>
      <c r="N229" s="79">
        <v>2.5</v>
      </c>
      <c r="O229" s="2">
        <v>3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2</v>
      </c>
      <c r="AG229" s="2">
        <v>0</v>
      </c>
      <c r="AH229" s="2">
        <v>1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/>
      <c r="AX229" s="2"/>
      <c r="AY229" s="2" t="s">
        <v>47</v>
      </c>
      <c r="AZ229" s="2" t="s">
        <v>47</v>
      </c>
      <c r="BA229" s="2"/>
      <c r="BB229" s="2" t="s">
        <v>1173</v>
      </c>
      <c r="BC229" s="2"/>
      <c r="BD229" s="2"/>
      <c r="BE229" s="2" t="s">
        <v>47</v>
      </c>
      <c r="BF229" s="2"/>
      <c r="BG229" s="2"/>
      <c r="BH229" s="2"/>
      <c r="BI229" s="2"/>
      <c r="BJ229" s="2"/>
      <c r="BK229" s="2"/>
      <c r="BL229" s="2"/>
      <c r="BM229" s="2"/>
      <c r="BN229" s="2"/>
      <c r="BO229" s="2" t="str">
        <f t="shared" si="17"/>
        <v/>
      </c>
      <c r="BP229" s="2" t="str">
        <f t="shared" si="18"/>
        <v>USCAR452,52010000000000000030000000000000000</v>
      </c>
      <c r="BQ229" s="2" t="str">
        <f>_xlfn.XLOOKUP(BO229,[1]Planilha1!$BU:$BU,[1]Planilha1!$BU:$BU,"",0,1)</f>
        <v/>
      </c>
    </row>
    <row r="230" spans="1:69" hidden="1" x14ac:dyDescent="0.2">
      <c r="A230" s="2" t="s">
        <v>44</v>
      </c>
      <c r="B230" s="2" t="s">
        <v>378</v>
      </c>
      <c r="C230" s="2"/>
      <c r="D230" s="2"/>
      <c r="E230" s="2"/>
      <c r="F230" s="2"/>
      <c r="G230" s="2" t="str">
        <f t="shared" si="19"/>
        <v/>
      </c>
      <c r="H230" s="2"/>
      <c r="I230" s="2"/>
      <c r="J230" s="2"/>
      <c r="K230" s="2"/>
      <c r="L230" s="79">
        <v>1.1000000000000001</v>
      </c>
      <c r="M230" s="79">
        <v>0.7</v>
      </c>
      <c r="N230" s="79">
        <v>1.8</v>
      </c>
      <c r="O230" s="2">
        <v>1</v>
      </c>
      <c r="P230" s="2">
        <v>0</v>
      </c>
      <c r="Q230" s="2">
        <v>1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/>
      <c r="AX230" s="2"/>
      <c r="AY230" s="2" t="s">
        <v>47</v>
      </c>
      <c r="AZ230" s="2" t="s">
        <v>47</v>
      </c>
      <c r="BA230" s="2"/>
      <c r="BB230" s="2" t="s">
        <v>1174</v>
      </c>
      <c r="BC230" s="2"/>
      <c r="BD230" s="2"/>
      <c r="BE230" s="2" t="s">
        <v>47</v>
      </c>
      <c r="BF230" s="2"/>
      <c r="BG230" s="2"/>
      <c r="BH230" s="2"/>
      <c r="BI230" s="2"/>
      <c r="BJ230" s="2"/>
      <c r="BK230" s="2"/>
      <c r="BL230" s="2"/>
      <c r="BM230" s="2"/>
      <c r="BN230" s="2"/>
      <c r="BO230" s="2" t="str">
        <f t="shared" si="17"/>
        <v/>
      </c>
      <c r="BP230" s="2" t="str">
        <f t="shared" si="18"/>
        <v>USCAR451,81010000000000000020000000000000000</v>
      </c>
      <c r="BQ230" s="2" t="str">
        <f>_xlfn.XLOOKUP(BO230,[1]Planilha1!$BU:$BU,[1]Planilha1!$BU:$BU,"",0,1)</f>
        <v/>
      </c>
    </row>
    <row r="231" spans="1:69" hidden="1" x14ac:dyDescent="0.2">
      <c r="A231" s="2" t="s">
        <v>44</v>
      </c>
      <c r="B231" s="2" t="s">
        <v>378</v>
      </c>
      <c r="C231" s="2"/>
      <c r="D231" s="2"/>
      <c r="E231" s="2"/>
      <c r="F231" s="2"/>
      <c r="G231" s="2" t="str">
        <f t="shared" si="19"/>
        <v/>
      </c>
      <c r="H231" s="2"/>
      <c r="I231" s="2"/>
      <c r="J231" s="2"/>
      <c r="K231" s="2"/>
      <c r="L231" s="79">
        <v>3.25</v>
      </c>
      <c r="M231" s="79">
        <v>1.75</v>
      </c>
      <c r="N231" s="79">
        <v>5</v>
      </c>
      <c r="O231" s="2">
        <v>0</v>
      </c>
      <c r="P231" s="2">
        <v>1</v>
      </c>
      <c r="Q231" s="2">
        <v>1</v>
      </c>
      <c r="R231" s="2">
        <v>0</v>
      </c>
      <c r="S231" s="2">
        <v>0</v>
      </c>
      <c r="T231" s="2">
        <v>1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2</v>
      </c>
      <c r="AH231" s="2">
        <v>1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/>
      <c r="AX231" s="2"/>
      <c r="AY231" s="2" t="s">
        <v>47</v>
      </c>
      <c r="AZ231" s="2" t="s">
        <v>47</v>
      </c>
      <c r="BA231" s="2"/>
      <c r="BB231" s="2" t="s">
        <v>1175</v>
      </c>
      <c r="BC231" s="2"/>
      <c r="BD231" s="2"/>
      <c r="BE231" s="2" t="s">
        <v>47</v>
      </c>
      <c r="BF231" s="2"/>
      <c r="BG231" s="2"/>
      <c r="BH231" s="2"/>
      <c r="BI231" s="2"/>
      <c r="BJ231" s="2"/>
      <c r="BK231" s="2"/>
      <c r="BL231" s="2"/>
      <c r="BM231" s="2"/>
      <c r="BN231" s="2"/>
      <c r="BO231" s="2" t="str">
        <f t="shared" si="17"/>
        <v/>
      </c>
      <c r="BP231" s="2" t="str">
        <f t="shared" si="18"/>
        <v>USCAR4550110010000000000002100000000000000</v>
      </c>
      <c r="BQ231" s="2" t="str">
        <f>_xlfn.XLOOKUP(BO231,[1]Planilha1!$BU:$BU,[1]Planilha1!$BU:$BU,"",0,1)</f>
        <v/>
      </c>
    </row>
    <row r="232" spans="1:69" hidden="1" x14ac:dyDescent="0.2">
      <c r="A232" s="2" t="s">
        <v>44</v>
      </c>
      <c r="B232" s="2" t="s">
        <v>378</v>
      </c>
      <c r="C232" s="2"/>
      <c r="D232" s="2"/>
      <c r="E232" s="2"/>
      <c r="F232" s="2"/>
      <c r="G232" s="2" t="str">
        <f t="shared" si="19"/>
        <v/>
      </c>
      <c r="H232" s="2"/>
      <c r="I232" s="2"/>
      <c r="J232" s="2"/>
      <c r="K232" s="2"/>
      <c r="L232" s="79">
        <v>2.5</v>
      </c>
      <c r="M232" s="79">
        <v>1.75</v>
      </c>
      <c r="N232" s="79">
        <v>4.25</v>
      </c>
      <c r="O232" s="2">
        <v>0</v>
      </c>
      <c r="P232" s="2">
        <v>1</v>
      </c>
      <c r="Q232" s="2">
        <v>0</v>
      </c>
      <c r="R232" s="2">
        <v>0</v>
      </c>
      <c r="S232" s="2">
        <v>0</v>
      </c>
      <c r="T232" s="2">
        <v>1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2</v>
      </c>
      <c r="AH232" s="2">
        <v>1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/>
      <c r="AX232" s="2"/>
      <c r="AY232" s="2" t="s">
        <v>47</v>
      </c>
      <c r="AZ232" s="2" t="s">
        <v>47</v>
      </c>
      <c r="BA232" s="2"/>
      <c r="BB232" s="2" t="s">
        <v>1176</v>
      </c>
      <c r="BC232" s="2"/>
      <c r="BD232" s="2"/>
      <c r="BE232" s="2" t="s">
        <v>47</v>
      </c>
      <c r="BF232" s="2"/>
      <c r="BG232" s="2"/>
      <c r="BH232" s="2"/>
      <c r="BI232" s="2"/>
      <c r="BJ232" s="2"/>
      <c r="BK232" s="2"/>
      <c r="BL232" s="2"/>
      <c r="BM232" s="2"/>
      <c r="BN232" s="2"/>
      <c r="BO232" s="2" t="str">
        <f t="shared" si="17"/>
        <v/>
      </c>
      <c r="BP232" s="2" t="str">
        <f t="shared" si="18"/>
        <v>USCAR454,250100010000000000002100000000000000</v>
      </c>
      <c r="BQ232" s="2" t="str">
        <f>_xlfn.XLOOKUP(BO232,[1]Planilha1!$BU:$BU,[1]Planilha1!$BU:$BU,"",0,1)</f>
        <v/>
      </c>
    </row>
    <row r="233" spans="1:69" x14ac:dyDescent="0.2">
      <c r="A233" s="2" t="s">
        <v>44</v>
      </c>
      <c r="B233" s="2" t="s">
        <v>378</v>
      </c>
      <c r="C233" s="2"/>
      <c r="D233" s="2"/>
      <c r="E233" s="2"/>
      <c r="F233" s="2"/>
      <c r="G233" s="2" t="str">
        <f t="shared" si="19"/>
        <v/>
      </c>
      <c r="H233" s="2"/>
      <c r="I233" s="2"/>
      <c r="J233" s="2"/>
      <c r="K233" s="2"/>
      <c r="L233" s="79">
        <v>0.5</v>
      </c>
      <c r="M233" s="79">
        <v>4.25</v>
      </c>
      <c r="N233" s="79">
        <v>4.75</v>
      </c>
      <c r="O233" s="2">
        <v>0</v>
      </c>
      <c r="P233" s="2">
        <v>1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1</v>
      </c>
      <c r="AH233" s="2">
        <v>1</v>
      </c>
      <c r="AI233" s="2">
        <v>1</v>
      </c>
      <c r="AJ233" s="2">
        <v>0</v>
      </c>
      <c r="AK233" s="2">
        <v>1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/>
      <c r="AX233" s="2"/>
      <c r="AY233" s="2" t="s">
        <v>47</v>
      </c>
      <c r="AZ233" s="2" t="s">
        <v>47</v>
      </c>
      <c r="BA233" s="2"/>
      <c r="BB233" s="2" t="s">
        <v>1177</v>
      </c>
      <c r="BC233" s="2"/>
      <c r="BD233" s="2"/>
      <c r="BE233" s="2" t="s">
        <v>47</v>
      </c>
      <c r="BF233" s="2"/>
      <c r="BG233" s="2"/>
      <c r="BH233" s="2"/>
      <c r="BI233" s="2"/>
      <c r="BJ233" s="2"/>
      <c r="BK233" s="2"/>
      <c r="BL233" s="2"/>
      <c r="BM233" s="2"/>
      <c r="BN233" s="2"/>
      <c r="BO233" s="2" t="str">
        <f t="shared" si="17"/>
        <v/>
      </c>
      <c r="BP233" s="2" t="str">
        <f t="shared" si="18"/>
        <v>USCAR454,750111010000000000001000000000000000</v>
      </c>
      <c r="BQ233" s="2" t="str">
        <f>_xlfn.XLOOKUP(BO233,[1]Planilha1!$BU:$BU,[1]Planilha1!$BU:$BU,"",0,1)</f>
        <v/>
      </c>
    </row>
    <row r="234" spans="1:69" hidden="1" x14ac:dyDescent="0.2">
      <c r="A234" s="2" t="s">
        <v>44</v>
      </c>
      <c r="B234" s="2" t="s">
        <v>378</v>
      </c>
      <c r="C234" s="2"/>
      <c r="D234" s="2"/>
      <c r="E234" s="2"/>
      <c r="F234" s="2"/>
      <c r="G234" s="2" t="str">
        <f t="shared" si="19"/>
        <v/>
      </c>
      <c r="H234" s="2"/>
      <c r="I234" s="2"/>
      <c r="J234" s="2"/>
      <c r="K234" s="2"/>
      <c r="L234" s="79">
        <v>1.85</v>
      </c>
      <c r="M234" s="79">
        <v>3.35</v>
      </c>
      <c r="N234" s="79">
        <v>5.2</v>
      </c>
      <c r="O234" s="2">
        <v>1</v>
      </c>
      <c r="P234" s="2">
        <v>1</v>
      </c>
      <c r="Q234" s="2">
        <v>0</v>
      </c>
      <c r="R234" s="2">
        <v>1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1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/>
      <c r="AX234" s="2"/>
      <c r="AY234" s="2" t="s">
        <v>47</v>
      </c>
      <c r="AZ234" s="2" t="s">
        <v>47</v>
      </c>
      <c r="BA234" s="2"/>
      <c r="BB234" s="2" t="s">
        <v>1178</v>
      </c>
      <c r="BC234" s="2"/>
      <c r="BD234" s="2"/>
      <c r="BE234" s="2" t="s">
        <v>47</v>
      </c>
      <c r="BF234" s="2"/>
      <c r="BG234" s="2"/>
      <c r="BH234" s="2"/>
      <c r="BI234" s="2"/>
      <c r="BJ234" s="2"/>
      <c r="BK234" s="2"/>
      <c r="BL234" s="2"/>
      <c r="BM234" s="2"/>
      <c r="BN234" s="2"/>
      <c r="BO234" s="2" t="str">
        <f t="shared" si="17"/>
        <v/>
      </c>
      <c r="BP234" s="2" t="str">
        <f t="shared" si="18"/>
        <v>USCAR455,21000000100000000011010000000000000</v>
      </c>
      <c r="BQ234" s="2" t="str">
        <f>_xlfn.XLOOKUP(BO234,[1]Planilha1!$BU:$BU,[1]Planilha1!$BU:$BU,"",0,1)</f>
        <v/>
      </c>
    </row>
    <row r="235" spans="1:69" hidden="1" x14ac:dyDescent="0.2">
      <c r="A235" s="2" t="s">
        <v>44</v>
      </c>
      <c r="B235" s="2" t="s">
        <v>378</v>
      </c>
      <c r="C235" s="2"/>
      <c r="D235" s="2"/>
      <c r="E235" s="2"/>
      <c r="F235" s="2"/>
      <c r="G235" s="2" t="str">
        <f t="shared" si="19"/>
        <v/>
      </c>
      <c r="H235" s="2"/>
      <c r="I235" s="2"/>
      <c r="J235" s="2"/>
      <c r="K235" s="2"/>
      <c r="L235" s="79">
        <v>0.35</v>
      </c>
      <c r="M235" s="79">
        <v>11.5</v>
      </c>
      <c r="N235" s="79">
        <v>11.85</v>
      </c>
      <c r="O235" s="2">
        <v>1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1</v>
      </c>
      <c r="AH235" s="2">
        <v>0</v>
      </c>
      <c r="AI235" s="2">
        <v>2</v>
      </c>
      <c r="AJ235" s="2">
        <v>0</v>
      </c>
      <c r="AK235" s="2">
        <v>0</v>
      </c>
      <c r="AL235" s="2">
        <v>0</v>
      </c>
      <c r="AM235" s="2">
        <v>3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/>
      <c r="AX235" s="2"/>
      <c r="AY235" s="2" t="s">
        <v>47</v>
      </c>
      <c r="AZ235" s="2" t="s">
        <v>47</v>
      </c>
      <c r="BA235" s="2"/>
      <c r="BB235" s="2" t="s">
        <v>1179</v>
      </c>
      <c r="BC235" s="2"/>
      <c r="BD235" s="2"/>
      <c r="BE235" s="2" t="s">
        <v>47</v>
      </c>
      <c r="BF235" s="2"/>
      <c r="BG235" s="2"/>
      <c r="BH235" s="2"/>
      <c r="BI235" s="2"/>
      <c r="BJ235" s="2"/>
      <c r="BK235" s="2"/>
      <c r="BL235" s="2"/>
      <c r="BM235" s="2"/>
      <c r="BN235" s="2"/>
      <c r="BO235" s="2" t="str">
        <f t="shared" si="17"/>
        <v/>
      </c>
      <c r="BP235" s="2" t="str">
        <f t="shared" si="18"/>
        <v>USCAR4511,850102000300000000010000000000000000</v>
      </c>
      <c r="BQ235" s="2" t="str">
        <f>_xlfn.XLOOKUP(BO235,[1]Planilha1!$BU:$BU,[1]Planilha1!$BU:$BU,"",0,1)</f>
        <v/>
      </c>
    </row>
    <row r="236" spans="1:69" hidden="1" x14ac:dyDescent="0.2">
      <c r="A236" s="2" t="s">
        <v>44</v>
      </c>
      <c r="B236" s="2" t="s">
        <v>378</v>
      </c>
      <c r="C236" s="2"/>
      <c r="D236" s="2"/>
      <c r="E236" s="2"/>
      <c r="F236" s="2"/>
      <c r="G236" s="2" t="str">
        <f t="shared" si="19"/>
        <v/>
      </c>
      <c r="H236" s="2"/>
      <c r="I236" s="2"/>
      <c r="J236" s="2"/>
      <c r="K236" s="2"/>
      <c r="L236" s="79">
        <v>0.85</v>
      </c>
      <c r="M236" s="79">
        <v>5</v>
      </c>
      <c r="N236" s="79">
        <v>5.85</v>
      </c>
      <c r="O236" s="2">
        <v>1</v>
      </c>
      <c r="P236" s="2">
        <v>1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2</v>
      </c>
      <c r="AJ236" s="2">
        <v>0</v>
      </c>
      <c r="AK236" s="2">
        <v>0</v>
      </c>
      <c r="AL236" s="2">
        <v>0</v>
      </c>
      <c r="AM236" s="2">
        <v>1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/>
      <c r="AX236" s="2"/>
      <c r="AY236" s="2" t="s">
        <v>47</v>
      </c>
      <c r="AZ236" s="2" t="s">
        <v>47</v>
      </c>
      <c r="BA236" s="2"/>
      <c r="BB236" s="2" t="s">
        <v>1180</v>
      </c>
      <c r="BC236" s="2"/>
      <c r="BD236" s="2"/>
      <c r="BE236" s="2" t="s">
        <v>47</v>
      </c>
      <c r="BF236" s="2"/>
      <c r="BG236" s="2"/>
      <c r="BH236" s="2"/>
      <c r="BI236" s="2"/>
      <c r="BJ236" s="2"/>
      <c r="BK236" s="2"/>
      <c r="BL236" s="2"/>
      <c r="BM236" s="2"/>
      <c r="BN236" s="2"/>
      <c r="BO236" s="2" t="str">
        <f t="shared" si="17"/>
        <v/>
      </c>
      <c r="BP236" s="2" t="str">
        <f t="shared" si="18"/>
        <v>USCAR455,850002000100000000011000000000000000</v>
      </c>
      <c r="BQ236" s="2" t="str">
        <f>_xlfn.XLOOKUP(BO236,[1]Planilha1!$BU:$BU,[1]Planilha1!$BU:$BU,"",0,1)</f>
        <v/>
      </c>
    </row>
    <row r="237" spans="1:69" hidden="1" x14ac:dyDescent="0.2">
      <c r="A237" s="2" t="s">
        <v>44</v>
      </c>
      <c r="B237" s="2" t="s">
        <v>378</v>
      </c>
      <c r="C237" s="2"/>
      <c r="D237" s="2"/>
      <c r="E237" s="2"/>
      <c r="F237" s="2"/>
      <c r="G237" s="2" t="str">
        <f t="shared" si="19"/>
        <v/>
      </c>
      <c r="H237" s="2"/>
      <c r="I237" s="2"/>
      <c r="J237" s="2"/>
      <c r="K237" s="2"/>
      <c r="L237" s="79">
        <v>3.75</v>
      </c>
      <c r="M237" s="79">
        <v>0.5</v>
      </c>
      <c r="N237" s="79">
        <v>4.25</v>
      </c>
      <c r="O237" s="2">
        <v>0</v>
      </c>
      <c r="P237" s="2">
        <v>2</v>
      </c>
      <c r="Q237" s="2">
        <v>1</v>
      </c>
      <c r="R237" s="2">
        <v>0</v>
      </c>
      <c r="S237" s="2">
        <v>0</v>
      </c>
      <c r="T237" s="2">
        <v>1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1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/>
      <c r="AX237" s="2"/>
      <c r="AY237" s="2" t="s">
        <v>47</v>
      </c>
      <c r="AZ237" s="2" t="s">
        <v>47</v>
      </c>
      <c r="BA237" s="2"/>
      <c r="BB237" s="2" t="s">
        <v>1181</v>
      </c>
      <c r="BC237" s="2"/>
      <c r="BD237" s="2"/>
      <c r="BE237" s="2" t="s">
        <v>47</v>
      </c>
      <c r="BF237" s="2"/>
      <c r="BG237" s="2"/>
      <c r="BH237" s="2"/>
      <c r="BI237" s="2"/>
      <c r="BJ237" s="2"/>
      <c r="BK237" s="2"/>
      <c r="BL237" s="2"/>
      <c r="BM237" s="2"/>
      <c r="BN237" s="2"/>
      <c r="BO237" s="2" t="str">
        <f t="shared" si="17"/>
        <v/>
      </c>
      <c r="BP237" s="2" t="str">
        <f t="shared" si="18"/>
        <v>USCAR454,250210010000000000001000000000000000</v>
      </c>
      <c r="BQ237" s="2" t="str">
        <f>_xlfn.XLOOKUP(BO237,[1]Planilha1!$BU:$BU,[1]Planilha1!$BU:$BU,"",0,1)</f>
        <v/>
      </c>
    </row>
    <row r="238" spans="1:69" hidden="1" x14ac:dyDescent="0.2">
      <c r="A238" s="2" t="s">
        <v>44</v>
      </c>
      <c r="B238" s="2" t="s">
        <v>378</v>
      </c>
      <c r="C238" s="2"/>
      <c r="D238" s="2"/>
      <c r="E238" s="2"/>
      <c r="F238" s="2"/>
      <c r="G238" s="2" t="str">
        <f t="shared" si="19"/>
        <v/>
      </c>
      <c r="H238" s="2"/>
      <c r="I238" s="2"/>
      <c r="J238" s="2"/>
      <c r="K238" s="2"/>
      <c r="L238" s="79">
        <v>4.5</v>
      </c>
      <c r="M238" s="79">
        <v>0.5</v>
      </c>
      <c r="N238" s="79">
        <v>5</v>
      </c>
      <c r="O238" s="2">
        <v>0</v>
      </c>
      <c r="P238" s="2">
        <v>2</v>
      </c>
      <c r="Q238" s="2">
        <v>2</v>
      </c>
      <c r="R238" s="2">
        <v>0</v>
      </c>
      <c r="S238" s="2">
        <v>0</v>
      </c>
      <c r="T238" s="2">
        <v>1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1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/>
      <c r="AX238" s="2"/>
      <c r="AY238" s="2" t="s">
        <v>47</v>
      </c>
      <c r="AZ238" s="2" t="s">
        <v>47</v>
      </c>
      <c r="BA238" s="2"/>
      <c r="BB238" s="2" t="s">
        <v>1182</v>
      </c>
      <c r="BC238" s="2"/>
      <c r="BD238" s="2"/>
      <c r="BE238" s="2" t="s">
        <v>47</v>
      </c>
      <c r="BF238" s="2"/>
      <c r="BG238" s="2"/>
      <c r="BH238" s="2"/>
      <c r="BI238" s="2"/>
      <c r="BJ238" s="2"/>
      <c r="BK238" s="2"/>
      <c r="BL238" s="2"/>
      <c r="BM238" s="2"/>
      <c r="BN238" s="2"/>
      <c r="BO238" s="2" t="str">
        <f t="shared" si="17"/>
        <v/>
      </c>
      <c r="BP238" s="2" t="str">
        <f t="shared" si="18"/>
        <v>USCAR4550220010000000000001000000000000000</v>
      </c>
      <c r="BQ238" s="2" t="str">
        <f>_xlfn.XLOOKUP(BO238,[1]Planilha1!$BU:$BU,[1]Planilha1!$BU:$BU,"",0,1)</f>
        <v/>
      </c>
    </row>
    <row r="239" spans="1:69" hidden="1" x14ac:dyDescent="0.2">
      <c r="A239" s="2" t="s">
        <v>44</v>
      </c>
      <c r="B239" s="2" t="s">
        <v>378</v>
      </c>
      <c r="C239" s="2"/>
      <c r="D239" s="2"/>
      <c r="E239" s="2"/>
      <c r="F239" s="2"/>
      <c r="G239" s="2" t="str">
        <f t="shared" si="19"/>
        <v/>
      </c>
      <c r="H239" s="2"/>
      <c r="I239" s="2"/>
      <c r="J239" s="2"/>
      <c r="K239" s="2"/>
      <c r="L239" s="79">
        <v>3</v>
      </c>
      <c r="M239" s="79">
        <v>3</v>
      </c>
      <c r="N239" s="79">
        <v>6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1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1</v>
      </c>
      <c r="AJ239" s="2">
        <v>0</v>
      </c>
      <c r="AK239" s="2">
        <v>1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/>
      <c r="AX239" s="2"/>
      <c r="AY239" s="2" t="s">
        <v>47</v>
      </c>
      <c r="AZ239" s="2" t="s">
        <v>47</v>
      </c>
      <c r="BA239" s="2"/>
      <c r="BB239" s="2" t="s">
        <v>1183</v>
      </c>
      <c r="BC239" s="2"/>
      <c r="BD239" s="2"/>
      <c r="BE239" s="2" t="s">
        <v>47</v>
      </c>
      <c r="BF239" s="2"/>
      <c r="BG239" s="2"/>
      <c r="BH239" s="2"/>
      <c r="BI239" s="2"/>
      <c r="BJ239" s="2"/>
      <c r="BK239" s="2"/>
      <c r="BL239" s="2"/>
      <c r="BM239" s="2"/>
      <c r="BN239" s="2"/>
      <c r="BO239" s="2" t="str">
        <f t="shared" si="17"/>
        <v/>
      </c>
      <c r="BP239" s="2" t="str">
        <f t="shared" si="18"/>
        <v>USCAR4560001010000000000000000001000000000</v>
      </c>
      <c r="BQ239" s="2" t="str">
        <f>_xlfn.XLOOKUP(BO239,[1]Planilha1!$BU:$BU,[1]Planilha1!$BU:$BU,"",0,1)</f>
        <v/>
      </c>
    </row>
    <row r="240" spans="1:69" hidden="1" x14ac:dyDescent="0.2">
      <c r="A240" s="2" t="s">
        <v>44</v>
      </c>
      <c r="B240" s="2" t="s">
        <v>378</v>
      </c>
      <c r="C240" s="2"/>
      <c r="D240" s="2"/>
      <c r="E240" s="2"/>
      <c r="F240" s="2"/>
      <c r="G240" s="2" t="str">
        <f t="shared" si="19"/>
        <v/>
      </c>
      <c r="H240" s="2"/>
      <c r="I240" s="2"/>
      <c r="J240" s="2"/>
      <c r="K240" s="2"/>
      <c r="L240" s="79">
        <v>4.3499999999999996</v>
      </c>
      <c r="M240" s="79">
        <v>3.5</v>
      </c>
      <c r="N240" s="79">
        <v>7.85</v>
      </c>
      <c r="O240" s="2">
        <v>1</v>
      </c>
      <c r="P240" s="2">
        <v>0</v>
      </c>
      <c r="Q240" s="2">
        <v>0</v>
      </c>
      <c r="R240" s="2">
        <v>1</v>
      </c>
      <c r="S240" s="2">
        <v>0</v>
      </c>
      <c r="T240" s="2">
        <v>0</v>
      </c>
      <c r="U240" s="2">
        <v>0</v>
      </c>
      <c r="V240" s="2">
        <v>1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1</v>
      </c>
      <c r="AH240" s="2">
        <v>0</v>
      </c>
      <c r="AI240" s="2">
        <v>1</v>
      </c>
      <c r="AJ240" s="2">
        <v>0</v>
      </c>
      <c r="AK240" s="2">
        <v>1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/>
      <c r="AX240" s="2"/>
      <c r="AY240" s="2" t="s">
        <v>47</v>
      </c>
      <c r="AZ240" s="2" t="s">
        <v>47</v>
      </c>
      <c r="BA240" s="2"/>
      <c r="BB240" s="2" t="s">
        <v>1184</v>
      </c>
      <c r="BC240" s="2"/>
      <c r="BD240" s="2"/>
      <c r="BE240" s="2" t="s">
        <v>47</v>
      </c>
      <c r="BF240" s="2"/>
      <c r="BG240" s="2"/>
      <c r="BH240" s="2"/>
      <c r="BI240" s="2"/>
      <c r="BJ240" s="2"/>
      <c r="BK240" s="2"/>
      <c r="BL240" s="2"/>
      <c r="BM240" s="2"/>
      <c r="BN240" s="2"/>
      <c r="BO240" s="2" t="str">
        <f t="shared" si="17"/>
        <v/>
      </c>
      <c r="BP240" s="2" t="str">
        <f t="shared" si="18"/>
        <v>USCAR457,851001000100000000001010100000000000</v>
      </c>
      <c r="BQ240" s="2" t="str">
        <f>_xlfn.XLOOKUP(BO240,[1]Planilha1!$BU:$BU,[1]Planilha1!$BU:$BU,"",0,1)</f>
        <v/>
      </c>
    </row>
    <row r="241" spans="1:69" hidden="1" x14ac:dyDescent="0.2">
      <c r="A241" s="2" t="s">
        <v>44</v>
      </c>
      <c r="B241" s="2" t="s">
        <v>378</v>
      </c>
      <c r="C241" s="2"/>
      <c r="D241" s="2"/>
      <c r="E241" s="2"/>
      <c r="F241" s="2"/>
      <c r="G241" s="2" t="str">
        <f t="shared" si="19"/>
        <v/>
      </c>
      <c r="H241" s="2"/>
      <c r="I241" s="2"/>
      <c r="J241" s="2"/>
      <c r="K241" s="2"/>
      <c r="L241" s="79">
        <v>4</v>
      </c>
      <c r="M241" s="79">
        <v>3.5</v>
      </c>
      <c r="N241" s="79">
        <v>7.5</v>
      </c>
      <c r="O241" s="2">
        <v>0</v>
      </c>
      <c r="P241" s="2">
        <v>0</v>
      </c>
      <c r="Q241" s="2">
        <v>0</v>
      </c>
      <c r="R241" s="2">
        <v>1</v>
      </c>
      <c r="S241" s="2">
        <v>0</v>
      </c>
      <c r="T241" s="2">
        <v>0</v>
      </c>
      <c r="U241" s="2">
        <v>0</v>
      </c>
      <c r="V241" s="2">
        <v>1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1</v>
      </c>
      <c r="AH241" s="2">
        <v>0</v>
      </c>
      <c r="AI241" s="2">
        <v>1</v>
      </c>
      <c r="AJ241" s="2">
        <v>0</v>
      </c>
      <c r="AK241" s="2">
        <v>1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/>
      <c r="AX241" s="2"/>
      <c r="AY241" s="2" t="s">
        <v>47</v>
      </c>
      <c r="AZ241" s="2" t="s">
        <v>47</v>
      </c>
      <c r="BA241" s="2"/>
      <c r="BB241" s="2" t="s">
        <v>1185</v>
      </c>
      <c r="BC241" s="2"/>
      <c r="BD241" s="2"/>
      <c r="BE241" s="2" t="s">
        <v>47</v>
      </c>
      <c r="BF241" s="2"/>
      <c r="BG241" s="2"/>
      <c r="BH241" s="2"/>
      <c r="BI241" s="2"/>
      <c r="BJ241" s="2"/>
      <c r="BK241" s="2"/>
      <c r="BL241" s="2"/>
      <c r="BM241" s="2"/>
      <c r="BN241" s="2"/>
      <c r="BO241" s="2" t="str">
        <f t="shared" si="17"/>
        <v/>
      </c>
      <c r="BP241" s="2" t="str">
        <f t="shared" si="18"/>
        <v>USCAR457,50001000100000000001010100000000000</v>
      </c>
      <c r="BQ241" s="2" t="str">
        <f>_xlfn.XLOOKUP(BO241,[1]Planilha1!$BU:$BU,[1]Planilha1!$BU:$BU,"",0,1)</f>
        <v/>
      </c>
    </row>
    <row r="242" spans="1:69" hidden="1" x14ac:dyDescent="0.2">
      <c r="A242" s="2" t="s">
        <v>44</v>
      </c>
      <c r="B242" s="2" t="s">
        <v>378</v>
      </c>
      <c r="C242" s="2"/>
      <c r="D242" s="2"/>
      <c r="E242" s="2"/>
      <c r="F242" s="2"/>
      <c r="G242" s="2" t="str">
        <f t="shared" si="19"/>
        <v/>
      </c>
      <c r="H242" s="2"/>
      <c r="I242" s="2"/>
      <c r="J242" s="2"/>
      <c r="K242" s="2"/>
      <c r="L242" s="79">
        <v>4</v>
      </c>
      <c r="M242" s="79">
        <v>3</v>
      </c>
      <c r="N242" s="79">
        <v>7</v>
      </c>
      <c r="O242" s="2">
        <v>0</v>
      </c>
      <c r="P242" s="2">
        <v>0</v>
      </c>
      <c r="Q242" s="2">
        <v>0</v>
      </c>
      <c r="R242" s="2">
        <v>1</v>
      </c>
      <c r="S242" s="2">
        <v>0</v>
      </c>
      <c r="T242" s="2">
        <v>0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1</v>
      </c>
      <c r="AJ242" s="2">
        <v>0</v>
      </c>
      <c r="AK242" s="2">
        <v>1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/>
      <c r="AX242" s="2"/>
      <c r="AY242" s="2" t="s">
        <v>47</v>
      </c>
      <c r="AZ242" s="2" t="s">
        <v>47</v>
      </c>
      <c r="BA242" s="2"/>
      <c r="BB242" s="2" t="s">
        <v>1186</v>
      </c>
      <c r="BC242" s="2"/>
      <c r="BD242" s="2"/>
      <c r="BE242" s="2" t="s">
        <v>47</v>
      </c>
      <c r="BF242" s="2"/>
      <c r="BG242" s="2"/>
      <c r="BH242" s="2"/>
      <c r="BI242" s="2"/>
      <c r="BJ242" s="2"/>
      <c r="BK242" s="2"/>
      <c r="BL242" s="2"/>
      <c r="BM242" s="2"/>
      <c r="BN242" s="2"/>
      <c r="BO242" s="2" t="str">
        <f t="shared" si="17"/>
        <v/>
      </c>
      <c r="BP242" s="2" t="str">
        <f t="shared" si="18"/>
        <v>USCAR4570001000100000000000010100000000000</v>
      </c>
      <c r="BQ242" s="2" t="str">
        <f>_xlfn.XLOOKUP(BO242,[1]Planilha1!$BU:$BU,[1]Planilha1!$BU:$BU,"",0,1)</f>
        <v/>
      </c>
    </row>
    <row r="243" spans="1:69" hidden="1" x14ac:dyDescent="0.2">
      <c r="A243" s="2" t="s">
        <v>44</v>
      </c>
      <c r="B243" s="2" t="s">
        <v>378</v>
      </c>
      <c r="C243" s="2"/>
      <c r="D243" s="2"/>
      <c r="E243" s="2"/>
      <c r="F243" s="2"/>
      <c r="G243" s="2" t="str">
        <f t="shared" si="19"/>
        <v/>
      </c>
      <c r="H243" s="2"/>
      <c r="I243" s="2"/>
      <c r="J243" s="2"/>
      <c r="K243" s="2"/>
      <c r="L243" s="79">
        <v>5.5</v>
      </c>
      <c r="M243" s="79">
        <v>0</v>
      </c>
      <c r="N243" s="79">
        <v>5.5</v>
      </c>
      <c r="O243" s="2">
        <v>0</v>
      </c>
      <c r="P243" s="2">
        <v>1</v>
      </c>
      <c r="Q243" s="2">
        <v>0</v>
      </c>
      <c r="R243" s="2">
        <v>0</v>
      </c>
      <c r="S243" s="2">
        <v>0</v>
      </c>
      <c r="T243" s="2">
        <v>0</v>
      </c>
      <c r="U243" s="2">
        <v>2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/>
      <c r="AX243" s="2"/>
      <c r="AY243" s="2" t="s">
        <v>47</v>
      </c>
      <c r="AZ243" s="2" t="s">
        <v>47</v>
      </c>
      <c r="BA243" s="2"/>
      <c r="BB243" s="2" t="s">
        <v>1187</v>
      </c>
      <c r="BC243" s="2"/>
      <c r="BD243" s="2"/>
      <c r="BE243" s="2" t="s">
        <v>47</v>
      </c>
      <c r="BF243" s="2"/>
      <c r="BG243" s="2"/>
      <c r="BH243" s="2"/>
      <c r="BI243" s="2"/>
      <c r="BJ243" s="2"/>
      <c r="BK243" s="2"/>
      <c r="BL243" s="2"/>
      <c r="BM243" s="2"/>
      <c r="BN243" s="2"/>
      <c r="BO243" s="2" t="str">
        <f t="shared" si="17"/>
        <v/>
      </c>
      <c r="BP243" s="2" t="str">
        <f t="shared" si="18"/>
        <v>USCAR455,50100002000000000000000000000000000</v>
      </c>
      <c r="BQ243" s="2" t="str">
        <f>_xlfn.XLOOKUP(BO243,[1]Planilha1!$BU:$BU,[1]Planilha1!$BU:$BU,"",0,1)</f>
        <v/>
      </c>
    </row>
    <row r="244" spans="1:69" hidden="1" x14ac:dyDescent="0.2">
      <c r="A244" s="2" t="s">
        <v>44</v>
      </c>
      <c r="B244" s="2" t="s">
        <v>378</v>
      </c>
      <c r="C244" s="2"/>
      <c r="D244" s="2"/>
      <c r="E244" s="2"/>
      <c r="F244" s="2"/>
      <c r="G244" s="2" t="str">
        <f t="shared" si="19"/>
        <v/>
      </c>
      <c r="H244" s="2"/>
      <c r="I244" s="2"/>
      <c r="J244" s="2"/>
      <c r="K244" s="2"/>
      <c r="L244" s="79">
        <v>2.5</v>
      </c>
      <c r="M244" s="79">
        <v>3</v>
      </c>
      <c r="N244" s="79">
        <v>5.5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1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1</v>
      </c>
      <c r="AH244" s="2">
        <v>0</v>
      </c>
      <c r="AI244" s="2">
        <v>0</v>
      </c>
      <c r="AJ244" s="2">
        <v>0</v>
      </c>
      <c r="AK244" s="2">
        <v>0</v>
      </c>
      <c r="AL244" s="2">
        <v>1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/>
      <c r="AX244" s="2"/>
      <c r="AY244" s="2" t="s">
        <v>47</v>
      </c>
      <c r="AZ244" s="2" t="s">
        <v>47</v>
      </c>
      <c r="BA244" s="2"/>
      <c r="BB244" s="2" t="s">
        <v>1188</v>
      </c>
      <c r="BC244" s="2"/>
      <c r="BD244" s="2"/>
      <c r="BE244" s="2" t="s">
        <v>47</v>
      </c>
      <c r="BF244" s="2"/>
      <c r="BG244" s="2"/>
      <c r="BH244" s="2"/>
      <c r="BI244" s="2"/>
      <c r="BJ244" s="2"/>
      <c r="BK244" s="2"/>
      <c r="BL244" s="2"/>
      <c r="BM244" s="2"/>
      <c r="BN244" s="2"/>
      <c r="BO244" s="2" t="str">
        <f t="shared" si="17"/>
        <v/>
      </c>
      <c r="BP244" s="2" t="str">
        <f t="shared" si="18"/>
        <v>USCAR455,50100001000000000000000010000000000</v>
      </c>
      <c r="BQ244" s="2" t="str">
        <f>_xlfn.XLOOKUP(BO244,[1]Planilha1!$BU:$BU,[1]Planilha1!$BU:$BU,"",0,1)</f>
        <v/>
      </c>
    </row>
    <row r="245" spans="1:69" hidden="1" x14ac:dyDescent="0.2">
      <c r="A245" s="2" t="s">
        <v>44</v>
      </c>
      <c r="B245" s="2" t="s">
        <v>378</v>
      </c>
      <c r="C245" s="2"/>
      <c r="D245" s="2"/>
      <c r="E245" s="2"/>
      <c r="F245" s="2"/>
      <c r="G245" s="2" t="str">
        <f t="shared" si="19"/>
        <v/>
      </c>
      <c r="H245" s="2"/>
      <c r="I245" s="2"/>
      <c r="J245" s="2"/>
      <c r="K245" s="2"/>
      <c r="L245" s="79">
        <v>3</v>
      </c>
      <c r="M245" s="79">
        <v>3</v>
      </c>
      <c r="N245" s="79">
        <v>6</v>
      </c>
      <c r="O245" s="2">
        <v>0</v>
      </c>
      <c r="P245" s="2">
        <v>1</v>
      </c>
      <c r="Q245" s="2">
        <v>0</v>
      </c>
      <c r="R245" s="2">
        <v>0</v>
      </c>
      <c r="S245" s="2">
        <v>0</v>
      </c>
      <c r="T245" s="2">
        <v>0</v>
      </c>
      <c r="U245" s="2">
        <v>1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1</v>
      </c>
      <c r="AH245" s="2">
        <v>0</v>
      </c>
      <c r="AI245" s="2">
        <v>0</v>
      </c>
      <c r="AJ245" s="2">
        <v>0</v>
      </c>
      <c r="AK245" s="2">
        <v>0</v>
      </c>
      <c r="AL245" s="2">
        <v>1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/>
      <c r="AX245" s="2"/>
      <c r="AY245" s="2" t="s">
        <v>47</v>
      </c>
      <c r="AZ245" s="2" t="s">
        <v>47</v>
      </c>
      <c r="BA245" s="2"/>
      <c r="BB245" s="2" t="s">
        <v>1189</v>
      </c>
      <c r="BC245" s="2"/>
      <c r="BD245" s="2"/>
      <c r="BE245" s="2" t="s">
        <v>47</v>
      </c>
      <c r="BF245" s="2"/>
      <c r="BG245" s="2"/>
      <c r="BH245" s="2"/>
      <c r="BI245" s="2"/>
      <c r="BJ245" s="2"/>
      <c r="BK245" s="2"/>
      <c r="BL245" s="2"/>
      <c r="BM245" s="2"/>
      <c r="BN245" s="2"/>
      <c r="BO245" s="2" t="str">
        <f t="shared" si="17"/>
        <v/>
      </c>
      <c r="BP245" s="2" t="str">
        <f t="shared" si="18"/>
        <v>USCAR4560100001000000000001000010000000000</v>
      </c>
      <c r="BQ245" s="2" t="str">
        <f>_xlfn.XLOOKUP(BO245,[1]Planilha1!$BU:$BU,[1]Planilha1!$BU:$BU,"",0,1)</f>
        <v/>
      </c>
    </row>
    <row r="246" spans="1:69" hidden="1" x14ac:dyDescent="0.2">
      <c r="A246" s="2" t="s">
        <v>44</v>
      </c>
      <c r="B246" s="2" t="s">
        <v>378</v>
      </c>
      <c r="C246" s="2"/>
      <c r="D246" s="2"/>
      <c r="E246" s="2"/>
      <c r="F246" s="2"/>
      <c r="G246" s="2" t="str">
        <f t="shared" si="19"/>
        <v/>
      </c>
      <c r="H246" s="2"/>
      <c r="I246" s="2"/>
      <c r="J246" s="2"/>
      <c r="K246" s="2"/>
      <c r="L246" s="79">
        <v>0.75</v>
      </c>
      <c r="M246" s="79">
        <v>0.5</v>
      </c>
      <c r="N246" s="79">
        <v>1.25</v>
      </c>
      <c r="O246" s="2">
        <v>0</v>
      </c>
      <c r="P246" s="2">
        <v>0</v>
      </c>
      <c r="Q246" s="2">
        <v>1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1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/>
      <c r="AX246" s="2"/>
      <c r="AY246" s="2" t="s">
        <v>47</v>
      </c>
      <c r="AZ246" s="2" t="s">
        <v>47</v>
      </c>
      <c r="BA246" s="2"/>
      <c r="BB246" s="2" t="s">
        <v>1190</v>
      </c>
      <c r="BC246" s="2"/>
      <c r="BD246" s="2"/>
      <c r="BE246" s="2" t="s">
        <v>47</v>
      </c>
      <c r="BF246" s="2"/>
      <c r="BG246" s="2"/>
      <c r="BH246" s="2"/>
      <c r="BI246" s="2"/>
      <c r="BJ246" s="2"/>
      <c r="BK246" s="2"/>
      <c r="BL246" s="2"/>
      <c r="BM246" s="2"/>
      <c r="BN246" s="2"/>
      <c r="BO246" s="2" t="str">
        <f t="shared" si="17"/>
        <v/>
      </c>
      <c r="BP246" s="2" t="str">
        <f t="shared" si="18"/>
        <v>USCAR451,250010000000000000001000000000000000</v>
      </c>
      <c r="BQ246" s="2" t="str">
        <f>_xlfn.XLOOKUP(BO246,[1]Planilha1!$BU:$BU,[1]Planilha1!$BU:$BU,"",0,1)</f>
        <v/>
      </c>
    </row>
    <row r="247" spans="1:69" hidden="1" x14ac:dyDescent="0.2">
      <c r="A247" s="2" t="s">
        <v>44</v>
      </c>
      <c r="B247" s="2" t="s">
        <v>378</v>
      </c>
      <c r="C247" s="2"/>
      <c r="D247" s="2"/>
      <c r="E247" s="2"/>
      <c r="F247" s="2"/>
      <c r="G247" s="2" t="str">
        <f t="shared" si="19"/>
        <v/>
      </c>
      <c r="H247" s="2"/>
      <c r="I247" s="2"/>
      <c r="J247" s="2"/>
      <c r="K247" s="2"/>
      <c r="L247" s="79">
        <v>11</v>
      </c>
      <c r="M247" s="79">
        <v>0</v>
      </c>
      <c r="N247" s="79">
        <v>11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2</v>
      </c>
      <c r="V247" s="2">
        <v>2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/>
      <c r="AX247" s="2"/>
      <c r="AY247" s="2" t="s">
        <v>47</v>
      </c>
      <c r="AZ247" s="2" t="s">
        <v>47</v>
      </c>
      <c r="BA247" s="2"/>
      <c r="BB247" s="2" t="s">
        <v>1191</v>
      </c>
      <c r="BC247" s="2"/>
      <c r="BD247" s="2"/>
      <c r="BE247" s="2" t="s">
        <v>47</v>
      </c>
      <c r="BF247" s="2"/>
      <c r="BG247" s="2"/>
      <c r="BH247" s="2"/>
      <c r="BI247" s="2"/>
      <c r="BJ247" s="2"/>
      <c r="BK247" s="2"/>
      <c r="BL247" s="2"/>
      <c r="BM247" s="2"/>
      <c r="BN247" s="2"/>
      <c r="BO247" s="2" t="str">
        <f t="shared" si="17"/>
        <v/>
      </c>
      <c r="BP247" s="2" t="str">
        <f t="shared" si="18"/>
        <v>USCAR45110000002200000000000000000000000000</v>
      </c>
      <c r="BQ247" s="2" t="str">
        <f>_xlfn.XLOOKUP(BO247,[1]Planilha1!$BU:$BU,[1]Planilha1!$BU:$BU,"",0,1)</f>
        <v/>
      </c>
    </row>
    <row r="248" spans="1:69" hidden="1" x14ac:dyDescent="0.2">
      <c r="A248" s="2" t="s">
        <v>44</v>
      </c>
      <c r="B248" s="2" t="s">
        <v>378</v>
      </c>
      <c r="C248" s="2"/>
      <c r="D248" s="2"/>
      <c r="E248" s="2"/>
      <c r="F248" s="2"/>
      <c r="G248" s="2" t="str">
        <f t="shared" si="19"/>
        <v/>
      </c>
      <c r="H248" s="2"/>
      <c r="I248" s="2"/>
      <c r="J248" s="2"/>
      <c r="K248" s="2"/>
      <c r="L248" s="79">
        <v>8</v>
      </c>
      <c r="M248" s="79">
        <v>0</v>
      </c>
      <c r="N248" s="79">
        <v>8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2</v>
      </c>
      <c r="V248" s="2">
        <v>1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/>
      <c r="AX248" s="2"/>
      <c r="AY248" s="2" t="s">
        <v>47</v>
      </c>
      <c r="AZ248" s="2" t="s">
        <v>47</v>
      </c>
      <c r="BA248" s="2"/>
      <c r="BB248" s="2" t="s">
        <v>1192</v>
      </c>
      <c r="BC248" s="2"/>
      <c r="BD248" s="2"/>
      <c r="BE248" s="2" t="s">
        <v>47</v>
      </c>
      <c r="BF248" s="2"/>
      <c r="BG248" s="2"/>
      <c r="BH248" s="2"/>
      <c r="BI248" s="2"/>
      <c r="BJ248" s="2"/>
      <c r="BK248" s="2"/>
      <c r="BL248" s="2"/>
      <c r="BM248" s="2"/>
      <c r="BN248" s="2"/>
      <c r="BO248" s="2" t="str">
        <f t="shared" si="17"/>
        <v/>
      </c>
      <c r="BP248" s="2" t="str">
        <f t="shared" si="18"/>
        <v>USCAR4580000002100000000000000000000000000</v>
      </c>
      <c r="BQ248" s="2" t="str">
        <f>_xlfn.XLOOKUP(BO248,[1]Planilha1!$BU:$BU,[1]Planilha1!$BU:$BU,"",0,1)</f>
        <v/>
      </c>
    </row>
    <row r="249" spans="1:69" hidden="1" x14ac:dyDescent="0.2">
      <c r="A249" s="2" t="s">
        <v>44</v>
      </c>
      <c r="B249" s="2" t="s">
        <v>378</v>
      </c>
      <c r="C249" s="2"/>
      <c r="D249" s="2"/>
      <c r="E249" s="2"/>
      <c r="F249" s="2"/>
      <c r="G249" s="2" t="str">
        <f t="shared" si="19"/>
        <v/>
      </c>
      <c r="H249" s="2"/>
      <c r="I249" s="2"/>
      <c r="J249" s="2"/>
      <c r="K249" s="2"/>
      <c r="L249" s="79">
        <v>0.5</v>
      </c>
      <c r="M249" s="79">
        <v>1.85</v>
      </c>
      <c r="N249" s="79">
        <v>2.35</v>
      </c>
      <c r="O249" s="2">
        <v>0</v>
      </c>
      <c r="P249" s="2">
        <v>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</v>
      </c>
      <c r="AG249" s="2">
        <v>1</v>
      </c>
      <c r="AH249" s="2">
        <v>0</v>
      </c>
      <c r="AI249" s="2">
        <v>1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/>
      <c r="AX249" s="2"/>
      <c r="AY249" s="2" t="s">
        <v>47</v>
      </c>
      <c r="AZ249" s="2" t="s">
        <v>47</v>
      </c>
      <c r="BA249" s="2"/>
      <c r="BB249" s="2" t="s">
        <v>1193</v>
      </c>
      <c r="BC249" s="2"/>
      <c r="BD249" s="2"/>
      <c r="BE249" s="2" t="s">
        <v>47</v>
      </c>
      <c r="BF249" s="2"/>
      <c r="BG249" s="2"/>
      <c r="BH249" s="2"/>
      <c r="BI249" s="2"/>
      <c r="BJ249" s="2"/>
      <c r="BK249" s="2"/>
      <c r="BL249" s="2"/>
      <c r="BM249" s="2"/>
      <c r="BN249" s="2"/>
      <c r="BO249" s="2" t="str">
        <f t="shared" si="17"/>
        <v/>
      </c>
      <c r="BP249" s="2" t="str">
        <f t="shared" si="18"/>
        <v>USCAR452,351101000000000000001000000000000000</v>
      </c>
      <c r="BQ249" s="2" t="str">
        <f>_xlfn.XLOOKUP(BO249,[1]Planilha1!$BU:$BU,[1]Planilha1!$BU:$BU,"",0,1)</f>
        <v/>
      </c>
    </row>
    <row r="250" spans="1:69" hidden="1" x14ac:dyDescent="0.2">
      <c r="A250" s="2" t="s">
        <v>44</v>
      </c>
      <c r="B250" s="2" t="s">
        <v>378</v>
      </c>
      <c r="C250" s="2"/>
      <c r="D250" s="2"/>
      <c r="E250" s="2"/>
      <c r="F250" s="2"/>
      <c r="G250" s="2" t="str">
        <f t="shared" si="19"/>
        <v/>
      </c>
      <c r="H250" s="2"/>
      <c r="I250" s="2"/>
      <c r="J250" s="2"/>
      <c r="K250" s="2"/>
      <c r="L250" s="79">
        <v>0.35</v>
      </c>
      <c r="M250" s="79">
        <v>1</v>
      </c>
      <c r="N250" s="79">
        <v>1.35</v>
      </c>
      <c r="O250" s="2">
        <v>1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1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/>
      <c r="AX250" s="2"/>
      <c r="AY250" s="2" t="s">
        <v>47</v>
      </c>
      <c r="AZ250" s="2" t="s">
        <v>47</v>
      </c>
      <c r="BA250" s="2"/>
      <c r="BB250" s="2" t="s">
        <v>1194</v>
      </c>
      <c r="BC250" s="2"/>
      <c r="BD250" s="2"/>
      <c r="BE250" s="2" t="s">
        <v>47</v>
      </c>
      <c r="BF250" s="2"/>
      <c r="BG250" s="2"/>
      <c r="BH250" s="2"/>
      <c r="BI250" s="2"/>
      <c r="BJ250" s="2"/>
      <c r="BK250" s="2"/>
      <c r="BL250" s="2"/>
      <c r="BM250" s="2"/>
      <c r="BN250" s="2"/>
      <c r="BO250" s="2" t="str">
        <f t="shared" si="17"/>
        <v/>
      </c>
      <c r="BP250" s="2" t="str">
        <f t="shared" si="18"/>
        <v>USCAR451,350001000000000000010000000000000000</v>
      </c>
      <c r="BQ250" s="2" t="str">
        <f>_xlfn.XLOOKUP(BO250,[1]Planilha1!$BU:$BU,[1]Planilha1!$BU:$BU,"",0,1)</f>
        <v/>
      </c>
    </row>
    <row r="251" spans="1:69" hidden="1" x14ac:dyDescent="0.2">
      <c r="A251" s="2" t="s">
        <v>44</v>
      </c>
      <c r="B251" s="2" t="s">
        <v>378</v>
      </c>
      <c r="C251" s="2"/>
      <c r="D251" s="2"/>
      <c r="E251" s="2"/>
      <c r="F251" s="2"/>
      <c r="G251" s="2" t="str">
        <f t="shared" si="19"/>
        <v/>
      </c>
      <c r="H251" s="2"/>
      <c r="I251" s="2"/>
      <c r="J251" s="2"/>
      <c r="K251" s="2"/>
      <c r="L251" s="79">
        <v>2</v>
      </c>
      <c r="M251" s="79">
        <v>0</v>
      </c>
      <c r="N251" s="79">
        <v>2</v>
      </c>
      <c r="O251" s="2">
        <v>0</v>
      </c>
      <c r="P251" s="2">
        <v>0</v>
      </c>
      <c r="Q251" s="2">
        <v>0</v>
      </c>
      <c r="R251" s="2">
        <v>2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/>
      <c r="AX251" s="2"/>
      <c r="AY251" s="2" t="s">
        <v>47</v>
      </c>
      <c r="AZ251" s="2" t="s">
        <v>47</v>
      </c>
      <c r="BA251" s="2"/>
      <c r="BB251" s="2" t="s">
        <v>1195</v>
      </c>
      <c r="BC251" s="2"/>
      <c r="BD251" s="2"/>
      <c r="BE251" s="2" t="s">
        <v>47</v>
      </c>
      <c r="BF251" s="2"/>
      <c r="BG251" s="2"/>
      <c r="BH251" s="2"/>
      <c r="BI251" s="2"/>
      <c r="BJ251" s="2"/>
      <c r="BK251" s="2"/>
      <c r="BL251" s="2"/>
      <c r="BM251" s="2"/>
      <c r="BN251" s="2"/>
      <c r="BO251" s="2" t="str">
        <f t="shared" si="17"/>
        <v/>
      </c>
      <c r="BP251" s="2" t="str">
        <f t="shared" si="18"/>
        <v>USCAR4520002000000000000000000000000000000</v>
      </c>
      <c r="BQ251" s="2" t="str">
        <f>_xlfn.XLOOKUP(BO251,[1]Planilha1!$BU:$BU,[1]Planilha1!$BU:$BU,"",0,1)</f>
        <v/>
      </c>
    </row>
    <row r="252" spans="1:69" hidden="1" x14ac:dyDescent="0.2">
      <c r="A252" s="2" t="s">
        <v>44</v>
      </c>
      <c r="B252" s="2" t="s">
        <v>378</v>
      </c>
      <c r="C252" s="2"/>
      <c r="D252" s="2"/>
      <c r="E252" s="2"/>
      <c r="F252" s="2"/>
      <c r="G252" s="2" t="str">
        <f t="shared" si="19"/>
        <v/>
      </c>
      <c r="H252" s="2"/>
      <c r="I252" s="2"/>
      <c r="J252" s="2"/>
      <c r="K252" s="2"/>
      <c r="L252" s="79">
        <v>2</v>
      </c>
      <c r="M252" s="79">
        <v>0.35</v>
      </c>
      <c r="N252" s="79">
        <v>2.35</v>
      </c>
      <c r="O252" s="2">
        <v>0</v>
      </c>
      <c r="P252" s="2">
        <v>0</v>
      </c>
      <c r="Q252" s="2">
        <v>0</v>
      </c>
      <c r="R252" s="2">
        <v>2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1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/>
      <c r="AX252" s="2"/>
      <c r="AY252" s="2" t="s">
        <v>47</v>
      </c>
      <c r="AZ252" s="2" t="s">
        <v>47</v>
      </c>
      <c r="BA252" s="2"/>
      <c r="BB252" s="2" t="s">
        <v>1196</v>
      </c>
      <c r="BC252" s="2"/>
      <c r="BD252" s="2"/>
      <c r="BE252" s="2" t="s">
        <v>47</v>
      </c>
      <c r="BF252" s="2"/>
      <c r="BG252" s="2"/>
      <c r="BH252" s="2"/>
      <c r="BI252" s="2"/>
      <c r="BJ252" s="2"/>
      <c r="BK252" s="2"/>
      <c r="BL252" s="2"/>
      <c r="BM252" s="2"/>
      <c r="BN252" s="2"/>
      <c r="BO252" s="2" t="str">
        <f t="shared" si="17"/>
        <v/>
      </c>
      <c r="BP252" s="2" t="str">
        <f t="shared" si="18"/>
        <v>USCAR452,350002000000000000010000000000000000</v>
      </c>
      <c r="BQ252" s="2" t="str">
        <f>_xlfn.XLOOKUP(BO252,[1]Planilha1!$BU:$BU,[1]Planilha1!$BU:$BU,"",0,1)</f>
        <v/>
      </c>
    </row>
    <row r="253" spans="1:69" hidden="1" x14ac:dyDescent="0.2">
      <c r="A253" s="2" t="s">
        <v>44</v>
      </c>
      <c r="B253" s="2" t="s">
        <v>378</v>
      </c>
      <c r="C253" s="2"/>
      <c r="D253" s="2"/>
      <c r="E253" s="2"/>
      <c r="F253" s="2"/>
      <c r="G253" s="2" t="str">
        <f t="shared" si="19"/>
        <v/>
      </c>
      <c r="H253" s="2"/>
      <c r="I253" s="2"/>
      <c r="J253" s="2"/>
      <c r="K253" s="2"/>
      <c r="L253" s="79">
        <v>1.0499999999999998</v>
      </c>
      <c r="M253" s="79">
        <v>0.35</v>
      </c>
      <c r="N253" s="79">
        <v>1.4</v>
      </c>
      <c r="O253" s="2">
        <v>3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/>
      <c r="AX253" s="2"/>
      <c r="AY253" s="2" t="s">
        <v>47</v>
      </c>
      <c r="AZ253" s="2" t="s">
        <v>47</v>
      </c>
      <c r="BA253" s="2"/>
      <c r="BB253" s="2" t="s">
        <v>4957</v>
      </c>
      <c r="BC253" s="2"/>
      <c r="BD253" s="2"/>
      <c r="BE253" s="2" t="s">
        <v>47</v>
      </c>
      <c r="BF253" s="2"/>
      <c r="BG253" s="2"/>
      <c r="BH253" s="2"/>
      <c r="BI253" s="2"/>
      <c r="BJ253" s="2"/>
      <c r="BK253" s="2"/>
      <c r="BL253" s="2"/>
      <c r="BM253" s="2"/>
      <c r="BN253" s="2"/>
      <c r="BO253" s="2" t="str">
        <f t="shared" si="17"/>
        <v/>
      </c>
      <c r="BP253" s="2" t="str">
        <f t="shared" si="18"/>
        <v>USCAR451,43000000000000000010000000000000000</v>
      </c>
      <c r="BQ253" s="2" t="str">
        <f>_xlfn.XLOOKUP(BO253,[1]Planilha1!$BU:$BU,[1]Planilha1!$BU:$BU,"",0,1)</f>
        <v/>
      </c>
    </row>
    <row r="254" spans="1:69" hidden="1" x14ac:dyDescent="0.2">
      <c r="A254" s="2" t="s">
        <v>44</v>
      </c>
      <c r="B254" s="2" t="s">
        <v>378</v>
      </c>
      <c r="C254" s="2"/>
      <c r="D254" s="2"/>
      <c r="E254" s="2"/>
      <c r="F254" s="2"/>
      <c r="G254" s="2" t="str">
        <f t="shared" si="19"/>
        <v/>
      </c>
      <c r="H254" s="2"/>
      <c r="I254" s="2"/>
      <c r="J254" s="2"/>
      <c r="K254" s="2"/>
      <c r="L254" s="79">
        <v>1.4</v>
      </c>
      <c r="M254" s="79">
        <v>1.0499999999999998</v>
      </c>
      <c r="N254" s="79">
        <v>2.4499999999999997</v>
      </c>
      <c r="O254" s="2">
        <v>4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3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/>
      <c r="AX254" s="2"/>
      <c r="AY254" s="2" t="s">
        <v>47</v>
      </c>
      <c r="AZ254" s="2" t="s">
        <v>47</v>
      </c>
      <c r="BA254" s="2"/>
      <c r="BB254" s="2" t="s">
        <v>1197</v>
      </c>
      <c r="BC254" s="2"/>
      <c r="BD254" s="2"/>
      <c r="BE254" s="2" t="s">
        <v>47</v>
      </c>
      <c r="BF254" s="2"/>
      <c r="BG254" s="2"/>
      <c r="BH254" s="2"/>
      <c r="BI254" s="2"/>
      <c r="BJ254" s="2"/>
      <c r="BK254" s="2"/>
      <c r="BL254" s="2"/>
      <c r="BM254" s="2"/>
      <c r="BN254" s="2"/>
      <c r="BO254" s="2" t="str">
        <f t="shared" si="17"/>
        <v/>
      </c>
      <c r="BP254" s="2" t="str">
        <f t="shared" si="18"/>
        <v>USCAR452,454000000000000000030000000000000000</v>
      </c>
      <c r="BQ254" s="2" t="str">
        <f>_xlfn.XLOOKUP(BO254,[1]Planilha1!$BU:$BU,[1]Planilha1!$BU:$BU,"",0,1)</f>
        <v/>
      </c>
    </row>
    <row r="255" spans="1:69" hidden="1" x14ac:dyDescent="0.2">
      <c r="A255" s="2" t="s">
        <v>44</v>
      </c>
      <c r="B255" s="2" t="s">
        <v>378</v>
      </c>
      <c r="C255" s="2"/>
      <c r="D255" s="2"/>
      <c r="E255" s="2"/>
      <c r="F255" s="2"/>
      <c r="G255" s="2" t="str">
        <f t="shared" si="19"/>
        <v/>
      </c>
      <c r="H255" s="2"/>
      <c r="I255" s="2"/>
      <c r="J255" s="2"/>
      <c r="K255" s="2"/>
      <c r="L255" s="79">
        <v>1.0499999999999998</v>
      </c>
      <c r="M255" s="79">
        <v>0</v>
      </c>
      <c r="N255" s="79">
        <v>1.0499999999999998</v>
      </c>
      <c r="O255" s="2">
        <v>3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/>
      <c r="AX255" s="2"/>
      <c r="AY255" s="2" t="s">
        <v>47</v>
      </c>
      <c r="AZ255" s="2" t="s">
        <v>47</v>
      </c>
      <c r="BA255" s="2"/>
      <c r="BB255" s="2" t="s">
        <v>1198</v>
      </c>
      <c r="BC255" s="2"/>
      <c r="BD255" s="2"/>
      <c r="BE255" s="2" t="s">
        <v>47</v>
      </c>
      <c r="BF255" s="2"/>
      <c r="BG255" s="2"/>
      <c r="BH255" s="2"/>
      <c r="BI255" s="2"/>
      <c r="BJ255" s="2"/>
      <c r="BK255" s="2"/>
      <c r="BL255" s="2"/>
      <c r="BM255" s="2"/>
      <c r="BN255" s="2"/>
      <c r="BO255" s="2" t="str">
        <f t="shared" si="17"/>
        <v/>
      </c>
      <c r="BP255" s="2" t="str">
        <f t="shared" si="18"/>
        <v>USCAR451,053000000000000000000000000000000000</v>
      </c>
      <c r="BQ255" s="2" t="str">
        <f>_xlfn.XLOOKUP(BO255,[1]Planilha1!$BU:$BU,[1]Planilha1!$BU:$BU,"",0,1)</f>
        <v/>
      </c>
    </row>
    <row r="256" spans="1:69" hidden="1" x14ac:dyDescent="0.2">
      <c r="A256" s="2" t="s">
        <v>44</v>
      </c>
      <c r="B256" s="2" t="s">
        <v>378</v>
      </c>
      <c r="C256" s="2"/>
      <c r="D256" s="2"/>
      <c r="E256" s="2"/>
      <c r="F256" s="2"/>
      <c r="G256" s="2" t="str">
        <f t="shared" si="19"/>
        <v/>
      </c>
      <c r="H256" s="2"/>
      <c r="I256" s="2"/>
      <c r="J256" s="2"/>
      <c r="K256" s="2"/>
      <c r="L256" s="79">
        <v>1.75</v>
      </c>
      <c r="M256" s="79">
        <v>0</v>
      </c>
      <c r="N256" s="79">
        <v>1.75</v>
      </c>
      <c r="O256" s="2">
        <v>0</v>
      </c>
      <c r="P256" s="2">
        <v>2</v>
      </c>
      <c r="Q256" s="2">
        <v>1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/>
      <c r="AX256" s="2"/>
      <c r="AY256" s="2" t="s">
        <v>47</v>
      </c>
      <c r="AZ256" s="2" t="s">
        <v>47</v>
      </c>
      <c r="BA256" s="2"/>
      <c r="BB256" s="2" t="s">
        <v>1199</v>
      </c>
      <c r="BC256" s="2"/>
      <c r="BD256" s="2"/>
      <c r="BE256" s="2" t="s">
        <v>47</v>
      </c>
      <c r="BF256" s="2"/>
      <c r="BG256" s="2"/>
      <c r="BH256" s="2"/>
      <c r="BI256" s="2"/>
      <c r="BJ256" s="2"/>
      <c r="BK256" s="2"/>
      <c r="BL256" s="2"/>
      <c r="BM256" s="2"/>
      <c r="BN256" s="2"/>
      <c r="BO256" s="2" t="str">
        <f t="shared" si="17"/>
        <v/>
      </c>
      <c r="BP256" s="2" t="str">
        <f t="shared" si="18"/>
        <v>USCAR451,750210000000000000000000000000000000</v>
      </c>
      <c r="BQ256" s="2" t="str">
        <f>_xlfn.XLOOKUP(BO256,[1]Planilha1!$BU:$BU,[1]Planilha1!$BU:$BU,"",0,1)</f>
        <v/>
      </c>
    </row>
    <row r="257" spans="1:69" hidden="1" x14ac:dyDescent="0.2">
      <c r="A257" s="2" t="s">
        <v>44</v>
      </c>
      <c r="B257" s="2" t="s">
        <v>378</v>
      </c>
      <c r="C257" s="2"/>
      <c r="D257" s="2"/>
      <c r="E257" s="2"/>
      <c r="F257" s="2"/>
      <c r="G257" s="2" t="str">
        <f t="shared" si="19"/>
        <v/>
      </c>
      <c r="H257" s="2"/>
      <c r="I257" s="2"/>
      <c r="J257" s="2"/>
      <c r="K257" s="2"/>
      <c r="L257" s="79">
        <v>0.85</v>
      </c>
      <c r="M257" s="79">
        <v>0.35</v>
      </c>
      <c r="N257" s="79">
        <v>1.2</v>
      </c>
      <c r="O257" s="2">
        <v>1</v>
      </c>
      <c r="P257" s="2">
        <v>1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/>
      <c r="AX257" s="2"/>
      <c r="AY257" s="2" t="s">
        <v>47</v>
      </c>
      <c r="AZ257" s="2" t="s">
        <v>47</v>
      </c>
      <c r="BA257" s="2"/>
      <c r="BB257" s="2" t="s">
        <v>4796</v>
      </c>
      <c r="BC257" s="80">
        <v>45764</v>
      </c>
      <c r="BD257" s="2" t="s">
        <v>4672</v>
      </c>
      <c r="BE257" s="2" t="s">
        <v>47</v>
      </c>
      <c r="BF257" s="2"/>
      <c r="BG257" s="2"/>
      <c r="BH257" s="2"/>
      <c r="BI257" s="2"/>
      <c r="BJ257" s="2"/>
      <c r="BK257" s="2"/>
      <c r="BL257" s="2"/>
      <c r="BM257" s="2"/>
      <c r="BN257" s="2"/>
      <c r="BO257" s="2" t="str">
        <f t="shared" si="17"/>
        <v/>
      </c>
      <c r="BP257" s="2" t="str">
        <f t="shared" si="18"/>
        <v>USCAR451,21100000000000000010000000000000000</v>
      </c>
      <c r="BQ257" s="2" t="str">
        <f>_xlfn.XLOOKUP(BO257,[1]Planilha1!$BU:$BU,[1]Planilha1!$BU:$BU,"",0,1)</f>
        <v/>
      </c>
    </row>
    <row r="258" spans="1:69" hidden="1" x14ac:dyDescent="0.2">
      <c r="A258" s="2" t="s">
        <v>44</v>
      </c>
      <c r="B258" s="2" t="s">
        <v>378</v>
      </c>
      <c r="C258" s="2"/>
      <c r="D258" s="2"/>
      <c r="E258" s="2"/>
      <c r="F258" s="2"/>
      <c r="G258" s="2" t="str">
        <f t="shared" si="19"/>
        <v/>
      </c>
      <c r="H258" s="2"/>
      <c r="I258" s="2"/>
      <c r="J258" s="2"/>
      <c r="K258" s="2"/>
      <c r="L258" s="79">
        <v>1.2</v>
      </c>
      <c r="M258" s="79">
        <v>0</v>
      </c>
      <c r="N258" s="79">
        <v>1.2</v>
      </c>
      <c r="O258" s="2">
        <v>2</v>
      </c>
      <c r="P258" s="2">
        <v>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/>
      <c r="AX258" s="2"/>
      <c r="AY258" s="2" t="s">
        <v>47</v>
      </c>
      <c r="AZ258" s="2" t="s">
        <v>47</v>
      </c>
      <c r="BA258" s="2"/>
      <c r="BB258" s="2" t="s">
        <v>1200</v>
      </c>
      <c r="BC258" s="2"/>
      <c r="BD258" s="2"/>
      <c r="BE258" s="2" t="s">
        <v>47</v>
      </c>
      <c r="BF258" s="2"/>
      <c r="BG258" s="2"/>
      <c r="BH258" s="2"/>
      <c r="BI258" s="2"/>
      <c r="BJ258" s="2"/>
      <c r="BK258" s="2"/>
      <c r="BL258" s="2"/>
      <c r="BM258" s="2"/>
      <c r="BN258" s="2"/>
      <c r="BO258" s="2" t="str">
        <f t="shared" si="17"/>
        <v/>
      </c>
      <c r="BP258" s="2" t="str">
        <f t="shared" si="18"/>
        <v>USCAR451,22100000000000000000000000000000000</v>
      </c>
      <c r="BQ258" s="2" t="str">
        <f>_xlfn.XLOOKUP(BO258,[1]Planilha1!$BU:$BU,[1]Planilha1!$BU:$BU,"",0,1)</f>
        <v/>
      </c>
    </row>
    <row r="259" spans="1:69" hidden="1" x14ac:dyDescent="0.2">
      <c r="A259" s="2" t="s">
        <v>44</v>
      </c>
      <c r="B259" s="2" t="s">
        <v>378</v>
      </c>
      <c r="C259" s="2"/>
      <c r="D259" s="2"/>
      <c r="E259" s="2"/>
      <c r="F259" s="2"/>
      <c r="G259" s="2" t="str">
        <f t="shared" si="19"/>
        <v/>
      </c>
      <c r="H259" s="2"/>
      <c r="I259" s="2"/>
      <c r="J259" s="2"/>
      <c r="K259" s="2"/>
      <c r="L259" s="79">
        <v>0.35</v>
      </c>
      <c r="M259" s="79">
        <v>1.0499999999999998</v>
      </c>
      <c r="N259" s="79">
        <v>1.4</v>
      </c>
      <c r="O259" s="2">
        <v>1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3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/>
      <c r="AX259" s="2"/>
      <c r="AY259" s="2" t="s">
        <v>47</v>
      </c>
      <c r="AZ259" s="2" t="s">
        <v>47</v>
      </c>
      <c r="BA259" s="2"/>
      <c r="BB259" s="2" t="s">
        <v>1201</v>
      </c>
      <c r="BC259" s="2"/>
      <c r="BD259" s="2"/>
      <c r="BE259" s="2" t="s">
        <v>47</v>
      </c>
      <c r="BF259" s="2"/>
      <c r="BG259" s="2"/>
      <c r="BH259" s="2"/>
      <c r="BI259" s="2"/>
      <c r="BJ259" s="2"/>
      <c r="BK259" s="2"/>
      <c r="BL259" s="2"/>
      <c r="BM259" s="2"/>
      <c r="BN259" s="2"/>
      <c r="BO259" s="2" t="str">
        <f t="shared" si="17"/>
        <v/>
      </c>
      <c r="BP259" s="2" t="str">
        <f t="shared" si="18"/>
        <v>USCAR451,43000000000000000010000000000000000</v>
      </c>
      <c r="BQ259" s="2" t="str">
        <f>_xlfn.XLOOKUP(BO259,[1]Planilha1!$BU:$BU,[1]Planilha1!$BU:$BU,"",0,1)</f>
        <v/>
      </c>
    </row>
    <row r="260" spans="1:69" hidden="1" x14ac:dyDescent="0.2">
      <c r="A260" s="2" t="s">
        <v>44</v>
      </c>
      <c r="B260" s="2" t="s">
        <v>378</v>
      </c>
      <c r="C260" s="2"/>
      <c r="D260" s="2"/>
      <c r="E260" s="2"/>
      <c r="F260" s="2"/>
      <c r="G260" s="2" t="str">
        <f t="shared" si="19"/>
        <v/>
      </c>
      <c r="H260" s="2"/>
      <c r="I260" s="2"/>
      <c r="J260" s="2"/>
      <c r="K260" s="2"/>
      <c r="L260" s="79">
        <v>0.7</v>
      </c>
      <c r="M260" s="79">
        <v>0.35</v>
      </c>
      <c r="N260" s="79">
        <v>1.0499999999999998</v>
      </c>
      <c r="O260" s="2">
        <v>2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/>
      <c r="AX260" s="2"/>
      <c r="AY260" s="2" t="s">
        <v>47</v>
      </c>
      <c r="AZ260" s="2" t="s">
        <v>47</v>
      </c>
      <c r="BA260" s="2"/>
      <c r="BB260" s="2" t="s">
        <v>1202</v>
      </c>
      <c r="BC260" s="2"/>
      <c r="BD260" s="2"/>
      <c r="BE260" s="2" t="s">
        <v>47</v>
      </c>
      <c r="BF260" s="2"/>
      <c r="BG260" s="2"/>
      <c r="BH260" s="2"/>
      <c r="BI260" s="2"/>
      <c r="BJ260" s="2"/>
      <c r="BK260" s="2"/>
      <c r="BL260" s="2"/>
      <c r="BM260" s="2"/>
      <c r="BN260" s="2"/>
      <c r="BO260" s="2" t="str">
        <f t="shared" ref="BO260:BO323" si="20">IF(F260="","",_xlfn.CONCAT(K260&amp;N260,IF(L260&gt;M260,_xlfn.TEXTJOIN(,TRUE,O260:AV260),_xlfn.TEXTJOIN(,TRUE,AF260:AV260,O260:AE260))))</f>
        <v/>
      </c>
      <c r="BP260" s="2" t="str">
        <f t="shared" ref="BP260:BP323" si="21">_xlfn.CONCAT(B260,N260,IF(L260&gt;M260,_xlfn.TEXTJOIN(,TRUE,O260:AV260),_xlfn.TEXTJOIN(,TRUE,AF260:AV260,O260:AE260)))</f>
        <v>USCAR451,052000000000000000010000000000000000</v>
      </c>
      <c r="BQ260" s="2" t="str">
        <f>_xlfn.XLOOKUP(BO260,[1]Planilha1!$BU:$BU,[1]Planilha1!$BU:$BU,"",0,1)</f>
        <v/>
      </c>
    </row>
    <row r="261" spans="1:69" hidden="1" x14ac:dyDescent="0.2">
      <c r="A261" s="2" t="s">
        <v>44</v>
      </c>
      <c r="B261" s="2" t="s">
        <v>378</v>
      </c>
      <c r="C261" s="2"/>
      <c r="D261" s="2"/>
      <c r="E261" s="2"/>
      <c r="F261" s="2"/>
      <c r="G261" s="2" t="str">
        <f t="shared" ref="G261:G324" si="22">IF(F261="","",C261&amp;"-"&amp;F261)</f>
        <v/>
      </c>
      <c r="H261" s="2"/>
      <c r="I261" s="2"/>
      <c r="J261" s="2"/>
      <c r="K261" s="2"/>
      <c r="L261" s="79">
        <v>0.35</v>
      </c>
      <c r="M261" s="79">
        <v>0.7</v>
      </c>
      <c r="N261" s="79">
        <v>1.0499999999999998</v>
      </c>
      <c r="O261" s="2">
        <v>1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2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/>
      <c r="AX261" s="2"/>
      <c r="AY261" s="2" t="s">
        <v>47</v>
      </c>
      <c r="AZ261" s="2" t="s">
        <v>47</v>
      </c>
      <c r="BA261" s="2"/>
      <c r="BB261" s="2" t="s">
        <v>1203</v>
      </c>
      <c r="BC261" s="2"/>
      <c r="BD261" s="2"/>
      <c r="BE261" s="2" t="s">
        <v>47</v>
      </c>
      <c r="BF261" s="2"/>
      <c r="BG261" s="2"/>
      <c r="BH261" s="2"/>
      <c r="BI261" s="2"/>
      <c r="BJ261" s="2"/>
      <c r="BK261" s="2"/>
      <c r="BL261" s="2"/>
      <c r="BM261" s="2"/>
      <c r="BN261" s="2"/>
      <c r="BO261" s="2" t="str">
        <f t="shared" si="20"/>
        <v/>
      </c>
      <c r="BP261" s="2" t="str">
        <f t="shared" si="21"/>
        <v>USCAR451,052000000000000000010000000000000000</v>
      </c>
      <c r="BQ261" s="2" t="str">
        <f>_xlfn.XLOOKUP(BO261,[1]Planilha1!$BU:$BU,[1]Planilha1!$BU:$BU,"",0,1)</f>
        <v/>
      </c>
    </row>
    <row r="262" spans="1:69" hidden="1" x14ac:dyDescent="0.2">
      <c r="A262" s="2" t="s">
        <v>44</v>
      </c>
      <c r="B262" s="2" t="s">
        <v>378</v>
      </c>
      <c r="C262" s="2"/>
      <c r="D262" s="2"/>
      <c r="E262" s="2"/>
      <c r="F262" s="2"/>
      <c r="G262" s="2" t="str">
        <f t="shared" si="22"/>
        <v/>
      </c>
      <c r="H262" s="2"/>
      <c r="I262" s="2"/>
      <c r="J262" s="2"/>
      <c r="K262" s="2"/>
      <c r="L262" s="79">
        <v>0.5</v>
      </c>
      <c r="M262" s="79">
        <v>0.7</v>
      </c>
      <c r="N262" s="79">
        <v>1.2</v>
      </c>
      <c r="O262" s="2">
        <v>0</v>
      </c>
      <c r="P262" s="2">
        <v>1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2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/>
      <c r="AX262" s="2"/>
      <c r="AY262" s="2" t="s">
        <v>47</v>
      </c>
      <c r="AZ262" s="2" t="s">
        <v>47</v>
      </c>
      <c r="BA262" s="2"/>
      <c r="BB262" s="2" t="s">
        <v>4941</v>
      </c>
      <c r="BC262" s="2"/>
      <c r="BD262" s="2"/>
      <c r="BE262" s="2" t="s">
        <v>47</v>
      </c>
      <c r="BF262" s="2"/>
      <c r="BG262" s="2"/>
      <c r="BH262" s="2"/>
      <c r="BI262" s="2"/>
      <c r="BJ262" s="2"/>
      <c r="BK262" s="2"/>
      <c r="BL262" s="2"/>
      <c r="BM262" s="2"/>
      <c r="BN262" s="2"/>
      <c r="BO262" s="2" t="str">
        <f t="shared" si="20"/>
        <v/>
      </c>
      <c r="BP262" s="2" t="str">
        <f t="shared" si="21"/>
        <v>USCAR451,22000000000000000001000000000000000</v>
      </c>
      <c r="BQ262" s="2" t="str">
        <f>_xlfn.XLOOKUP(BO262,[1]Planilha1!$BU:$BU,[1]Planilha1!$BU:$BU,"",0,1)</f>
        <v/>
      </c>
    </row>
    <row r="263" spans="1:69" hidden="1" x14ac:dyDescent="0.2">
      <c r="A263" s="2" t="s">
        <v>44</v>
      </c>
      <c r="B263" s="2" t="s">
        <v>378</v>
      </c>
      <c r="C263" s="2"/>
      <c r="D263" s="2"/>
      <c r="E263" s="2"/>
      <c r="F263" s="2"/>
      <c r="G263" s="2" t="str">
        <f t="shared" si="22"/>
        <v/>
      </c>
      <c r="H263" s="2"/>
      <c r="I263" s="2"/>
      <c r="J263" s="2"/>
      <c r="K263" s="2"/>
      <c r="L263" s="79">
        <v>0.35</v>
      </c>
      <c r="M263" s="79">
        <v>0.85</v>
      </c>
      <c r="N263" s="79">
        <v>1.2</v>
      </c>
      <c r="O263" s="2">
        <v>1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1</v>
      </c>
      <c r="AG263" s="2">
        <v>1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/>
      <c r="AX263" s="2"/>
      <c r="AY263" s="2" t="s">
        <v>47</v>
      </c>
      <c r="AZ263" s="2" t="s">
        <v>47</v>
      </c>
      <c r="BA263" s="2"/>
      <c r="BB263" s="2" t="s">
        <v>1204</v>
      </c>
      <c r="BC263" s="2"/>
      <c r="BD263" s="2"/>
      <c r="BE263" s="2" t="s">
        <v>47</v>
      </c>
      <c r="BF263" s="2"/>
      <c r="BG263" s="2"/>
      <c r="BH263" s="2"/>
      <c r="BI263" s="2"/>
      <c r="BJ263" s="2"/>
      <c r="BK263" s="2"/>
      <c r="BL263" s="2"/>
      <c r="BM263" s="2"/>
      <c r="BN263" s="2"/>
      <c r="BO263" s="2" t="str">
        <f t="shared" si="20"/>
        <v/>
      </c>
      <c r="BP263" s="2" t="str">
        <f t="shared" si="21"/>
        <v>USCAR451,21100000000000000010000000000000000</v>
      </c>
      <c r="BQ263" s="2" t="str">
        <f>_xlfn.XLOOKUP(BO263,[1]Planilha1!$BU:$BU,[1]Planilha1!$BU:$BU,"",0,1)</f>
        <v/>
      </c>
    </row>
    <row r="264" spans="1:69" hidden="1" x14ac:dyDescent="0.2">
      <c r="A264" s="2" t="s">
        <v>44</v>
      </c>
      <c r="B264" s="2" t="s">
        <v>378</v>
      </c>
      <c r="C264" s="2"/>
      <c r="D264" s="2"/>
      <c r="E264" s="2"/>
      <c r="F264" s="2"/>
      <c r="G264" s="2" t="str">
        <f t="shared" si="22"/>
        <v/>
      </c>
      <c r="H264" s="2"/>
      <c r="I264" s="2"/>
      <c r="J264" s="2"/>
      <c r="K264" s="2"/>
      <c r="L264" s="79">
        <v>0</v>
      </c>
      <c r="M264" s="79">
        <v>1.2</v>
      </c>
      <c r="N264" s="79">
        <v>1.2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2</v>
      </c>
      <c r="AG264" s="2">
        <v>1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/>
      <c r="AX264" s="2"/>
      <c r="AY264" s="2" t="s">
        <v>47</v>
      </c>
      <c r="AZ264" s="2" t="s">
        <v>47</v>
      </c>
      <c r="BA264" s="2"/>
      <c r="BB264" s="2" t="s">
        <v>1205</v>
      </c>
      <c r="BC264" s="2"/>
      <c r="BD264" s="2"/>
      <c r="BE264" s="2" t="s">
        <v>47</v>
      </c>
      <c r="BF264" s="2"/>
      <c r="BG264" s="2"/>
      <c r="BH264" s="2"/>
      <c r="BI264" s="2"/>
      <c r="BJ264" s="2"/>
      <c r="BK264" s="2"/>
      <c r="BL264" s="2"/>
      <c r="BM264" s="2"/>
      <c r="BN264" s="2"/>
      <c r="BO264" s="2" t="str">
        <f t="shared" si="20"/>
        <v/>
      </c>
      <c r="BP264" s="2" t="str">
        <f t="shared" si="21"/>
        <v>USCAR451,22100000000000000000000000000000000</v>
      </c>
      <c r="BQ264" s="2" t="str">
        <f>_xlfn.XLOOKUP(BO264,[1]Planilha1!$BU:$BU,[1]Planilha1!$BU:$BU,"",0,1)</f>
        <v/>
      </c>
    </row>
    <row r="265" spans="1:69" hidden="1" x14ac:dyDescent="0.2">
      <c r="A265" s="2" t="s">
        <v>44</v>
      </c>
      <c r="B265" s="2" t="s">
        <v>378</v>
      </c>
      <c r="C265" s="2"/>
      <c r="D265" s="2"/>
      <c r="E265" s="2"/>
      <c r="F265" s="2"/>
      <c r="G265" s="2" t="str">
        <f t="shared" si="22"/>
        <v/>
      </c>
      <c r="H265" s="2"/>
      <c r="I265" s="2"/>
      <c r="J265" s="2"/>
      <c r="K265" s="2"/>
      <c r="L265" s="79">
        <v>0.7</v>
      </c>
      <c r="M265" s="79">
        <v>0.5</v>
      </c>
      <c r="N265" s="79">
        <v>1.2</v>
      </c>
      <c r="O265" s="2">
        <v>2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1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/>
      <c r="AX265" s="2"/>
      <c r="AY265" s="2" t="s">
        <v>47</v>
      </c>
      <c r="AZ265" s="2" t="s">
        <v>47</v>
      </c>
      <c r="BA265" s="2"/>
      <c r="BB265" s="2" t="s">
        <v>1206</v>
      </c>
      <c r="BC265" s="2"/>
      <c r="BD265" s="2"/>
      <c r="BE265" s="2" t="s">
        <v>47</v>
      </c>
      <c r="BF265" s="2"/>
      <c r="BG265" s="2"/>
      <c r="BH265" s="2"/>
      <c r="BI265" s="2"/>
      <c r="BJ265" s="2"/>
      <c r="BK265" s="2"/>
      <c r="BL265" s="2"/>
      <c r="BM265" s="2"/>
      <c r="BN265" s="2"/>
      <c r="BO265" s="2" t="str">
        <f t="shared" si="20"/>
        <v/>
      </c>
      <c r="BP265" s="2" t="str">
        <f t="shared" si="21"/>
        <v>USCAR451,22000000000000000001000000000000000</v>
      </c>
      <c r="BQ265" s="2" t="str">
        <f>_xlfn.XLOOKUP(BO265,[1]Planilha1!$BU:$BU,[1]Planilha1!$BU:$BU,"",0,1)</f>
        <v/>
      </c>
    </row>
    <row r="266" spans="1:69" hidden="1" x14ac:dyDescent="0.2">
      <c r="A266" s="2" t="s">
        <v>44</v>
      </c>
      <c r="B266" s="2" t="s">
        <v>378</v>
      </c>
      <c r="C266" s="2"/>
      <c r="D266" s="2"/>
      <c r="E266" s="2"/>
      <c r="F266" s="2"/>
      <c r="G266" s="2" t="str">
        <f t="shared" si="22"/>
        <v/>
      </c>
      <c r="H266" s="2"/>
      <c r="I266" s="2"/>
      <c r="J266" s="2"/>
      <c r="K266" s="2"/>
      <c r="L266" s="79">
        <v>1.5</v>
      </c>
      <c r="M266" s="79">
        <v>1</v>
      </c>
      <c r="N266" s="79">
        <v>2.5</v>
      </c>
      <c r="O266" s="2">
        <v>0</v>
      </c>
      <c r="P266" s="2">
        <v>3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2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/>
      <c r="AX266" s="2"/>
      <c r="AY266" s="2" t="s">
        <v>47</v>
      </c>
      <c r="AZ266" s="2" t="s">
        <v>47</v>
      </c>
      <c r="BA266" s="2"/>
      <c r="BB266" s="2" t="s">
        <v>1207</v>
      </c>
      <c r="BC266" s="2"/>
      <c r="BD266" s="2"/>
      <c r="BE266" s="2" t="s">
        <v>47</v>
      </c>
      <c r="BF266" s="2"/>
      <c r="BG266" s="2"/>
      <c r="BH266" s="2"/>
      <c r="BI266" s="2"/>
      <c r="BJ266" s="2"/>
      <c r="BK266" s="2"/>
      <c r="BL266" s="2"/>
      <c r="BM266" s="2"/>
      <c r="BN266" s="2"/>
      <c r="BO266" s="2" t="str">
        <f t="shared" si="20"/>
        <v/>
      </c>
      <c r="BP266" s="2" t="str">
        <f t="shared" si="21"/>
        <v>USCAR452,50300000000000000002000000000000000</v>
      </c>
      <c r="BQ266" s="2" t="str">
        <f>_xlfn.XLOOKUP(BO266,[1]Planilha1!$BU:$BU,[1]Planilha1!$BU:$BU,"",0,1)</f>
        <v/>
      </c>
    </row>
    <row r="267" spans="1:69" hidden="1" x14ac:dyDescent="0.2">
      <c r="A267" s="2" t="s">
        <v>296</v>
      </c>
      <c r="B267" s="2" t="s">
        <v>378</v>
      </c>
      <c r="C267" s="2"/>
      <c r="D267" s="2" t="s">
        <v>1099</v>
      </c>
      <c r="E267" s="2"/>
      <c r="F267" s="2"/>
      <c r="G267" s="2" t="str">
        <f t="shared" si="22"/>
        <v/>
      </c>
      <c r="H267" s="2"/>
      <c r="I267" s="2"/>
      <c r="J267" s="2"/>
      <c r="K267" s="2"/>
      <c r="L267" s="79">
        <v>3</v>
      </c>
      <c r="M267" s="79">
        <v>6</v>
      </c>
      <c r="N267" s="79">
        <v>9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1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2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/>
      <c r="AX267" s="2"/>
      <c r="AY267" s="2" t="s">
        <v>47</v>
      </c>
      <c r="AZ267" s="2" t="s">
        <v>47</v>
      </c>
      <c r="BA267" s="2"/>
      <c r="BB267" s="2" t="s">
        <v>1208</v>
      </c>
      <c r="BC267" s="2"/>
      <c r="BD267" s="2"/>
      <c r="BE267" s="2" t="s">
        <v>47</v>
      </c>
      <c r="BF267" s="2"/>
      <c r="BG267" s="2"/>
      <c r="BH267" s="2"/>
      <c r="BI267" s="2"/>
      <c r="BJ267" s="2"/>
      <c r="BK267" s="2"/>
      <c r="BL267" s="2"/>
      <c r="BM267" s="2"/>
      <c r="BN267" s="2"/>
      <c r="BO267" s="2" t="str">
        <f t="shared" si="20"/>
        <v/>
      </c>
      <c r="BP267" s="2" t="str">
        <f t="shared" si="21"/>
        <v>USCAR4590000000200000000000000001000000000</v>
      </c>
      <c r="BQ267" s="2" t="str">
        <f>_xlfn.XLOOKUP(BO267,[1]Planilha1!$BU:$BU,[1]Planilha1!$BU:$BU,"",0,1)</f>
        <v/>
      </c>
    </row>
    <row r="268" spans="1:69" hidden="1" x14ac:dyDescent="0.2">
      <c r="A268" s="2" t="s">
        <v>296</v>
      </c>
      <c r="B268" s="2" t="s">
        <v>378</v>
      </c>
      <c r="C268" s="2"/>
      <c r="D268" s="2" t="s">
        <v>1099</v>
      </c>
      <c r="E268" s="2"/>
      <c r="F268" s="2"/>
      <c r="G268" s="2" t="str">
        <f t="shared" si="22"/>
        <v/>
      </c>
      <c r="H268" s="2"/>
      <c r="I268" s="2"/>
      <c r="J268" s="2"/>
      <c r="K268" s="2"/>
      <c r="L268" s="79">
        <v>0.35</v>
      </c>
      <c r="M268" s="79">
        <v>0.35</v>
      </c>
      <c r="N268" s="79">
        <v>0.7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1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/>
      <c r="AX268" s="2"/>
      <c r="AY268" s="2" t="s">
        <v>47</v>
      </c>
      <c r="AZ268" s="2" t="s">
        <v>47</v>
      </c>
      <c r="BA268" s="2"/>
      <c r="BB268" s="2" t="s">
        <v>1209</v>
      </c>
      <c r="BC268" s="2"/>
      <c r="BD268" s="2"/>
      <c r="BE268" s="2" t="s">
        <v>47</v>
      </c>
      <c r="BF268" s="2"/>
      <c r="BG268" s="2"/>
      <c r="BH268" s="2"/>
      <c r="BI268" s="2"/>
      <c r="BJ268" s="2"/>
      <c r="BK268" s="2"/>
      <c r="BL268" s="2"/>
      <c r="BM268" s="2"/>
      <c r="BN268" s="2"/>
      <c r="BO268" s="2" t="str">
        <f t="shared" si="20"/>
        <v/>
      </c>
      <c r="BP268" s="2" t="str">
        <f t="shared" si="21"/>
        <v>USCAR450,71000000000000000010000000000000000</v>
      </c>
      <c r="BQ268" s="2" t="str">
        <f>_xlfn.XLOOKUP(BO268,[1]Planilha1!$BU:$BU,[1]Planilha1!$BU:$BU,"",0,1)</f>
        <v/>
      </c>
    </row>
    <row r="269" spans="1:69" hidden="1" x14ac:dyDescent="0.2">
      <c r="A269" s="2" t="s">
        <v>296</v>
      </c>
      <c r="B269" s="2" t="s">
        <v>378</v>
      </c>
      <c r="C269" s="2"/>
      <c r="D269" s="2" t="s">
        <v>1099</v>
      </c>
      <c r="E269" s="2"/>
      <c r="F269" s="2"/>
      <c r="G269" s="2" t="str">
        <f t="shared" si="22"/>
        <v/>
      </c>
      <c r="H269" s="2"/>
      <c r="I269" s="2"/>
      <c r="J269" s="2"/>
      <c r="K269" s="2"/>
      <c r="L269" s="79">
        <v>1.4</v>
      </c>
      <c r="M269" s="79">
        <v>0.7</v>
      </c>
      <c r="N269" s="79">
        <v>2.0999999999999996</v>
      </c>
      <c r="O269" s="2">
        <v>4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2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/>
      <c r="AX269" s="2"/>
      <c r="AY269" s="2" t="s">
        <v>47</v>
      </c>
      <c r="AZ269" s="2" t="s">
        <v>47</v>
      </c>
      <c r="BA269" s="2"/>
      <c r="BB269" s="2" t="s">
        <v>4936</v>
      </c>
      <c r="BC269" s="80">
        <v>45764</v>
      </c>
      <c r="BD269" s="2"/>
      <c r="BE269" s="2" t="s">
        <v>47</v>
      </c>
      <c r="BF269" s="2"/>
      <c r="BG269" s="2"/>
      <c r="BH269" s="2"/>
      <c r="BI269" s="2"/>
      <c r="BJ269" s="2"/>
      <c r="BK269" s="2"/>
      <c r="BL269" s="2"/>
      <c r="BM269" s="2"/>
      <c r="BN269" s="2"/>
      <c r="BO269" s="2" t="str">
        <f t="shared" si="20"/>
        <v/>
      </c>
      <c r="BP269" s="2" t="str">
        <f t="shared" si="21"/>
        <v>USCAR452,14000000000000000020000000000000000</v>
      </c>
      <c r="BQ269" s="2" t="str">
        <f>_xlfn.XLOOKUP(BO269,[1]Planilha1!$BU:$BU,[1]Planilha1!$BU:$BU,"",0,1)</f>
        <v/>
      </c>
    </row>
    <row r="270" spans="1:69" hidden="1" x14ac:dyDescent="0.2">
      <c r="A270" s="2" t="s">
        <v>296</v>
      </c>
      <c r="B270" s="2" t="s">
        <v>378</v>
      </c>
      <c r="C270" s="2"/>
      <c r="D270" s="2" t="s">
        <v>1099</v>
      </c>
      <c r="E270" s="2"/>
      <c r="F270" s="2"/>
      <c r="G270" s="2" t="str">
        <f t="shared" si="22"/>
        <v/>
      </c>
      <c r="H270" s="2"/>
      <c r="I270" s="2"/>
      <c r="J270" s="2"/>
      <c r="K270" s="2"/>
      <c r="L270" s="79">
        <v>0.35</v>
      </c>
      <c r="M270" s="79">
        <v>1.2</v>
      </c>
      <c r="N270" s="79">
        <v>1.5499999999999998</v>
      </c>
      <c r="O270" s="2">
        <v>1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2</v>
      </c>
      <c r="AG270" s="2">
        <v>1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/>
      <c r="AX270" s="2"/>
      <c r="AY270" s="2" t="s">
        <v>47</v>
      </c>
      <c r="AZ270" s="2" t="s">
        <v>47</v>
      </c>
      <c r="BA270" s="2"/>
      <c r="BB270" s="2" t="s">
        <v>1210</v>
      </c>
      <c r="BC270" s="2"/>
      <c r="BD270" s="2"/>
      <c r="BE270" s="2" t="s">
        <v>47</v>
      </c>
      <c r="BF270" s="2"/>
      <c r="BG270" s="2"/>
      <c r="BH270" s="2"/>
      <c r="BI270" s="2"/>
      <c r="BJ270" s="2"/>
      <c r="BK270" s="2"/>
      <c r="BL270" s="2"/>
      <c r="BM270" s="2"/>
      <c r="BN270" s="2"/>
      <c r="BO270" s="2" t="str">
        <f t="shared" si="20"/>
        <v/>
      </c>
      <c r="BP270" s="2" t="str">
        <f t="shared" si="21"/>
        <v>USCAR451,552100000000000000010000000000000000</v>
      </c>
      <c r="BQ270" s="2" t="str">
        <f>_xlfn.XLOOKUP(BO270,[1]Planilha1!$BU:$BU,[1]Planilha1!$BU:$BU,"",0,1)</f>
        <v/>
      </c>
    </row>
    <row r="271" spans="1:69" hidden="1" x14ac:dyDescent="0.2">
      <c r="A271" s="2" t="s">
        <v>296</v>
      </c>
      <c r="B271" s="2" t="s">
        <v>378</v>
      </c>
      <c r="C271" s="2"/>
      <c r="D271" s="2" t="s">
        <v>1099</v>
      </c>
      <c r="E271" s="2"/>
      <c r="F271" s="2"/>
      <c r="G271" s="2" t="str">
        <f t="shared" si="22"/>
        <v/>
      </c>
      <c r="H271" s="2"/>
      <c r="I271" s="2"/>
      <c r="J271" s="2"/>
      <c r="K271" s="2"/>
      <c r="L271" s="79">
        <v>1.2</v>
      </c>
      <c r="M271" s="79">
        <v>0.85</v>
      </c>
      <c r="N271" s="79">
        <v>2.0499999999999998</v>
      </c>
      <c r="O271" s="2">
        <v>2</v>
      </c>
      <c r="P271" s="2">
        <v>1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</v>
      </c>
      <c r="AG271" s="2">
        <v>1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/>
      <c r="AX271" s="2"/>
      <c r="AY271" s="2" t="s">
        <v>47</v>
      </c>
      <c r="AZ271" s="2" t="s">
        <v>47</v>
      </c>
      <c r="BA271" s="2"/>
      <c r="BB271" s="2" t="s">
        <v>1211</v>
      </c>
      <c r="BC271" s="2"/>
      <c r="BD271" s="2"/>
      <c r="BE271" s="2" t="s">
        <v>47</v>
      </c>
      <c r="BF271" s="2"/>
      <c r="BG271" s="2"/>
      <c r="BH271" s="2"/>
      <c r="BI271" s="2"/>
      <c r="BJ271" s="2"/>
      <c r="BK271" s="2"/>
      <c r="BL271" s="2"/>
      <c r="BM271" s="2"/>
      <c r="BN271" s="2"/>
      <c r="BO271" s="2" t="str">
        <f t="shared" si="20"/>
        <v/>
      </c>
      <c r="BP271" s="2" t="str">
        <f t="shared" si="21"/>
        <v>USCAR452,052100000000000000011000000000000000</v>
      </c>
      <c r="BQ271" s="2" t="str">
        <f>_xlfn.XLOOKUP(BO271,[1]Planilha1!$BU:$BU,[1]Planilha1!$BU:$BU,"",0,1)</f>
        <v/>
      </c>
    </row>
    <row r="272" spans="1:69" hidden="1" x14ac:dyDescent="0.2">
      <c r="A272" s="2" t="s">
        <v>296</v>
      </c>
      <c r="B272" s="2" t="s">
        <v>378</v>
      </c>
      <c r="C272" s="2"/>
      <c r="D272" s="2" t="s">
        <v>1099</v>
      </c>
      <c r="E272" s="2"/>
      <c r="F272" s="2"/>
      <c r="G272" s="2" t="str">
        <f t="shared" si="22"/>
        <v/>
      </c>
      <c r="H272" s="2"/>
      <c r="I272" s="2"/>
      <c r="J272" s="2"/>
      <c r="K272" s="2"/>
      <c r="L272" s="79">
        <v>0.5</v>
      </c>
      <c r="M272" s="79">
        <v>0.7</v>
      </c>
      <c r="N272" s="79">
        <v>1.2</v>
      </c>
      <c r="O272" s="2">
        <v>0</v>
      </c>
      <c r="P272" s="2">
        <v>1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/>
      <c r="AX272" s="2"/>
      <c r="AY272" s="2" t="s">
        <v>47</v>
      </c>
      <c r="AZ272" s="2" t="s">
        <v>47</v>
      </c>
      <c r="BA272" s="2"/>
      <c r="BB272" s="2"/>
      <c r="BC272" s="2"/>
      <c r="BD272" s="2"/>
      <c r="BE272" s="2" t="s">
        <v>47</v>
      </c>
      <c r="BF272" s="2"/>
      <c r="BG272" s="2"/>
      <c r="BH272" s="2"/>
      <c r="BI272" s="2"/>
      <c r="BJ272" s="2"/>
      <c r="BK272" s="2"/>
      <c r="BL272" s="2"/>
      <c r="BM272" s="2"/>
      <c r="BN272" s="2"/>
      <c r="BO272" s="2" t="str">
        <f t="shared" si="20"/>
        <v/>
      </c>
      <c r="BP272" s="2" t="str">
        <f t="shared" si="21"/>
        <v>USCAR451,22000000000000000001000000000000000</v>
      </c>
      <c r="BQ272" s="2" t="str">
        <f>_xlfn.XLOOKUP(BO272,[1]Planilha1!$BU:$BU,[1]Planilha1!$BU:$BU,"",0,1)</f>
        <v/>
      </c>
    </row>
    <row r="273" spans="1:69" hidden="1" x14ac:dyDescent="0.2">
      <c r="A273" s="2" t="s">
        <v>296</v>
      </c>
      <c r="B273" s="2" t="s">
        <v>378</v>
      </c>
      <c r="C273" s="2"/>
      <c r="D273" s="2" t="s">
        <v>1099</v>
      </c>
      <c r="E273" s="2"/>
      <c r="F273" s="2"/>
      <c r="G273" s="2" t="str">
        <f t="shared" si="22"/>
        <v/>
      </c>
      <c r="H273" s="2"/>
      <c r="I273" s="2"/>
      <c r="J273" s="2"/>
      <c r="K273" s="2"/>
      <c r="L273" s="79">
        <v>0.5</v>
      </c>
      <c r="M273" s="79">
        <v>1.0499999999999998</v>
      </c>
      <c r="N273" s="79">
        <v>1.5499999999999998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3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/>
      <c r="AX273" s="2"/>
      <c r="AY273" s="2" t="s">
        <v>47</v>
      </c>
      <c r="AZ273" s="2" t="s">
        <v>47</v>
      </c>
      <c r="BA273" s="2"/>
      <c r="BB273" s="2" t="s">
        <v>1212</v>
      </c>
      <c r="BC273" s="2"/>
      <c r="BD273" s="2"/>
      <c r="BE273" s="2" t="s">
        <v>47</v>
      </c>
      <c r="BF273" s="2"/>
      <c r="BG273" s="2"/>
      <c r="BH273" s="2"/>
      <c r="BI273" s="2"/>
      <c r="BJ273" s="2"/>
      <c r="BK273" s="2"/>
      <c r="BL273" s="2"/>
      <c r="BM273" s="2"/>
      <c r="BN273" s="2"/>
      <c r="BO273" s="2" t="str">
        <f t="shared" si="20"/>
        <v/>
      </c>
      <c r="BP273" s="2" t="str">
        <f t="shared" si="21"/>
        <v>USCAR451,553000000000000000001000000000000000</v>
      </c>
      <c r="BQ273" s="2" t="str">
        <f>_xlfn.XLOOKUP(BO273,[1]Planilha1!$BU:$BU,[1]Planilha1!$BU:$BU,"",0,1)</f>
        <v/>
      </c>
    </row>
    <row r="274" spans="1:69" hidden="1" x14ac:dyDescent="0.2">
      <c r="A274" s="2" t="s">
        <v>296</v>
      </c>
      <c r="B274" s="2" t="s">
        <v>378</v>
      </c>
      <c r="C274" s="2"/>
      <c r="D274" s="2" t="s">
        <v>1099</v>
      </c>
      <c r="E274" s="2"/>
      <c r="F274" s="2"/>
      <c r="G274" s="2" t="str">
        <f t="shared" si="22"/>
        <v/>
      </c>
      <c r="H274" s="2"/>
      <c r="I274" s="2"/>
      <c r="J274" s="2"/>
      <c r="K274" s="2"/>
      <c r="L274" s="79">
        <v>1.5499999999999998</v>
      </c>
      <c r="M274" s="79">
        <v>1.5499999999999998</v>
      </c>
      <c r="N274" s="79">
        <v>3.0999999999999996</v>
      </c>
      <c r="O274" s="2">
        <v>3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3</v>
      </c>
      <c r="AG274" s="2">
        <v>1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/>
      <c r="AX274" s="2"/>
      <c r="AY274" s="2" t="s">
        <v>47</v>
      </c>
      <c r="AZ274" s="2" t="s">
        <v>47</v>
      </c>
      <c r="BA274" s="2"/>
      <c r="BB274" s="2" t="s">
        <v>1213</v>
      </c>
      <c r="BC274" s="2"/>
      <c r="BD274" s="2"/>
      <c r="BE274" s="2" t="s">
        <v>47</v>
      </c>
      <c r="BF274" s="2"/>
      <c r="BG274" s="2"/>
      <c r="BH274" s="2"/>
      <c r="BI274" s="2"/>
      <c r="BJ274" s="2"/>
      <c r="BK274" s="2"/>
      <c r="BL274" s="2"/>
      <c r="BM274" s="2"/>
      <c r="BN274" s="2"/>
      <c r="BO274" s="2" t="str">
        <f t="shared" si="20"/>
        <v/>
      </c>
      <c r="BP274" s="2" t="str">
        <f t="shared" si="21"/>
        <v>USCAR453,13100000000000000031000000000000000</v>
      </c>
      <c r="BQ274" s="2" t="str">
        <f>_xlfn.XLOOKUP(BO274,[1]Planilha1!$BU:$BU,[1]Planilha1!$BU:$BU,"",0,1)</f>
        <v/>
      </c>
    </row>
    <row r="275" spans="1:69" hidden="1" x14ac:dyDescent="0.2">
      <c r="A275" s="2" t="s">
        <v>296</v>
      </c>
      <c r="B275" s="2" t="s">
        <v>378</v>
      </c>
      <c r="C275" s="2"/>
      <c r="D275" s="2" t="s">
        <v>1100</v>
      </c>
      <c r="E275" s="2"/>
      <c r="F275" s="2"/>
      <c r="G275" s="2" t="str">
        <f t="shared" si="22"/>
        <v/>
      </c>
      <c r="H275" s="2"/>
      <c r="I275" s="2"/>
      <c r="J275" s="2"/>
      <c r="K275" s="2"/>
      <c r="L275" s="79">
        <v>0.5</v>
      </c>
      <c r="M275" s="79">
        <v>0.85</v>
      </c>
      <c r="N275" s="79">
        <v>1.35</v>
      </c>
      <c r="O275" s="2">
        <v>0</v>
      </c>
      <c r="P275" s="2">
        <v>1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</v>
      </c>
      <c r="AG275" s="2">
        <v>1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/>
      <c r="AX275" s="2"/>
      <c r="AY275" s="2" t="s">
        <v>47</v>
      </c>
      <c r="AZ275" s="2" t="s">
        <v>47</v>
      </c>
      <c r="BA275" s="2"/>
      <c r="BB275" s="2"/>
      <c r="BC275" s="2"/>
      <c r="BD275" s="2"/>
      <c r="BE275" s="2" t="s">
        <v>47</v>
      </c>
      <c r="BF275" s="2"/>
      <c r="BG275" s="2"/>
      <c r="BH275" s="2"/>
      <c r="BI275" s="2"/>
      <c r="BJ275" s="2"/>
      <c r="BK275" s="2"/>
      <c r="BL275" s="2"/>
      <c r="BM275" s="2"/>
      <c r="BN275" s="2"/>
      <c r="BO275" s="2" t="str">
        <f t="shared" si="20"/>
        <v/>
      </c>
      <c r="BP275" s="2" t="str">
        <f t="shared" si="21"/>
        <v>USCAR451,351100000000000000001000000000000000</v>
      </c>
      <c r="BQ275" s="2" t="str">
        <f>_xlfn.XLOOKUP(BO275,[1]Planilha1!$BU:$BU,[1]Planilha1!$BU:$BU,"",0,1)</f>
        <v/>
      </c>
    </row>
    <row r="276" spans="1:69" hidden="1" x14ac:dyDescent="0.2">
      <c r="A276" s="2" t="s">
        <v>296</v>
      </c>
      <c r="B276" s="2" t="s">
        <v>378</v>
      </c>
      <c r="C276" s="2"/>
      <c r="D276" s="2" t="s">
        <v>1099</v>
      </c>
      <c r="E276" s="2"/>
      <c r="F276" s="2"/>
      <c r="G276" s="2" t="str">
        <f t="shared" si="22"/>
        <v/>
      </c>
      <c r="H276" s="2"/>
      <c r="I276" s="2"/>
      <c r="J276" s="2"/>
      <c r="K276" s="2"/>
      <c r="L276" s="79">
        <v>1.35</v>
      </c>
      <c r="M276" s="79">
        <v>0</v>
      </c>
      <c r="N276" s="79">
        <v>1.35</v>
      </c>
      <c r="O276" s="2">
        <v>1</v>
      </c>
      <c r="P276" s="2">
        <v>2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/>
      <c r="AX276" s="2"/>
      <c r="AY276" s="2" t="s">
        <v>47</v>
      </c>
      <c r="AZ276" s="2" t="s">
        <v>47</v>
      </c>
      <c r="BA276" s="2"/>
      <c r="BB276" s="2" t="s">
        <v>1214</v>
      </c>
      <c r="BC276" s="2"/>
      <c r="BD276" s="2"/>
      <c r="BE276" s="2" t="s">
        <v>47</v>
      </c>
      <c r="BF276" s="2"/>
      <c r="BG276" s="2"/>
      <c r="BH276" s="2"/>
      <c r="BI276" s="2"/>
      <c r="BJ276" s="2"/>
      <c r="BK276" s="2"/>
      <c r="BL276" s="2"/>
      <c r="BM276" s="2"/>
      <c r="BN276" s="2"/>
      <c r="BO276" s="2" t="str">
        <f t="shared" si="20"/>
        <v/>
      </c>
      <c r="BP276" s="2" t="str">
        <f t="shared" si="21"/>
        <v>USCAR451,351200000000000000000000000000000000</v>
      </c>
      <c r="BQ276" s="2" t="str">
        <f>_xlfn.XLOOKUP(BO276,[1]Planilha1!$BU:$BU,[1]Planilha1!$BU:$BU,"",0,1)</f>
        <v/>
      </c>
    </row>
    <row r="277" spans="1:69" hidden="1" x14ac:dyDescent="0.2">
      <c r="A277" s="2" t="s">
        <v>296</v>
      </c>
      <c r="B277" s="2" t="s">
        <v>378</v>
      </c>
      <c r="C277" s="2"/>
      <c r="D277" s="2" t="s">
        <v>1101</v>
      </c>
      <c r="E277" s="2"/>
      <c r="F277" s="2"/>
      <c r="G277" s="2" t="str">
        <f t="shared" si="22"/>
        <v/>
      </c>
      <c r="H277" s="2"/>
      <c r="I277" s="2"/>
      <c r="J277" s="2"/>
      <c r="K277" s="2"/>
      <c r="L277" s="79">
        <v>1</v>
      </c>
      <c r="M277" s="79">
        <v>0.35</v>
      </c>
      <c r="N277" s="79">
        <v>1.35</v>
      </c>
      <c r="O277" s="2">
        <v>0</v>
      </c>
      <c r="P277" s="2">
        <v>2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1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/>
      <c r="AX277" s="2"/>
      <c r="AY277" s="2" t="s">
        <v>47</v>
      </c>
      <c r="AZ277" s="2" t="s">
        <v>47</v>
      </c>
      <c r="BA277" s="2"/>
      <c r="BB277" s="2" t="s">
        <v>1215</v>
      </c>
      <c r="BC277" s="2"/>
      <c r="BD277" s="2"/>
      <c r="BE277" s="2" t="s">
        <v>47</v>
      </c>
      <c r="BF277" s="2"/>
      <c r="BG277" s="2"/>
      <c r="BH277" s="2"/>
      <c r="BI277" s="2"/>
      <c r="BJ277" s="2"/>
      <c r="BK277" s="2"/>
      <c r="BL277" s="2"/>
      <c r="BM277" s="2"/>
      <c r="BN277" s="2"/>
      <c r="BO277" s="2" t="str">
        <f t="shared" si="20"/>
        <v/>
      </c>
      <c r="BP277" s="2" t="str">
        <f t="shared" si="21"/>
        <v>USCAR451,350200000000000000010000000000000000</v>
      </c>
      <c r="BQ277" s="2" t="str">
        <f>_xlfn.XLOOKUP(BO277,[1]Planilha1!$BU:$BU,[1]Planilha1!$BU:$BU,"",0,1)</f>
        <v/>
      </c>
    </row>
    <row r="278" spans="1:69" hidden="1" x14ac:dyDescent="0.2">
      <c r="A278" s="2" t="s">
        <v>296</v>
      </c>
      <c r="B278" s="2" t="s">
        <v>378</v>
      </c>
      <c r="C278" s="2"/>
      <c r="D278" s="2" t="s">
        <v>1100</v>
      </c>
      <c r="E278" s="2"/>
      <c r="F278" s="2"/>
      <c r="G278" s="2" t="str">
        <f t="shared" si="22"/>
        <v/>
      </c>
      <c r="H278" s="2"/>
      <c r="I278" s="2"/>
      <c r="J278" s="2"/>
      <c r="K278" s="2"/>
      <c r="L278" s="79">
        <v>1</v>
      </c>
      <c r="M278" s="79">
        <v>1.35</v>
      </c>
      <c r="N278" s="79">
        <v>2.35</v>
      </c>
      <c r="O278" s="2">
        <v>0</v>
      </c>
      <c r="P278" s="2">
        <v>2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1</v>
      </c>
      <c r="AG278" s="2">
        <v>2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/>
      <c r="AX278" s="2"/>
      <c r="AY278" s="2" t="s">
        <v>47</v>
      </c>
      <c r="AZ278" s="2" t="s">
        <v>47</v>
      </c>
      <c r="BA278" s="2"/>
      <c r="BB278" s="2" t="s">
        <v>1216</v>
      </c>
      <c r="BC278" s="2"/>
      <c r="BD278" s="2"/>
      <c r="BE278" s="2" t="s">
        <v>47</v>
      </c>
      <c r="BF278" s="2"/>
      <c r="BG278" s="2"/>
      <c r="BH278" s="2"/>
      <c r="BI278" s="2"/>
      <c r="BJ278" s="2"/>
      <c r="BK278" s="2"/>
      <c r="BL278" s="2"/>
      <c r="BM278" s="2"/>
      <c r="BN278" s="2"/>
      <c r="BO278" s="2" t="str">
        <f t="shared" si="20"/>
        <v/>
      </c>
      <c r="BP278" s="2" t="str">
        <f t="shared" si="21"/>
        <v>USCAR452,351200000000000000002000000000000000</v>
      </c>
      <c r="BQ278" s="2" t="str">
        <f>_xlfn.XLOOKUP(BO278,[1]Planilha1!$BU:$BU,[1]Planilha1!$BU:$BU,"",0,1)</f>
        <v/>
      </c>
    </row>
    <row r="279" spans="1:69" hidden="1" x14ac:dyDescent="0.2">
      <c r="A279" s="2" t="s">
        <v>296</v>
      </c>
      <c r="B279" s="2" t="s">
        <v>378</v>
      </c>
      <c r="C279" s="2"/>
      <c r="D279" s="2" t="s">
        <v>1102</v>
      </c>
      <c r="E279" s="2"/>
      <c r="F279" s="2"/>
      <c r="G279" s="2" t="str">
        <f t="shared" si="22"/>
        <v/>
      </c>
      <c r="H279" s="2"/>
      <c r="I279" s="2"/>
      <c r="J279" s="2"/>
      <c r="K279" s="2"/>
      <c r="L279" s="79">
        <v>1</v>
      </c>
      <c r="M279" s="79">
        <v>4</v>
      </c>
      <c r="N279" s="79">
        <v>5</v>
      </c>
      <c r="O279" s="2">
        <v>0</v>
      </c>
      <c r="P279" s="2">
        <v>0</v>
      </c>
      <c r="Q279" s="2">
        <v>0</v>
      </c>
      <c r="R279" s="2">
        <v>1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4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/>
      <c r="AX279" s="2"/>
      <c r="AY279" s="2" t="s">
        <v>47</v>
      </c>
      <c r="AZ279" s="2" t="s">
        <v>47</v>
      </c>
      <c r="BA279" s="2"/>
      <c r="BB279" s="2" t="s">
        <v>4787</v>
      </c>
      <c r="BC279" s="80">
        <v>45005</v>
      </c>
      <c r="BD279" s="2"/>
      <c r="BE279" s="2" t="s">
        <v>47</v>
      </c>
      <c r="BF279" s="2"/>
      <c r="BG279" s="2"/>
      <c r="BH279" s="2"/>
      <c r="BI279" s="2"/>
      <c r="BJ279" s="2"/>
      <c r="BK279" s="2"/>
      <c r="BL279" s="2"/>
      <c r="BM279" s="2"/>
      <c r="BN279" s="2"/>
      <c r="BO279" s="2" t="str">
        <f t="shared" si="20"/>
        <v/>
      </c>
      <c r="BP279" s="2" t="str">
        <f t="shared" si="21"/>
        <v>USCAR4550004000000000000000010000000000000</v>
      </c>
      <c r="BQ279" s="2" t="str">
        <f>_xlfn.XLOOKUP(BO279,[1]Planilha1!$BU:$BU,[1]Planilha1!$BU:$BU,"",0,1)</f>
        <v/>
      </c>
    </row>
    <row r="280" spans="1:69" hidden="1" x14ac:dyDescent="0.2">
      <c r="A280" s="2" t="s">
        <v>296</v>
      </c>
      <c r="B280" s="2" t="s">
        <v>378</v>
      </c>
      <c r="C280" s="2"/>
      <c r="D280" s="2" t="s">
        <v>1103</v>
      </c>
      <c r="E280" s="2"/>
      <c r="F280" s="2"/>
      <c r="G280" s="2" t="str">
        <f t="shared" si="22"/>
        <v/>
      </c>
      <c r="H280" s="2"/>
      <c r="I280" s="2"/>
      <c r="J280" s="2"/>
      <c r="K280" s="2"/>
      <c r="L280" s="79">
        <v>10</v>
      </c>
      <c r="M280" s="79">
        <v>10</v>
      </c>
      <c r="N280" s="79">
        <v>20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4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1</v>
      </c>
      <c r="AS280" s="2">
        <v>0</v>
      </c>
      <c r="AT280" s="2">
        <v>0</v>
      </c>
      <c r="AU280" s="2">
        <v>0</v>
      </c>
      <c r="AV280" s="2">
        <v>0</v>
      </c>
      <c r="AW280" s="2"/>
      <c r="AX280" s="2"/>
      <c r="AY280" s="2" t="s">
        <v>47</v>
      </c>
      <c r="AZ280" s="2" t="s">
        <v>47</v>
      </c>
      <c r="BA280" s="2"/>
      <c r="BB280" s="2" t="s">
        <v>1217</v>
      </c>
      <c r="BC280" s="2"/>
      <c r="BD280" s="2"/>
      <c r="BE280" s="2" t="s">
        <v>47</v>
      </c>
      <c r="BF280" s="2"/>
      <c r="BG280" s="2"/>
      <c r="BH280" s="2"/>
      <c r="BI280" s="2"/>
      <c r="BJ280" s="2"/>
      <c r="BK280" s="2"/>
      <c r="BL280" s="2"/>
      <c r="BM280" s="2"/>
      <c r="BN280" s="2"/>
      <c r="BO280" s="2" t="str">
        <f t="shared" si="20"/>
        <v/>
      </c>
      <c r="BP280" s="2" t="str">
        <f t="shared" si="21"/>
        <v>USCAR45200000000000001000000000040000000000</v>
      </c>
      <c r="BQ280" s="2" t="str">
        <f>_xlfn.XLOOKUP(BO280,[1]Planilha1!$BU:$BU,[1]Planilha1!$BU:$BU,"",0,1)</f>
        <v/>
      </c>
    </row>
    <row r="281" spans="1:69" hidden="1" x14ac:dyDescent="0.2">
      <c r="A281" s="2" t="s">
        <v>296</v>
      </c>
      <c r="B281" s="2" t="s">
        <v>378</v>
      </c>
      <c r="C281" s="2"/>
      <c r="D281" s="2" t="s">
        <v>1104</v>
      </c>
      <c r="E281" s="2"/>
      <c r="F281" s="2"/>
      <c r="G281" s="2" t="str">
        <f t="shared" si="22"/>
        <v/>
      </c>
      <c r="H281" s="2"/>
      <c r="I281" s="2"/>
      <c r="J281" s="2"/>
      <c r="K281" s="2"/>
      <c r="L281" s="79">
        <v>2</v>
      </c>
      <c r="M281" s="79">
        <v>2.85</v>
      </c>
      <c r="N281" s="79">
        <v>4.8499999999999996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1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</v>
      </c>
      <c r="AG281" s="2">
        <v>2</v>
      </c>
      <c r="AH281" s="2">
        <v>0</v>
      </c>
      <c r="AI281" s="2">
        <v>0</v>
      </c>
      <c r="AJ281" s="2">
        <v>1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/>
      <c r="AX281" s="2"/>
      <c r="AY281" s="2" t="s">
        <v>47</v>
      </c>
      <c r="AZ281" s="2" t="s">
        <v>47</v>
      </c>
      <c r="BA281" s="2"/>
      <c r="BB281" s="2" t="s">
        <v>1218</v>
      </c>
      <c r="BC281" s="2"/>
      <c r="BD281" s="2"/>
      <c r="BE281" s="2" t="s">
        <v>47</v>
      </c>
      <c r="BF281" s="2"/>
      <c r="BG281" s="2"/>
      <c r="BH281" s="2"/>
      <c r="BI281" s="2"/>
      <c r="BJ281" s="2"/>
      <c r="BK281" s="2"/>
      <c r="BL281" s="2"/>
      <c r="BM281" s="2"/>
      <c r="BN281" s="2"/>
      <c r="BO281" s="2" t="str">
        <f t="shared" si="20"/>
        <v/>
      </c>
      <c r="BP281" s="2" t="str">
        <f t="shared" si="21"/>
        <v>USCAR454,851200100000000000000000100000000000</v>
      </c>
      <c r="BQ281" s="2" t="str">
        <f>_xlfn.XLOOKUP(BO281,[1]Planilha1!$BU:$BU,[1]Planilha1!$BU:$BU,"",0,1)</f>
        <v/>
      </c>
    </row>
    <row r="282" spans="1:69" hidden="1" x14ac:dyDescent="0.2">
      <c r="A282" s="2" t="s">
        <v>296</v>
      </c>
      <c r="B282" s="2" t="s">
        <v>378</v>
      </c>
      <c r="C282" s="2"/>
      <c r="D282" s="2" t="s">
        <v>1104</v>
      </c>
      <c r="E282" s="2"/>
      <c r="F282" s="2"/>
      <c r="G282" s="2" t="str">
        <f t="shared" si="22"/>
        <v/>
      </c>
      <c r="H282" s="2"/>
      <c r="I282" s="2"/>
      <c r="J282" s="2"/>
      <c r="K282" s="2"/>
      <c r="L282" s="79">
        <v>2</v>
      </c>
      <c r="M282" s="79">
        <v>3.2</v>
      </c>
      <c r="N282" s="79">
        <v>5.2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1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</v>
      </c>
      <c r="AG282" s="2">
        <v>2</v>
      </c>
      <c r="AH282" s="2">
        <v>0</v>
      </c>
      <c r="AI282" s="2">
        <v>0</v>
      </c>
      <c r="AJ282" s="2">
        <v>1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/>
      <c r="AX282" s="2"/>
      <c r="AY282" s="2" t="s">
        <v>47</v>
      </c>
      <c r="AZ282" s="2" t="s">
        <v>47</v>
      </c>
      <c r="BA282" s="2"/>
      <c r="BB282" s="2" t="s">
        <v>1219</v>
      </c>
      <c r="BC282" s="2"/>
      <c r="BD282" s="2"/>
      <c r="BE282" s="2" t="s">
        <v>47</v>
      </c>
      <c r="BF282" s="2"/>
      <c r="BG282" s="2"/>
      <c r="BH282" s="2"/>
      <c r="BI282" s="2"/>
      <c r="BJ282" s="2"/>
      <c r="BK282" s="2"/>
      <c r="BL282" s="2"/>
      <c r="BM282" s="2"/>
      <c r="BN282" s="2"/>
      <c r="BO282" s="2" t="str">
        <f t="shared" si="20"/>
        <v/>
      </c>
      <c r="BP282" s="2" t="str">
        <f t="shared" si="21"/>
        <v>USCAR455,22200100000000000000000100000000000</v>
      </c>
      <c r="BQ282" s="2" t="str">
        <f>_xlfn.XLOOKUP(BO282,[1]Planilha1!$BU:$BU,[1]Planilha1!$BU:$BU,"",0,1)</f>
        <v/>
      </c>
    </row>
    <row r="283" spans="1:69" hidden="1" x14ac:dyDescent="0.2">
      <c r="A283" s="2" t="s">
        <v>296</v>
      </c>
      <c r="B283" s="2" t="s">
        <v>378</v>
      </c>
      <c r="C283" s="2"/>
      <c r="D283" s="2" t="s">
        <v>1105</v>
      </c>
      <c r="E283" s="2"/>
      <c r="F283" s="2"/>
      <c r="G283" s="2" t="str">
        <f t="shared" si="22"/>
        <v/>
      </c>
      <c r="H283" s="2"/>
      <c r="I283" s="2"/>
      <c r="J283" s="2"/>
      <c r="K283" s="2"/>
      <c r="L283" s="79">
        <v>1.2</v>
      </c>
      <c r="M283" s="79">
        <v>3.5</v>
      </c>
      <c r="N283" s="79">
        <v>4.7</v>
      </c>
      <c r="O283" s="2">
        <v>2</v>
      </c>
      <c r="P283" s="2">
        <v>1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1</v>
      </c>
      <c r="AK283" s="2">
        <v>1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/>
      <c r="AX283" s="2"/>
      <c r="AY283" s="2" t="s">
        <v>47</v>
      </c>
      <c r="AZ283" s="2" t="s">
        <v>47</v>
      </c>
      <c r="BA283" s="2"/>
      <c r="BB283" s="2" t="s">
        <v>1220</v>
      </c>
      <c r="BC283" s="2"/>
      <c r="BD283" s="2"/>
      <c r="BE283" s="2" t="s">
        <v>47</v>
      </c>
      <c r="BF283" s="2"/>
      <c r="BG283" s="2"/>
      <c r="BH283" s="2"/>
      <c r="BI283" s="2"/>
      <c r="BJ283" s="2"/>
      <c r="BK283" s="2"/>
      <c r="BL283" s="2"/>
      <c r="BM283" s="2"/>
      <c r="BN283" s="2"/>
      <c r="BO283" s="2" t="str">
        <f t="shared" si="20"/>
        <v/>
      </c>
      <c r="BP283" s="2" t="str">
        <f t="shared" si="21"/>
        <v>USCAR454,70000110000000000021000000000000000</v>
      </c>
      <c r="BQ283" s="2" t="str">
        <f>_xlfn.XLOOKUP(BO283,[1]Planilha1!$BU:$BU,[1]Planilha1!$BU:$BU,"",0,1)</f>
        <v/>
      </c>
    </row>
    <row r="284" spans="1:69" x14ac:dyDescent="0.2">
      <c r="A284" s="2" t="s">
        <v>296</v>
      </c>
      <c r="B284" s="2" t="s">
        <v>378</v>
      </c>
      <c r="C284" s="2"/>
      <c r="D284" s="2" t="s">
        <v>1100</v>
      </c>
      <c r="E284" s="2"/>
      <c r="F284" s="2"/>
      <c r="G284" s="2" t="str">
        <f t="shared" si="22"/>
        <v/>
      </c>
      <c r="H284" s="2"/>
      <c r="I284" s="2"/>
      <c r="J284" s="2"/>
      <c r="K284" s="2"/>
      <c r="L284" s="79">
        <v>2.25</v>
      </c>
      <c r="M284" s="79">
        <v>2.5</v>
      </c>
      <c r="N284" s="79">
        <v>4.75</v>
      </c>
      <c r="O284" s="2">
        <v>0</v>
      </c>
      <c r="P284" s="2">
        <v>0</v>
      </c>
      <c r="Q284" s="2">
        <v>1</v>
      </c>
      <c r="R284" s="2">
        <v>0</v>
      </c>
      <c r="S284" s="2">
        <v>1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1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/>
      <c r="AX284" s="2"/>
      <c r="AY284" s="2" t="s">
        <v>47</v>
      </c>
      <c r="AZ284" s="2" t="s">
        <v>47</v>
      </c>
      <c r="BA284" s="2"/>
      <c r="BB284" s="2" t="s">
        <v>1221</v>
      </c>
      <c r="BC284" s="2"/>
      <c r="BD284" s="2"/>
      <c r="BE284" s="2" t="s">
        <v>47</v>
      </c>
      <c r="BF284" s="2"/>
      <c r="BG284" s="2"/>
      <c r="BH284" s="2"/>
      <c r="BI284" s="2"/>
      <c r="BJ284" s="2"/>
      <c r="BK284" s="2"/>
      <c r="BL284" s="2"/>
      <c r="BM284" s="2"/>
      <c r="BN284" s="2"/>
      <c r="BO284" s="2" t="str">
        <f t="shared" si="20"/>
        <v/>
      </c>
      <c r="BP284" s="2" t="str">
        <f t="shared" si="21"/>
        <v>USCAR454,750000001000000000000101000000000000</v>
      </c>
      <c r="BQ284" s="2" t="str">
        <f>_xlfn.XLOOKUP(BO284,[1]Planilha1!$BU:$BU,[1]Planilha1!$BU:$BU,"",0,1)</f>
        <v/>
      </c>
    </row>
    <row r="285" spans="1:69" hidden="1" x14ac:dyDescent="0.2">
      <c r="A285" s="2" t="s">
        <v>296</v>
      </c>
      <c r="B285" s="2" t="s">
        <v>378</v>
      </c>
      <c r="C285" s="2"/>
      <c r="D285" s="2" t="s">
        <v>1099</v>
      </c>
      <c r="E285" s="2"/>
      <c r="F285" s="2"/>
      <c r="G285" s="2" t="str">
        <f t="shared" si="22"/>
        <v/>
      </c>
      <c r="H285" s="2"/>
      <c r="I285" s="2"/>
      <c r="J285" s="2"/>
      <c r="K285" s="2"/>
      <c r="L285" s="79">
        <v>4</v>
      </c>
      <c r="M285" s="79">
        <v>5.5</v>
      </c>
      <c r="N285" s="79">
        <v>9.5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1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1</v>
      </c>
      <c r="AK285" s="2">
        <v>0</v>
      </c>
      <c r="AL285" s="2">
        <v>0</v>
      </c>
      <c r="AM285" s="2">
        <v>0</v>
      </c>
      <c r="AN285" s="2">
        <v>1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/>
      <c r="AX285" s="2"/>
      <c r="AY285" s="2" t="s">
        <v>47</v>
      </c>
      <c r="AZ285" s="2" t="s">
        <v>47</v>
      </c>
      <c r="BA285" s="2"/>
      <c r="BB285" s="2" t="s">
        <v>1222</v>
      </c>
      <c r="BC285" s="2"/>
      <c r="BD285" s="2"/>
      <c r="BE285" s="2" t="s">
        <v>47</v>
      </c>
      <c r="BF285" s="2"/>
      <c r="BG285" s="2"/>
      <c r="BH285" s="2"/>
      <c r="BI285" s="2"/>
      <c r="BJ285" s="2"/>
      <c r="BK285" s="2"/>
      <c r="BL285" s="2"/>
      <c r="BM285" s="2"/>
      <c r="BN285" s="2"/>
      <c r="BO285" s="2" t="str">
        <f t="shared" si="20"/>
        <v/>
      </c>
      <c r="BP285" s="2" t="str">
        <f t="shared" si="21"/>
        <v>USCAR459,50000100010000000000000000100000000</v>
      </c>
      <c r="BQ285" s="2" t="str">
        <f>_xlfn.XLOOKUP(BO285,[1]Planilha1!$BU:$BU,[1]Planilha1!$BU:$BU,"",0,1)</f>
        <v/>
      </c>
    </row>
    <row r="286" spans="1:69" hidden="1" x14ac:dyDescent="0.2">
      <c r="A286" s="2" t="s">
        <v>296</v>
      </c>
      <c r="B286" s="2" t="s">
        <v>378</v>
      </c>
      <c r="C286" s="2"/>
      <c r="D286" s="2">
        <v>0</v>
      </c>
      <c r="E286" s="2"/>
      <c r="F286" s="2"/>
      <c r="G286" s="2" t="str">
        <f t="shared" si="22"/>
        <v/>
      </c>
      <c r="H286" s="2"/>
      <c r="I286" s="2"/>
      <c r="J286" s="2"/>
      <c r="K286" s="2"/>
      <c r="L286" s="79">
        <v>0</v>
      </c>
      <c r="M286" s="79">
        <v>0</v>
      </c>
      <c r="N286" s="79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/>
      <c r="AX286" s="2"/>
      <c r="AY286" s="2" t="s">
        <v>47</v>
      </c>
      <c r="AZ286" s="2" t="s">
        <v>47</v>
      </c>
      <c r="BA286" s="2"/>
      <c r="BB286" s="2"/>
      <c r="BC286" s="2"/>
      <c r="BD286" s="2"/>
      <c r="BE286" s="2" t="s">
        <v>47</v>
      </c>
      <c r="BF286" s="2"/>
      <c r="BG286" s="2"/>
      <c r="BH286" s="2"/>
      <c r="BI286" s="2"/>
      <c r="BJ286" s="2"/>
      <c r="BK286" s="2"/>
      <c r="BL286" s="2"/>
      <c r="BM286" s="2"/>
      <c r="BN286" s="2"/>
      <c r="BO286" s="2" t="str">
        <f t="shared" si="20"/>
        <v/>
      </c>
      <c r="BP286" s="2" t="str">
        <f t="shared" si="21"/>
        <v>USCAR4500000000000000000000000000000000000</v>
      </c>
      <c r="BQ286" s="2" t="str">
        <f>_xlfn.XLOOKUP(BO286,[1]Planilha1!$BU:$BU,[1]Planilha1!$BU:$BU,"",0,1)</f>
        <v/>
      </c>
    </row>
    <row r="287" spans="1:69" hidden="1" x14ac:dyDescent="0.2">
      <c r="A287" s="2" t="s">
        <v>296</v>
      </c>
      <c r="B287" s="2" t="s">
        <v>378</v>
      </c>
      <c r="C287" s="2"/>
      <c r="D287" s="2" t="s">
        <v>1100</v>
      </c>
      <c r="E287" s="2"/>
      <c r="F287" s="2"/>
      <c r="G287" s="2" t="str">
        <f t="shared" si="22"/>
        <v/>
      </c>
      <c r="H287" s="2"/>
      <c r="I287" s="2"/>
      <c r="J287" s="2"/>
      <c r="K287" s="2"/>
      <c r="L287" s="79">
        <v>4</v>
      </c>
      <c r="M287" s="79">
        <v>2</v>
      </c>
      <c r="N287" s="79">
        <v>6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2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1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/>
      <c r="AX287" s="2"/>
      <c r="AY287" s="2" t="s">
        <v>47</v>
      </c>
      <c r="AZ287" s="2" t="s">
        <v>47</v>
      </c>
      <c r="BA287" s="2"/>
      <c r="BB287" s="2" t="s">
        <v>1223</v>
      </c>
      <c r="BC287" s="2"/>
      <c r="BD287" s="2"/>
      <c r="BE287" s="2" t="s">
        <v>47</v>
      </c>
      <c r="BF287" s="2"/>
      <c r="BG287" s="2"/>
      <c r="BH287" s="2"/>
      <c r="BI287" s="2"/>
      <c r="BJ287" s="2"/>
      <c r="BK287" s="2"/>
      <c r="BL287" s="2"/>
      <c r="BM287" s="2"/>
      <c r="BN287" s="2"/>
      <c r="BO287" s="2" t="str">
        <f t="shared" si="20"/>
        <v/>
      </c>
      <c r="BP287" s="2" t="str">
        <f t="shared" si="21"/>
        <v>USCAR4560000020000000000000000100000000000</v>
      </c>
      <c r="BQ287" s="2" t="str">
        <f>_xlfn.XLOOKUP(BO287,[1]Planilha1!$BU:$BU,[1]Planilha1!$BU:$BU,"",0,1)</f>
        <v/>
      </c>
    </row>
    <row r="288" spans="1:69" hidden="1" x14ac:dyDescent="0.2">
      <c r="A288" s="2" t="s">
        <v>296</v>
      </c>
      <c r="B288" s="2" t="s">
        <v>378</v>
      </c>
      <c r="C288" s="2"/>
      <c r="D288" s="2" t="s">
        <v>1100</v>
      </c>
      <c r="E288" s="2"/>
      <c r="F288" s="2"/>
      <c r="G288" s="2" t="str">
        <f t="shared" si="22"/>
        <v/>
      </c>
      <c r="H288" s="2"/>
      <c r="I288" s="2"/>
      <c r="J288" s="2"/>
      <c r="K288" s="2"/>
      <c r="L288" s="79">
        <v>0.35</v>
      </c>
      <c r="M288" s="79">
        <v>0.7</v>
      </c>
      <c r="N288" s="79">
        <v>1.0499999999999998</v>
      </c>
      <c r="O288" s="2">
        <v>1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2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/>
      <c r="AX288" s="2"/>
      <c r="AY288" s="2" t="s">
        <v>47</v>
      </c>
      <c r="AZ288" s="2" t="s">
        <v>47</v>
      </c>
      <c r="BA288" s="2"/>
      <c r="BB288" s="2" t="s">
        <v>4938</v>
      </c>
      <c r="BC288" s="80">
        <v>45764</v>
      </c>
      <c r="BD288" s="2" t="s">
        <v>4672</v>
      </c>
      <c r="BE288" s="2" t="s">
        <v>47</v>
      </c>
      <c r="BF288" s="2"/>
      <c r="BG288" s="2"/>
      <c r="BH288" s="2"/>
      <c r="BI288" s="2"/>
      <c r="BJ288" s="2"/>
      <c r="BK288" s="2"/>
      <c r="BL288" s="2"/>
      <c r="BM288" s="2"/>
      <c r="BN288" s="2"/>
      <c r="BO288" s="2" t="str">
        <f t="shared" si="20"/>
        <v/>
      </c>
      <c r="BP288" s="2" t="str">
        <f t="shared" si="21"/>
        <v>USCAR451,052000000000000000010000000000000000</v>
      </c>
      <c r="BQ288" s="2" t="str">
        <f>_xlfn.XLOOKUP(BO288,[1]Planilha1!$BU:$BU,[1]Planilha1!$BU:$BU,"",0,1)</f>
        <v/>
      </c>
    </row>
    <row r="289" spans="1:69" hidden="1" x14ac:dyDescent="0.2">
      <c r="A289" s="2" t="s">
        <v>296</v>
      </c>
      <c r="B289" s="2" t="s">
        <v>378</v>
      </c>
      <c r="C289" s="2"/>
      <c r="D289" s="2" t="s">
        <v>1104</v>
      </c>
      <c r="E289" s="2"/>
      <c r="F289" s="2"/>
      <c r="G289" s="2" t="str">
        <f t="shared" si="22"/>
        <v/>
      </c>
      <c r="H289" s="2"/>
      <c r="I289" s="2"/>
      <c r="J289" s="2"/>
      <c r="K289" s="2"/>
      <c r="L289" s="79">
        <v>0</v>
      </c>
      <c r="M289" s="79">
        <v>1.0499999999999998</v>
      </c>
      <c r="N289" s="79">
        <v>1.0499999999999998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3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/>
      <c r="AX289" s="2"/>
      <c r="AY289" s="2" t="s">
        <v>47</v>
      </c>
      <c r="AZ289" s="2" t="s">
        <v>47</v>
      </c>
      <c r="BA289" s="2"/>
      <c r="BB289" s="2" t="s">
        <v>1224</v>
      </c>
      <c r="BC289" s="2"/>
      <c r="BD289" s="2"/>
      <c r="BE289" s="2" t="s">
        <v>47</v>
      </c>
      <c r="BF289" s="2"/>
      <c r="BG289" s="2"/>
      <c r="BH289" s="2"/>
      <c r="BI289" s="2"/>
      <c r="BJ289" s="2"/>
      <c r="BK289" s="2"/>
      <c r="BL289" s="2"/>
      <c r="BM289" s="2"/>
      <c r="BN289" s="2"/>
      <c r="BO289" s="2" t="str">
        <f t="shared" si="20"/>
        <v/>
      </c>
      <c r="BP289" s="2" t="str">
        <f t="shared" si="21"/>
        <v>USCAR451,053000000000000000000000000000000000</v>
      </c>
      <c r="BQ289" s="2" t="str">
        <f>_xlfn.XLOOKUP(BO289,[1]Planilha1!$BU:$BU,[1]Planilha1!$BU:$BU,"",0,1)</f>
        <v/>
      </c>
    </row>
    <row r="290" spans="1:69" hidden="1" x14ac:dyDescent="0.2">
      <c r="A290" s="2" t="s">
        <v>296</v>
      </c>
      <c r="B290" s="2" t="s">
        <v>378</v>
      </c>
      <c r="C290" s="2"/>
      <c r="D290" s="2" t="s">
        <v>1099</v>
      </c>
      <c r="E290" s="2"/>
      <c r="F290" s="2"/>
      <c r="G290" s="2" t="str">
        <f t="shared" si="22"/>
        <v/>
      </c>
      <c r="H290" s="2"/>
      <c r="I290" s="2"/>
      <c r="J290" s="2"/>
      <c r="K290" s="2"/>
      <c r="L290" s="79">
        <v>0.7</v>
      </c>
      <c r="M290" s="79">
        <v>0.7</v>
      </c>
      <c r="N290" s="79">
        <v>1.4</v>
      </c>
      <c r="O290" s="2">
        <v>2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2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/>
      <c r="AX290" s="2"/>
      <c r="AY290" s="2" t="s">
        <v>47</v>
      </c>
      <c r="AZ290" s="2" t="s">
        <v>47</v>
      </c>
      <c r="BA290" s="2"/>
      <c r="BB290" s="2" t="s">
        <v>1225</v>
      </c>
      <c r="BC290" s="2"/>
      <c r="BD290" s="2"/>
      <c r="BE290" s="2" t="s">
        <v>47</v>
      </c>
      <c r="BF290" s="2"/>
      <c r="BG290" s="2"/>
      <c r="BH290" s="2"/>
      <c r="BI290" s="2"/>
      <c r="BJ290" s="2"/>
      <c r="BK290" s="2"/>
      <c r="BL290" s="2"/>
      <c r="BM290" s="2"/>
      <c r="BN290" s="2"/>
      <c r="BO290" s="2" t="str">
        <f t="shared" si="20"/>
        <v/>
      </c>
      <c r="BP290" s="2" t="str">
        <f t="shared" si="21"/>
        <v>USCAR451,42000000000000000020000000000000000</v>
      </c>
      <c r="BQ290" s="2" t="str">
        <f>_xlfn.XLOOKUP(BO290,[1]Planilha1!$BU:$BU,[1]Planilha1!$BU:$BU,"",0,1)</f>
        <v/>
      </c>
    </row>
    <row r="291" spans="1:69" hidden="1" x14ac:dyDescent="0.2">
      <c r="A291" s="2" t="s">
        <v>296</v>
      </c>
      <c r="B291" s="2" t="s">
        <v>378</v>
      </c>
      <c r="C291" s="2"/>
      <c r="D291" s="2" t="s">
        <v>1100</v>
      </c>
      <c r="E291" s="2"/>
      <c r="F291" s="2"/>
      <c r="G291" s="2" t="str">
        <f t="shared" si="22"/>
        <v/>
      </c>
      <c r="H291" s="2"/>
      <c r="I291" s="2"/>
      <c r="J291" s="2"/>
      <c r="K291" s="2"/>
      <c r="L291" s="79">
        <v>0.35</v>
      </c>
      <c r="M291" s="79">
        <v>1.0499999999999998</v>
      </c>
      <c r="N291" s="79">
        <v>1.4</v>
      </c>
      <c r="O291" s="2">
        <v>1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3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/>
      <c r="AX291" s="2"/>
      <c r="AY291" s="2" t="s">
        <v>47</v>
      </c>
      <c r="AZ291" s="2" t="s">
        <v>47</v>
      </c>
      <c r="BA291" s="2"/>
      <c r="BB291" s="2" t="s">
        <v>1226</v>
      </c>
      <c r="BC291" s="2"/>
      <c r="BD291" s="2"/>
      <c r="BE291" s="2" t="s">
        <v>47</v>
      </c>
      <c r="BF291" s="2"/>
      <c r="BG291" s="2"/>
      <c r="BH291" s="2"/>
      <c r="BI291" s="2"/>
      <c r="BJ291" s="2"/>
      <c r="BK291" s="2"/>
      <c r="BL291" s="2"/>
      <c r="BM291" s="2"/>
      <c r="BN291" s="2"/>
      <c r="BO291" s="2" t="str">
        <f t="shared" si="20"/>
        <v/>
      </c>
      <c r="BP291" s="2" t="str">
        <f t="shared" si="21"/>
        <v>USCAR451,43000000000000000010000000000000000</v>
      </c>
      <c r="BQ291" s="2" t="str">
        <f>_xlfn.XLOOKUP(BO291,[1]Planilha1!$BU:$BU,[1]Planilha1!$BU:$BU,"",0,1)</f>
        <v/>
      </c>
    </row>
    <row r="292" spans="1:69" hidden="1" x14ac:dyDescent="0.2">
      <c r="A292" s="2" t="s">
        <v>296</v>
      </c>
      <c r="B292" s="2" t="s">
        <v>378</v>
      </c>
      <c r="C292" s="2"/>
      <c r="D292" s="2" t="s">
        <v>1099</v>
      </c>
      <c r="E292" s="2"/>
      <c r="F292" s="2"/>
      <c r="G292" s="2" t="str">
        <f t="shared" si="22"/>
        <v/>
      </c>
      <c r="H292" s="2"/>
      <c r="I292" s="2"/>
      <c r="J292" s="2"/>
      <c r="K292" s="2"/>
      <c r="L292" s="79">
        <v>1.0499999999999998</v>
      </c>
      <c r="M292" s="79">
        <v>0.7</v>
      </c>
      <c r="N292" s="79">
        <v>1.7499999999999998</v>
      </c>
      <c r="O292" s="2">
        <v>3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2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/>
      <c r="AX292" s="2"/>
      <c r="AY292" s="2" t="s">
        <v>47</v>
      </c>
      <c r="AZ292" s="2" t="s">
        <v>47</v>
      </c>
      <c r="BA292" s="2"/>
      <c r="BB292" s="2" t="s">
        <v>1227</v>
      </c>
      <c r="BC292" s="2"/>
      <c r="BD292" s="2"/>
      <c r="BE292" s="2" t="s">
        <v>47</v>
      </c>
      <c r="BF292" s="2"/>
      <c r="BG292" s="2"/>
      <c r="BH292" s="2"/>
      <c r="BI292" s="2"/>
      <c r="BJ292" s="2"/>
      <c r="BK292" s="2"/>
      <c r="BL292" s="2"/>
      <c r="BM292" s="2"/>
      <c r="BN292" s="2"/>
      <c r="BO292" s="2" t="str">
        <f t="shared" si="20"/>
        <v/>
      </c>
      <c r="BP292" s="2" t="str">
        <f t="shared" si="21"/>
        <v>USCAR451,753000000000000000020000000000000000</v>
      </c>
      <c r="BQ292" s="2" t="str">
        <f>_xlfn.XLOOKUP(BO292,[1]Planilha1!$BU:$BU,[1]Planilha1!$BU:$BU,"",0,1)</f>
        <v/>
      </c>
    </row>
    <row r="293" spans="1:69" hidden="1" x14ac:dyDescent="0.2">
      <c r="A293" s="2" t="s">
        <v>296</v>
      </c>
      <c r="B293" s="2" t="s">
        <v>378</v>
      </c>
      <c r="C293" s="2" t="s">
        <v>805</v>
      </c>
      <c r="D293" s="2" t="s">
        <v>1100</v>
      </c>
      <c r="E293" s="2"/>
      <c r="F293" s="2" t="s">
        <v>1093</v>
      </c>
      <c r="G293" s="2" t="str">
        <f t="shared" si="22"/>
        <v>S02-SP1334_1_X1</v>
      </c>
      <c r="H293" s="2"/>
      <c r="I293" s="2"/>
      <c r="J293" s="2"/>
      <c r="K293" s="2"/>
      <c r="L293" s="79">
        <v>1</v>
      </c>
      <c r="M293" s="79">
        <v>0.5</v>
      </c>
      <c r="N293" s="79">
        <v>1.5</v>
      </c>
      <c r="O293" s="2">
        <v>0</v>
      </c>
      <c r="P293" s="2">
        <v>2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1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/>
      <c r="AX293" s="2"/>
      <c r="AY293" s="2" t="s">
        <v>47</v>
      </c>
      <c r="AZ293" s="2" t="s">
        <v>47</v>
      </c>
      <c r="BA293" s="2"/>
      <c r="BB293" s="2" t="s">
        <v>1228</v>
      </c>
      <c r="BC293" s="2"/>
      <c r="BD293" s="2"/>
      <c r="BE293" s="2" t="s">
        <v>47</v>
      </c>
      <c r="BF293" s="2"/>
      <c r="BG293" s="2"/>
      <c r="BH293" s="2"/>
      <c r="BI293" s="2"/>
      <c r="BJ293" s="2"/>
      <c r="BK293" s="2"/>
      <c r="BL293" s="2"/>
      <c r="BM293" s="2"/>
      <c r="BN293" s="2"/>
      <c r="BO293" s="2" t="str">
        <f t="shared" si="20"/>
        <v>1,50200000000000000001000000000000000</v>
      </c>
      <c r="BP293" s="2" t="str">
        <f t="shared" si="21"/>
        <v>USCAR451,50200000000000000001000000000000000</v>
      </c>
      <c r="BQ293" s="2" t="str">
        <f>_xlfn.XLOOKUP(BO293,[1]Planilha1!$BU:$BU,[1]Planilha1!$BU:$BU,"",0,1)</f>
        <v/>
      </c>
    </row>
    <row r="294" spans="1:69" hidden="1" x14ac:dyDescent="0.2">
      <c r="A294" s="2" t="s">
        <v>296</v>
      </c>
      <c r="B294" s="2" t="s">
        <v>378</v>
      </c>
      <c r="C294" s="2"/>
      <c r="D294" s="2" t="s">
        <v>1106</v>
      </c>
      <c r="E294" s="2"/>
      <c r="F294" s="2"/>
      <c r="G294" s="2" t="str">
        <f t="shared" si="22"/>
        <v/>
      </c>
      <c r="H294" s="2"/>
      <c r="I294" s="2"/>
      <c r="J294" s="2"/>
      <c r="K294" s="2"/>
      <c r="L294" s="79">
        <v>1</v>
      </c>
      <c r="M294" s="79">
        <v>1</v>
      </c>
      <c r="N294" s="79">
        <v>2</v>
      </c>
      <c r="O294" s="2">
        <v>0</v>
      </c>
      <c r="P294" s="2">
        <v>2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2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/>
      <c r="AX294" s="2"/>
      <c r="AY294" s="2" t="s">
        <v>47</v>
      </c>
      <c r="AZ294" s="2" t="s">
        <v>47</v>
      </c>
      <c r="BA294" s="2"/>
      <c r="BB294" s="2" t="s">
        <v>1229</v>
      </c>
      <c r="BC294" s="2"/>
      <c r="BD294" s="2"/>
      <c r="BE294" s="2" t="s">
        <v>47</v>
      </c>
      <c r="BF294" s="2"/>
      <c r="BG294" s="2"/>
      <c r="BH294" s="2"/>
      <c r="BI294" s="2"/>
      <c r="BJ294" s="2"/>
      <c r="BK294" s="2"/>
      <c r="BL294" s="2"/>
      <c r="BM294" s="2"/>
      <c r="BN294" s="2"/>
      <c r="BO294" s="2" t="str">
        <f t="shared" si="20"/>
        <v/>
      </c>
      <c r="BP294" s="2" t="str">
        <f t="shared" si="21"/>
        <v>USCAR4520200000000000000002000000000000000</v>
      </c>
      <c r="BQ294" s="2" t="str">
        <f>_xlfn.XLOOKUP(BO294,[1]Planilha1!$BU:$BU,[1]Planilha1!$BU:$BU,"",0,1)</f>
        <v/>
      </c>
    </row>
    <row r="295" spans="1:69" hidden="1" x14ac:dyDescent="0.2">
      <c r="A295" s="2" t="s">
        <v>296</v>
      </c>
      <c r="B295" s="2" t="s">
        <v>378</v>
      </c>
      <c r="C295" s="2"/>
      <c r="D295" s="2" t="s">
        <v>1102</v>
      </c>
      <c r="E295" s="2"/>
      <c r="F295" s="2"/>
      <c r="G295" s="2" t="str">
        <f t="shared" si="22"/>
        <v/>
      </c>
      <c r="H295" s="2"/>
      <c r="I295" s="2"/>
      <c r="J295" s="2"/>
      <c r="K295" s="2"/>
      <c r="L295" s="79">
        <v>1.5</v>
      </c>
      <c r="M295" s="79">
        <v>0.5</v>
      </c>
      <c r="N295" s="79">
        <v>2</v>
      </c>
      <c r="O295" s="2">
        <v>0</v>
      </c>
      <c r="P295" s="2">
        <v>3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1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/>
      <c r="AX295" s="2"/>
      <c r="AY295" s="2" t="s">
        <v>47</v>
      </c>
      <c r="AZ295" s="2" t="s">
        <v>47</v>
      </c>
      <c r="BA295" s="2"/>
      <c r="BB295" s="2" t="s">
        <v>1230</v>
      </c>
      <c r="BC295" s="2"/>
      <c r="BD295" s="2"/>
      <c r="BE295" s="2" t="s">
        <v>47</v>
      </c>
      <c r="BF295" s="2"/>
      <c r="BG295" s="2"/>
      <c r="BH295" s="2"/>
      <c r="BI295" s="2"/>
      <c r="BJ295" s="2"/>
      <c r="BK295" s="2"/>
      <c r="BL295" s="2"/>
      <c r="BM295" s="2"/>
      <c r="BN295" s="2"/>
      <c r="BO295" s="2" t="str">
        <f t="shared" si="20"/>
        <v/>
      </c>
      <c r="BP295" s="2" t="str">
        <f t="shared" si="21"/>
        <v>USCAR4520300000000000000001000000000000000</v>
      </c>
      <c r="BQ295" s="2" t="str">
        <f>_xlfn.XLOOKUP(BO295,[1]Planilha1!$BU:$BU,[1]Planilha1!$BU:$BU,"",0,1)</f>
        <v/>
      </c>
    </row>
    <row r="296" spans="1:69" hidden="1" x14ac:dyDescent="0.2">
      <c r="A296" s="2" t="s">
        <v>296</v>
      </c>
      <c r="B296" s="2" t="s">
        <v>378</v>
      </c>
      <c r="C296" s="2"/>
      <c r="D296" s="2" t="s">
        <v>1100</v>
      </c>
      <c r="E296" s="2"/>
      <c r="F296" s="2"/>
      <c r="G296" s="2" t="str">
        <f t="shared" si="22"/>
        <v/>
      </c>
      <c r="H296" s="2"/>
      <c r="I296" s="2"/>
      <c r="J296" s="2"/>
      <c r="K296" s="2"/>
      <c r="L296" s="79">
        <v>1</v>
      </c>
      <c r="M296" s="79">
        <v>1.5</v>
      </c>
      <c r="N296" s="79">
        <v>2.5</v>
      </c>
      <c r="O296" s="2">
        <v>0</v>
      </c>
      <c r="P296" s="2">
        <v>2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3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/>
      <c r="AX296" s="2"/>
      <c r="AY296" s="2" t="s">
        <v>47</v>
      </c>
      <c r="AZ296" s="2" t="s">
        <v>47</v>
      </c>
      <c r="BA296" s="2"/>
      <c r="BB296" s="2" t="s">
        <v>1231</v>
      </c>
      <c r="BC296" s="2"/>
      <c r="BD296" s="2"/>
      <c r="BE296" s="2" t="s">
        <v>47</v>
      </c>
      <c r="BF296" s="2"/>
      <c r="BG296" s="2"/>
      <c r="BH296" s="2"/>
      <c r="BI296" s="2"/>
      <c r="BJ296" s="2"/>
      <c r="BK296" s="2"/>
      <c r="BL296" s="2"/>
      <c r="BM296" s="2"/>
      <c r="BN296" s="2"/>
      <c r="BO296" s="2" t="str">
        <f t="shared" si="20"/>
        <v/>
      </c>
      <c r="BP296" s="2" t="str">
        <f t="shared" si="21"/>
        <v>USCAR452,50300000000000000002000000000000000</v>
      </c>
      <c r="BQ296" s="2" t="str">
        <f>_xlfn.XLOOKUP(BO296,[1]Planilha1!$BU:$BU,[1]Planilha1!$BU:$BU,"",0,1)</f>
        <v/>
      </c>
    </row>
    <row r="297" spans="1:69" hidden="1" x14ac:dyDescent="0.2">
      <c r="A297" s="2" t="s">
        <v>296</v>
      </c>
      <c r="B297" s="2" t="s">
        <v>378</v>
      </c>
      <c r="C297" s="2"/>
      <c r="D297" s="2" t="s">
        <v>1102</v>
      </c>
      <c r="E297" s="2"/>
      <c r="F297" s="2"/>
      <c r="G297" s="2" t="str">
        <f t="shared" si="22"/>
        <v/>
      </c>
      <c r="H297" s="2"/>
      <c r="I297" s="2"/>
      <c r="J297" s="2"/>
      <c r="K297" s="2"/>
      <c r="L297" s="79">
        <v>0.5</v>
      </c>
      <c r="M297" s="79">
        <v>2</v>
      </c>
      <c r="N297" s="79">
        <v>2.5</v>
      </c>
      <c r="O297" s="2">
        <v>0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4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 t="s">
        <v>47</v>
      </c>
      <c r="AX297" s="2" t="s">
        <v>47</v>
      </c>
      <c r="AY297" s="2" t="s">
        <v>47</v>
      </c>
      <c r="AZ297" s="2" t="s">
        <v>47</v>
      </c>
      <c r="BA297" s="2"/>
      <c r="BB297" s="2" t="s">
        <v>1232</v>
      </c>
      <c r="BC297" s="2"/>
      <c r="BD297" s="2"/>
      <c r="BE297" s="2" t="s">
        <v>47</v>
      </c>
      <c r="BF297" s="2"/>
      <c r="BG297" s="2"/>
      <c r="BH297" s="2"/>
      <c r="BI297" s="2"/>
      <c r="BJ297" s="2"/>
      <c r="BK297" s="2"/>
      <c r="BL297" s="2"/>
      <c r="BM297" s="2"/>
      <c r="BN297" s="2"/>
      <c r="BO297" s="2" t="str">
        <f t="shared" si="20"/>
        <v/>
      </c>
      <c r="BP297" s="2" t="str">
        <f t="shared" si="21"/>
        <v>USCAR452,50400000000000000001000000000000000</v>
      </c>
      <c r="BQ297" s="2" t="str">
        <f>_xlfn.XLOOKUP(BO297,[1]Planilha1!$BU:$BU,[1]Planilha1!$BU:$BU,"",0,1)</f>
        <v/>
      </c>
    </row>
    <row r="298" spans="1:69" hidden="1" x14ac:dyDescent="0.2">
      <c r="A298" s="2" t="s">
        <v>296</v>
      </c>
      <c r="B298" s="2" t="s">
        <v>378</v>
      </c>
      <c r="C298" s="2"/>
      <c r="D298" s="2" t="s">
        <v>1099</v>
      </c>
      <c r="E298" s="2"/>
      <c r="F298" s="2"/>
      <c r="G298" s="2" t="str">
        <f t="shared" si="22"/>
        <v/>
      </c>
      <c r="H298" s="2"/>
      <c r="I298" s="2"/>
      <c r="J298" s="2"/>
      <c r="K298" s="2"/>
      <c r="L298" s="79">
        <v>1.5</v>
      </c>
      <c r="M298" s="79">
        <v>1</v>
      </c>
      <c r="N298" s="79">
        <v>2.5</v>
      </c>
      <c r="O298" s="2">
        <v>0</v>
      </c>
      <c r="P298" s="2">
        <v>0</v>
      </c>
      <c r="Q298" s="2">
        <v>2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1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/>
      <c r="AX298" s="2"/>
      <c r="AY298" s="2" t="s">
        <v>47</v>
      </c>
      <c r="AZ298" s="2" t="s">
        <v>47</v>
      </c>
      <c r="BA298" s="2"/>
      <c r="BB298" s="2" t="s">
        <v>1233</v>
      </c>
      <c r="BC298" s="2"/>
      <c r="BD298" s="2"/>
      <c r="BE298" s="2" t="s">
        <v>47</v>
      </c>
      <c r="BF298" s="2"/>
      <c r="BG298" s="2"/>
      <c r="BH298" s="2"/>
      <c r="BI298" s="2"/>
      <c r="BJ298" s="2"/>
      <c r="BK298" s="2"/>
      <c r="BL298" s="2"/>
      <c r="BM298" s="2"/>
      <c r="BN298" s="2"/>
      <c r="BO298" s="2" t="str">
        <f t="shared" si="20"/>
        <v/>
      </c>
      <c r="BP298" s="2" t="str">
        <f t="shared" si="21"/>
        <v>USCAR452,50020000000000000000010000000000000</v>
      </c>
      <c r="BQ298" s="2" t="str">
        <f>_xlfn.XLOOKUP(BO298,[1]Planilha1!$BU:$BU,[1]Planilha1!$BU:$BU,"",0,1)</f>
        <v/>
      </c>
    </row>
    <row r="299" spans="1:69" hidden="1" x14ac:dyDescent="0.2">
      <c r="A299" s="2" t="s">
        <v>296</v>
      </c>
      <c r="B299" s="2" t="s">
        <v>378</v>
      </c>
      <c r="C299" s="2"/>
      <c r="D299" s="2" t="s">
        <v>1106</v>
      </c>
      <c r="E299" s="2"/>
      <c r="F299" s="2"/>
      <c r="G299" s="2" t="str">
        <f t="shared" si="22"/>
        <v/>
      </c>
      <c r="H299" s="2"/>
      <c r="I299" s="2"/>
      <c r="J299" s="2"/>
      <c r="K299" s="2"/>
      <c r="L299" s="79">
        <v>1.5</v>
      </c>
      <c r="M299" s="79">
        <v>1.5</v>
      </c>
      <c r="N299" s="79">
        <v>3</v>
      </c>
      <c r="O299" s="2">
        <v>0</v>
      </c>
      <c r="P299" s="2">
        <v>3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3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/>
      <c r="AX299" s="2"/>
      <c r="AY299" s="2" t="s">
        <v>47</v>
      </c>
      <c r="AZ299" s="2" t="s">
        <v>47</v>
      </c>
      <c r="BA299" s="2"/>
      <c r="BB299" s="2" t="s">
        <v>1234</v>
      </c>
      <c r="BC299" s="2"/>
      <c r="BD299" s="2"/>
      <c r="BE299" s="2" t="s">
        <v>47</v>
      </c>
      <c r="BF299" s="2"/>
      <c r="BG299" s="2"/>
      <c r="BH299" s="2"/>
      <c r="BI299" s="2"/>
      <c r="BJ299" s="2"/>
      <c r="BK299" s="2"/>
      <c r="BL299" s="2"/>
      <c r="BM299" s="2"/>
      <c r="BN299" s="2"/>
      <c r="BO299" s="2" t="str">
        <f t="shared" si="20"/>
        <v/>
      </c>
      <c r="BP299" s="2" t="str">
        <f t="shared" si="21"/>
        <v>USCAR4530300000000000000003000000000000000</v>
      </c>
      <c r="BQ299" s="2" t="str">
        <f>_xlfn.XLOOKUP(BO299,[1]Planilha1!$BU:$BU,[1]Planilha1!$BU:$BU,"",0,1)</f>
        <v/>
      </c>
    </row>
    <row r="300" spans="1:69" hidden="1" x14ac:dyDescent="0.2">
      <c r="A300" s="2" t="s">
        <v>296</v>
      </c>
      <c r="B300" s="2" t="s">
        <v>378</v>
      </c>
      <c r="C300" s="2"/>
      <c r="D300" s="2" t="s">
        <v>1102</v>
      </c>
      <c r="E300" s="2"/>
      <c r="F300" s="2"/>
      <c r="G300" s="2" t="str">
        <f t="shared" si="22"/>
        <v/>
      </c>
      <c r="H300" s="2"/>
      <c r="I300" s="2"/>
      <c r="J300" s="2"/>
      <c r="K300" s="2"/>
      <c r="L300" s="79">
        <v>0.5</v>
      </c>
      <c r="M300" s="79">
        <v>2.5</v>
      </c>
      <c r="N300" s="79">
        <v>3</v>
      </c>
      <c r="O300" s="2">
        <v>0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2</v>
      </c>
      <c r="AH300" s="2">
        <v>0</v>
      </c>
      <c r="AI300" s="2">
        <v>0</v>
      </c>
      <c r="AJ300" s="2">
        <v>1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/>
      <c r="AX300" s="2"/>
      <c r="AY300" s="2" t="s">
        <v>47</v>
      </c>
      <c r="AZ300" s="2" t="s">
        <v>47</v>
      </c>
      <c r="BA300" s="2"/>
      <c r="BB300" s="2" t="s">
        <v>1235</v>
      </c>
      <c r="BC300" s="2"/>
      <c r="BD300" s="2"/>
      <c r="BE300" s="2" t="s">
        <v>47</v>
      </c>
      <c r="BF300" s="2"/>
      <c r="BG300" s="2"/>
      <c r="BH300" s="2"/>
      <c r="BI300" s="2"/>
      <c r="BJ300" s="2"/>
      <c r="BK300" s="2"/>
      <c r="BL300" s="2"/>
      <c r="BM300" s="2"/>
      <c r="BN300" s="2"/>
      <c r="BO300" s="2" t="str">
        <f t="shared" si="20"/>
        <v/>
      </c>
      <c r="BP300" s="2" t="str">
        <f t="shared" si="21"/>
        <v>USCAR4530200100000000000001000000000000000</v>
      </c>
      <c r="BQ300" s="2" t="str">
        <f>_xlfn.XLOOKUP(BO300,[1]Planilha1!$BU:$BU,[1]Planilha1!$BU:$BU,"",0,1)</f>
        <v/>
      </c>
    </row>
    <row r="301" spans="1:69" hidden="1" x14ac:dyDescent="0.2">
      <c r="A301" s="2" t="s">
        <v>296</v>
      </c>
      <c r="B301" s="2" t="s">
        <v>378</v>
      </c>
      <c r="C301" s="2"/>
      <c r="D301" s="2" t="s">
        <v>1107</v>
      </c>
      <c r="E301" s="2"/>
      <c r="F301" s="2"/>
      <c r="G301" s="2" t="str">
        <f t="shared" si="22"/>
        <v/>
      </c>
      <c r="H301" s="2"/>
      <c r="I301" s="2"/>
      <c r="J301" s="2"/>
      <c r="K301" s="2"/>
      <c r="L301" s="79">
        <v>2</v>
      </c>
      <c r="M301" s="79">
        <v>1</v>
      </c>
      <c r="N301" s="79">
        <v>3</v>
      </c>
      <c r="O301" s="2">
        <v>0</v>
      </c>
      <c r="P301" s="2">
        <v>1</v>
      </c>
      <c r="Q301" s="2">
        <v>0</v>
      </c>
      <c r="R301" s="2">
        <v>0</v>
      </c>
      <c r="S301" s="2">
        <v>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1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/>
      <c r="AX301" s="2"/>
      <c r="AY301" s="2" t="s">
        <v>47</v>
      </c>
      <c r="AZ301" s="2" t="s">
        <v>47</v>
      </c>
      <c r="BA301" s="2"/>
      <c r="BB301" s="2" t="s">
        <v>1236</v>
      </c>
      <c r="BC301" s="2"/>
      <c r="BD301" s="2"/>
      <c r="BE301" s="2" t="s">
        <v>47</v>
      </c>
      <c r="BF301" s="2"/>
      <c r="BG301" s="2"/>
      <c r="BH301" s="2"/>
      <c r="BI301" s="2"/>
      <c r="BJ301" s="2"/>
      <c r="BK301" s="2"/>
      <c r="BL301" s="2"/>
      <c r="BM301" s="2"/>
      <c r="BN301" s="2"/>
      <c r="BO301" s="2" t="str">
        <f t="shared" si="20"/>
        <v/>
      </c>
      <c r="BP301" s="2" t="str">
        <f t="shared" si="21"/>
        <v>USCAR4530100100000000000000010000000000000</v>
      </c>
      <c r="BQ301" s="2" t="str">
        <f>_xlfn.XLOOKUP(BO301,[1]Planilha1!$BU:$BU,[1]Planilha1!$BU:$BU,"",0,1)</f>
        <v/>
      </c>
    </row>
    <row r="302" spans="1:69" hidden="1" x14ac:dyDescent="0.2">
      <c r="A302" s="2" t="s">
        <v>296</v>
      </c>
      <c r="B302" s="2" t="s">
        <v>378</v>
      </c>
      <c r="C302" s="2"/>
      <c r="D302" s="2" t="s">
        <v>1100</v>
      </c>
      <c r="E302" s="2"/>
      <c r="F302" s="2"/>
      <c r="G302" s="2" t="str">
        <f t="shared" si="22"/>
        <v/>
      </c>
      <c r="H302" s="2"/>
      <c r="I302" s="2"/>
      <c r="J302" s="2"/>
      <c r="K302" s="2"/>
      <c r="L302" s="79">
        <v>0.75</v>
      </c>
      <c r="M302" s="79">
        <v>1.5</v>
      </c>
      <c r="N302" s="79">
        <v>2.25</v>
      </c>
      <c r="O302" s="2">
        <v>0</v>
      </c>
      <c r="P302" s="2">
        <v>0</v>
      </c>
      <c r="Q302" s="2">
        <v>1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2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/>
      <c r="AX302" s="2"/>
      <c r="AY302" s="2" t="s">
        <v>47</v>
      </c>
      <c r="AZ302" s="2" t="s">
        <v>47</v>
      </c>
      <c r="BA302" s="2"/>
      <c r="BB302" s="2" t="s">
        <v>1237</v>
      </c>
      <c r="BC302" s="2"/>
      <c r="BD302" s="2"/>
      <c r="BE302" s="2" t="s">
        <v>47</v>
      </c>
      <c r="BF302" s="2"/>
      <c r="BG302" s="2"/>
      <c r="BH302" s="2"/>
      <c r="BI302" s="2"/>
      <c r="BJ302" s="2"/>
      <c r="BK302" s="2"/>
      <c r="BL302" s="2"/>
      <c r="BM302" s="2"/>
      <c r="BN302" s="2"/>
      <c r="BO302" s="2" t="str">
        <f t="shared" si="20"/>
        <v/>
      </c>
      <c r="BP302" s="2" t="str">
        <f t="shared" si="21"/>
        <v>USCAR452,250020000000000000000100000000000000</v>
      </c>
      <c r="BQ302" s="2" t="str">
        <f>_xlfn.XLOOKUP(BO302,[1]Planilha1!$BU:$BU,[1]Planilha1!$BU:$BU,"",0,1)</f>
        <v/>
      </c>
    </row>
    <row r="303" spans="1:69" hidden="1" x14ac:dyDescent="0.2">
      <c r="A303" s="2" t="s">
        <v>296</v>
      </c>
      <c r="B303" s="2" t="s">
        <v>378</v>
      </c>
      <c r="C303" s="2"/>
      <c r="D303" s="2" t="s">
        <v>1100</v>
      </c>
      <c r="E303" s="2"/>
      <c r="F303" s="2"/>
      <c r="G303" s="2" t="str">
        <f t="shared" si="22"/>
        <v/>
      </c>
      <c r="H303" s="2"/>
      <c r="I303" s="2"/>
      <c r="J303" s="2"/>
      <c r="K303" s="2"/>
      <c r="L303" s="79">
        <v>1.25</v>
      </c>
      <c r="M303" s="79">
        <v>2</v>
      </c>
      <c r="N303" s="79">
        <v>3.25</v>
      </c>
      <c r="O303" s="2">
        <v>0</v>
      </c>
      <c r="P303" s="2">
        <v>1</v>
      </c>
      <c r="Q303" s="2">
        <v>1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4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/>
      <c r="AX303" s="2"/>
      <c r="AY303" s="2" t="s">
        <v>47</v>
      </c>
      <c r="AZ303" s="2" t="s">
        <v>47</v>
      </c>
      <c r="BA303" s="2"/>
      <c r="BB303" s="2" t="s">
        <v>1238</v>
      </c>
      <c r="BC303" s="2"/>
      <c r="BD303" s="2"/>
      <c r="BE303" s="2" t="s">
        <v>47</v>
      </c>
      <c r="BF303" s="2"/>
      <c r="BG303" s="2"/>
      <c r="BH303" s="2"/>
      <c r="BI303" s="2"/>
      <c r="BJ303" s="2"/>
      <c r="BK303" s="2"/>
      <c r="BL303" s="2"/>
      <c r="BM303" s="2"/>
      <c r="BN303" s="2"/>
      <c r="BO303" s="2" t="str">
        <f t="shared" si="20"/>
        <v/>
      </c>
      <c r="BP303" s="2" t="str">
        <f t="shared" si="21"/>
        <v>USCAR453,250400000000000000001100000000000000</v>
      </c>
      <c r="BQ303" s="2" t="str">
        <f>_xlfn.XLOOKUP(BO303,[1]Planilha1!$BU:$BU,[1]Planilha1!$BU:$BU,"",0,1)</f>
        <v/>
      </c>
    </row>
    <row r="304" spans="1:69" hidden="1" x14ac:dyDescent="0.2">
      <c r="A304" s="2" t="s">
        <v>296</v>
      </c>
      <c r="B304" s="2" t="s">
        <v>378</v>
      </c>
      <c r="C304" s="2"/>
      <c r="D304" s="2" t="s">
        <v>1100</v>
      </c>
      <c r="E304" s="2"/>
      <c r="F304" s="2"/>
      <c r="G304" s="2" t="str">
        <f t="shared" si="22"/>
        <v/>
      </c>
      <c r="H304" s="2"/>
      <c r="I304" s="2"/>
      <c r="J304" s="2"/>
      <c r="K304" s="2"/>
      <c r="L304" s="79">
        <v>2.75</v>
      </c>
      <c r="M304" s="79">
        <v>0.5</v>
      </c>
      <c r="N304" s="79">
        <v>3.25</v>
      </c>
      <c r="O304" s="2">
        <v>0</v>
      </c>
      <c r="P304" s="2">
        <v>4</v>
      </c>
      <c r="Q304" s="2">
        <v>1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1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/>
      <c r="AX304" s="2"/>
      <c r="AY304" s="2" t="s">
        <v>47</v>
      </c>
      <c r="AZ304" s="2" t="s">
        <v>47</v>
      </c>
      <c r="BA304" s="2"/>
      <c r="BB304" s="2" t="s">
        <v>1239</v>
      </c>
      <c r="BC304" s="2"/>
      <c r="BD304" s="2"/>
      <c r="BE304" s="2" t="s">
        <v>47</v>
      </c>
      <c r="BF304" s="2"/>
      <c r="BG304" s="2"/>
      <c r="BH304" s="2"/>
      <c r="BI304" s="2"/>
      <c r="BJ304" s="2"/>
      <c r="BK304" s="2"/>
      <c r="BL304" s="2"/>
      <c r="BM304" s="2"/>
      <c r="BN304" s="2"/>
      <c r="BO304" s="2" t="str">
        <f t="shared" si="20"/>
        <v/>
      </c>
      <c r="BP304" s="2" t="str">
        <f t="shared" si="21"/>
        <v>USCAR453,250410000000000000001000000000000000</v>
      </c>
      <c r="BQ304" s="2" t="str">
        <f>_xlfn.XLOOKUP(BO304,[1]Planilha1!$BU:$BU,[1]Planilha1!$BU:$BU,"",0,1)</f>
        <v/>
      </c>
    </row>
    <row r="305" spans="1:69" hidden="1" x14ac:dyDescent="0.2">
      <c r="A305" s="2" t="s">
        <v>296</v>
      </c>
      <c r="B305" s="2" t="s">
        <v>378</v>
      </c>
      <c r="C305" s="2"/>
      <c r="D305" s="2" t="s">
        <v>1103</v>
      </c>
      <c r="E305" s="2"/>
      <c r="F305" s="2"/>
      <c r="G305" s="2" t="str">
        <f t="shared" si="22"/>
        <v/>
      </c>
      <c r="H305" s="2"/>
      <c r="I305" s="2"/>
      <c r="J305" s="2"/>
      <c r="K305" s="2"/>
      <c r="L305" s="79">
        <v>0.75</v>
      </c>
      <c r="M305" s="79">
        <v>2.5</v>
      </c>
      <c r="N305" s="79">
        <v>3.25</v>
      </c>
      <c r="O305" s="2">
        <v>0</v>
      </c>
      <c r="P305" s="2">
        <v>0</v>
      </c>
      <c r="Q305" s="2">
        <v>1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2</v>
      </c>
      <c r="AH305" s="2">
        <v>0</v>
      </c>
      <c r="AI305" s="2">
        <v>0</v>
      </c>
      <c r="AJ305" s="2">
        <v>1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/>
      <c r="AX305" s="2"/>
      <c r="AY305" s="2" t="s">
        <v>47</v>
      </c>
      <c r="AZ305" s="2" t="s">
        <v>47</v>
      </c>
      <c r="BA305" s="2"/>
      <c r="BB305" s="2" t="s">
        <v>1240</v>
      </c>
      <c r="BC305" s="2"/>
      <c r="BD305" s="2"/>
      <c r="BE305" s="2" t="s">
        <v>47</v>
      </c>
      <c r="BF305" s="2"/>
      <c r="BG305" s="2"/>
      <c r="BH305" s="2"/>
      <c r="BI305" s="2"/>
      <c r="BJ305" s="2"/>
      <c r="BK305" s="2"/>
      <c r="BL305" s="2"/>
      <c r="BM305" s="2"/>
      <c r="BN305" s="2"/>
      <c r="BO305" s="2" t="str">
        <f t="shared" si="20"/>
        <v/>
      </c>
      <c r="BP305" s="2" t="str">
        <f t="shared" si="21"/>
        <v>USCAR453,250200100000000000000100000000000000</v>
      </c>
      <c r="BQ305" s="2" t="str">
        <f>_xlfn.XLOOKUP(BO305,[1]Planilha1!$BU:$BU,[1]Planilha1!$BU:$BU,"",0,1)</f>
        <v/>
      </c>
    </row>
    <row r="306" spans="1:69" hidden="1" x14ac:dyDescent="0.2">
      <c r="A306" s="2" t="s">
        <v>296</v>
      </c>
      <c r="B306" s="2" t="s">
        <v>378</v>
      </c>
      <c r="C306" s="2"/>
      <c r="D306" s="2" t="s">
        <v>1100</v>
      </c>
      <c r="E306" s="2"/>
      <c r="F306" s="2"/>
      <c r="G306" s="2" t="str">
        <f t="shared" si="22"/>
        <v/>
      </c>
      <c r="H306" s="2"/>
      <c r="I306" s="2"/>
      <c r="J306" s="2"/>
      <c r="K306" s="2"/>
      <c r="L306" s="79">
        <v>1.25</v>
      </c>
      <c r="M306" s="79">
        <v>1.5</v>
      </c>
      <c r="N306" s="79">
        <v>2.75</v>
      </c>
      <c r="O306" s="2">
        <v>0</v>
      </c>
      <c r="P306" s="2">
        <v>1</v>
      </c>
      <c r="Q306" s="2">
        <v>1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2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/>
      <c r="AX306" s="2"/>
      <c r="AY306" s="2" t="s">
        <v>47</v>
      </c>
      <c r="AZ306" s="2" t="s">
        <v>47</v>
      </c>
      <c r="BA306" s="2"/>
      <c r="BB306" s="2" t="s">
        <v>1241</v>
      </c>
      <c r="BC306" s="2"/>
      <c r="BD306" s="2"/>
      <c r="BE306" s="2" t="s">
        <v>47</v>
      </c>
      <c r="BF306" s="2"/>
      <c r="BG306" s="2"/>
      <c r="BH306" s="2"/>
      <c r="BI306" s="2"/>
      <c r="BJ306" s="2"/>
      <c r="BK306" s="2"/>
      <c r="BL306" s="2"/>
      <c r="BM306" s="2"/>
      <c r="BN306" s="2"/>
      <c r="BO306" s="2" t="str">
        <f t="shared" si="20"/>
        <v/>
      </c>
      <c r="BP306" s="2" t="str">
        <f t="shared" si="21"/>
        <v>USCAR452,750020000000000000001100000000000000</v>
      </c>
      <c r="BQ306" s="2" t="str">
        <f>_xlfn.XLOOKUP(BO306,[1]Planilha1!$BU:$BU,[1]Planilha1!$BU:$BU,"",0,1)</f>
        <v/>
      </c>
    </row>
    <row r="307" spans="1:69" hidden="1" x14ac:dyDescent="0.2">
      <c r="A307" s="2" t="s">
        <v>296</v>
      </c>
      <c r="B307" s="2" t="s">
        <v>378</v>
      </c>
      <c r="C307" s="2"/>
      <c r="D307" s="2" t="s">
        <v>1101</v>
      </c>
      <c r="E307" s="2"/>
      <c r="F307" s="2"/>
      <c r="G307" s="2" t="str">
        <f t="shared" si="22"/>
        <v/>
      </c>
      <c r="H307" s="2"/>
      <c r="I307" s="2"/>
      <c r="J307" s="2"/>
      <c r="K307" s="2"/>
      <c r="L307" s="79">
        <v>1.25</v>
      </c>
      <c r="M307" s="79">
        <v>2.5</v>
      </c>
      <c r="N307" s="79">
        <v>3.75</v>
      </c>
      <c r="O307" s="2">
        <v>0</v>
      </c>
      <c r="P307" s="2">
        <v>1</v>
      </c>
      <c r="Q307" s="2">
        <v>1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2</v>
      </c>
      <c r="AH307" s="2">
        <v>2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/>
      <c r="AX307" s="2"/>
      <c r="AY307" s="2" t="s">
        <v>47</v>
      </c>
      <c r="AZ307" s="2" t="s">
        <v>47</v>
      </c>
      <c r="BA307" s="2"/>
      <c r="BB307" s="2" t="s">
        <v>1242</v>
      </c>
      <c r="BC307" s="2"/>
      <c r="BD307" s="2"/>
      <c r="BE307" s="2" t="s">
        <v>47</v>
      </c>
      <c r="BF307" s="2"/>
      <c r="BG307" s="2"/>
      <c r="BH307" s="2"/>
      <c r="BI307" s="2"/>
      <c r="BJ307" s="2"/>
      <c r="BK307" s="2"/>
      <c r="BL307" s="2"/>
      <c r="BM307" s="2"/>
      <c r="BN307" s="2"/>
      <c r="BO307" s="2" t="str">
        <f t="shared" si="20"/>
        <v/>
      </c>
      <c r="BP307" s="2" t="str">
        <f t="shared" si="21"/>
        <v>USCAR453,750220000000000000001100000000000000</v>
      </c>
      <c r="BQ307" s="2" t="str">
        <f>_xlfn.XLOOKUP(BO307,[1]Planilha1!$BU:$BU,[1]Planilha1!$BU:$BU,"",0,1)</f>
        <v/>
      </c>
    </row>
    <row r="308" spans="1:69" hidden="1" x14ac:dyDescent="0.2">
      <c r="A308" s="2" t="s">
        <v>296</v>
      </c>
      <c r="B308" s="2" t="s">
        <v>378</v>
      </c>
      <c r="C308" s="2"/>
      <c r="D308" s="2" t="s">
        <v>1102</v>
      </c>
      <c r="E308" s="2"/>
      <c r="F308" s="2"/>
      <c r="G308" s="2" t="str">
        <f t="shared" si="22"/>
        <v/>
      </c>
      <c r="H308" s="2"/>
      <c r="I308" s="2"/>
      <c r="J308" s="2"/>
      <c r="K308" s="2"/>
      <c r="L308" s="79">
        <v>1.25</v>
      </c>
      <c r="M308" s="79">
        <v>2.5</v>
      </c>
      <c r="N308" s="79">
        <v>3.75</v>
      </c>
      <c r="O308" s="2">
        <v>0</v>
      </c>
      <c r="P308" s="2">
        <v>1</v>
      </c>
      <c r="Q308" s="2">
        <v>1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2</v>
      </c>
      <c r="AH308" s="2">
        <v>0</v>
      </c>
      <c r="AI308" s="2">
        <v>0</v>
      </c>
      <c r="AJ308" s="2">
        <v>1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/>
      <c r="AX308" s="2"/>
      <c r="AY308" s="2" t="s">
        <v>47</v>
      </c>
      <c r="AZ308" s="2" t="s">
        <v>47</v>
      </c>
      <c r="BA308" s="2"/>
      <c r="BB308" s="2" t="s">
        <v>1243</v>
      </c>
      <c r="BC308" s="2"/>
      <c r="BD308" s="2"/>
      <c r="BE308" s="2" t="s">
        <v>47</v>
      </c>
      <c r="BF308" s="2"/>
      <c r="BG308" s="2"/>
      <c r="BH308" s="2"/>
      <c r="BI308" s="2"/>
      <c r="BJ308" s="2"/>
      <c r="BK308" s="2"/>
      <c r="BL308" s="2"/>
      <c r="BM308" s="2"/>
      <c r="BN308" s="2"/>
      <c r="BO308" s="2" t="str">
        <f t="shared" si="20"/>
        <v/>
      </c>
      <c r="BP308" s="2" t="str">
        <f t="shared" si="21"/>
        <v>USCAR453,750200100000000000001100000000000000</v>
      </c>
      <c r="BQ308" s="2" t="str">
        <f>_xlfn.XLOOKUP(BO308,[1]Planilha1!$BU:$BU,[1]Planilha1!$BU:$BU,"",0,1)</f>
        <v/>
      </c>
    </row>
    <row r="309" spans="1:69" hidden="1" x14ac:dyDescent="0.2">
      <c r="A309" s="2" t="s">
        <v>296</v>
      </c>
      <c r="B309" s="2" t="s">
        <v>378</v>
      </c>
      <c r="C309" s="2"/>
      <c r="D309" s="2" t="s">
        <v>1103</v>
      </c>
      <c r="E309" s="2"/>
      <c r="F309" s="2"/>
      <c r="G309" s="2" t="str">
        <f t="shared" si="22"/>
        <v/>
      </c>
      <c r="H309" s="2"/>
      <c r="I309" s="2"/>
      <c r="J309" s="2"/>
      <c r="K309" s="2"/>
      <c r="L309" s="79">
        <v>1</v>
      </c>
      <c r="M309" s="79">
        <v>2.5</v>
      </c>
      <c r="N309" s="79">
        <v>3.5</v>
      </c>
      <c r="O309" s="2">
        <v>0</v>
      </c>
      <c r="P309" s="2">
        <v>2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2</v>
      </c>
      <c r="AH309" s="2">
        <v>0</v>
      </c>
      <c r="AI309" s="2">
        <v>0</v>
      </c>
      <c r="AJ309" s="2">
        <v>1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/>
      <c r="AX309" s="2"/>
      <c r="AY309" s="2" t="s">
        <v>47</v>
      </c>
      <c r="AZ309" s="2" t="s">
        <v>47</v>
      </c>
      <c r="BA309" s="2"/>
      <c r="BB309" s="2" t="s">
        <v>1244</v>
      </c>
      <c r="BC309" s="2"/>
      <c r="BD309" s="2"/>
      <c r="BE309" s="2" t="s">
        <v>47</v>
      </c>
      <c r="BF309" s="2"/>
      <c r="BG309" s="2"/>
      <c r="BH309" s="2"/>
      <c r="BI309" s="2"/>
      <c r="BJ309" s="2"/>
      <c r="BK309" s="2"/>
      <c r="BL309" s="2"/>
      <c r="BM309" s="2"/>
      <c r="BN309" s="2"/>
      <c r="BO309" s="2" t="str">
        <f t="shared" si="20"/>
        <v/>
      </c>
      <c r="BP309" s="2" t="str">
        <f t="shared" si="21"/>
        <v>USCAR453,50200100000000000002000000000000000</v>
      </c>
      <c r="BQ309" s="2" t="str">
        <f>_xlfn.XLOOKUP(BO309,[1]Planilha1!$BU:$BU,[1]Planilha1!$BU:$BU,"",0,1)</f>
        <v/>
      </c>
    </row>
    <row r="310" spans="1:69" hidden="1" x14ac:dyDescent="0.2">
      <c r="A310" s="2" t="s">
        <v>296</v>
      </c>
      <c r="B310" s="2" t="s">
        <v>378</v>
      </c>
      <c r="C310" s="2"/>
      <c r="D310" s="2" t="s">
        <v>1108</v>
      </c>
      <c r="E310" s="2"/>
      <c r="F310" s="2"/>
      <c r="G310" s="2" t="str">
        <f t="shared" si="22"/>
        <v/>
      </c>
      <c r="H310" s="2"/>
      <c r="I310" s="2"/>
      <c r="J310" s="2"/>
      <c r="K310" s="2"/>
      <c r="L310" s="79">
        <v>1.5</v>
      </c>
      <c r="M310" s="79">
        <v>2</v>
      </c>
      <c r="N310" s="79">
        <v>3.5</v>
      </c>
      <c r="O310" s="2">
        <v>0</v>
      </c>
      <c r="P310" s="2">
        <v>0</v>
      </c>
      <c r="Q310" s="2">
        <v>0</v>
      </c>
      <c r="R310" s="2">
        <v>0</v>
      </c>
      <c r="S310" s="2">
        <v>1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1</v>
      </c>
      <c r="AH310" s="2">
        <v>0</v>
      </c>
      <c r="AI310" s="2">
        <v>0</v>
      </c>
      <c r="AJ310" s="2">
        <v>1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/>
      <c r="AX310" s="2"/>
      <c r="AY310" s="2" t="s">
        <v>47</v>
      </c>
      <c r="AZ310" s="2" t="s">
        <v>47</v>
      </c>
      <c r="BA310" s="2"/>
      <c r="BB310" s="2" t="s">
        <v>1245</v>
      </c>
      <c r="BC310" s="2"/>
      <c r="BD310" s="2"/>
      <c r="BE310" s="2" t="s">
        <v>47</v>
      </c>
      <c r="BF310" s="2"/>
      <c r="BG310" s="2"/>
      <c r="BH310" s="2"/>
      <c r="BI310" s="2"/>
      <c r="BJ310" s="2"/>
      <c r="BK310" s="2"/>
      <c r="BL310" s="2"/>
      <c r="BM310" s="2"/>
      <c r="BN310" s="2"/>
      <c r="BO310" s="2" t="str">
        <f t="shared" si="20"/>
        <v/>
      </c>
      <c r="BP310" s="2" t="str">
        <f t="shared" si="21"/>
        <v>USCAR453,50100100000000000000001000000000000</v>
      </c>
      <c r="BQ310" s="2" t="str">
        <f>_xlfn.XLOOKUP(BO310,[1]Planilha1!$BU:$BU,[1]Planilha1!$BU:$BU,"",0,1)</f>
        <v/>
      </c>
    </row>
    <row r="311" spans="1:69" hidden="1" x14ac:dyDescent="0.2">
      <c r="A311" s="2" t="s">
        <v>296</v>
      </c>
      <c r="B311" s="2" t="s">
        <v>378</v>
      </c>
      <c r="C311" s="2"/>
      <c r="D311" s="2" t="s">
        <v>1100</v>
      </c>
      <c r="E311" s="2"/>
      <c r="F311" s="2"/>
      <c r="G311" s="2" t="str">
        <f t="shared" si="22"/>
        <v/>
      </c>
      <c r="H311" s="2"/>
      <c r="I311" s="2"/>
      <c r="J311" s="2"/>
      <c r="K311" s="2"/>
      <c r="L311" s="79">
        <v>1</v>
      </c>
      <c r="M311" s="79">
        <v>0.85</v>
      </c>
      <c r="N311" s="79">
        <v>1.85</v>
      </c>
      <c r="O311" s="2">
        <v>0</v>
      </c>
      <c r="P311" s="2">
        <v>2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</v>
      </c>
      <c r="AG311" s="2">
        <v>1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/>
      <c r="AX311" s="2"/>
      <c r="AY311" s="2" t="s">
        <v>47</v>
      </c>
      <c r="AZ311" s="2" t="s">
        <v>47</v>
      </c>
      <c r="BA311" s="2"/>
      <c r="BB311" s="2" t="s">
        <v>1246</v>
      </c>
      <c r="BC311" s="2"/>
      <c r="BD311" s="2"/>
      <c r="BE311" s="2" t="s">
        <v>47</v>
      </c>
      <c r="BF311" s="2"/>
      <c r="BG311" s="2"/>
      <c r="BH311" s="2"/>
      <c r="BI311" s="2"/>
      <c r="BJ311" s="2"/>
      <c r="BK311" s="2"/>
      <c r="BL311" s="2"/>
      <c r="BM311" s="2"/>
      <c r="BN311" s="2"/>
      <c r="BO311" s="2" t="str">
        <f t="shared" si="20"/>
        <v/>
      </c>
      <c r="BP311" s="2" t="str">
        <f t="shared" si="21"/>
        <v>USCAR451,850200000000000000011000000000000000</v>
      </c>
      <c r="BQ311" s="2" t="str">
        <f>_xlfn.XLOOKUP(BO311,[1]Planilha1!$BU:$BU,[1]Planilha1!$BU:$BU,"",0,1)</f>
        <v/>
      </c>
    </row>
    <row r="312" spans="1:69" hidden="1" x14ac:dyDescent="0.2">
      <c r="A312" s="2" t="s">
        <v>296</v>
      </c>
      <c r="B312" s="2" t="s">
        <v>378</v>
      </c>
      <c r="C312" s="2"/>
      <c r="D312" s="2" t="s">
        <v>1100</v>
      </c>
      <c r="E312" s="2"/>
      <c r="F312" s="2"/>
      <c r="G312" s="2" t="str">
        <f t="shared" si="22"/>
        <v/>
      </c>
      <c r="H312" s="2"/>
      <c r="I312" s="2"/>
      <c r="J312" s="2"/>
      <c r="K312" s="2"/>
      <c r="L312" s="79">
        <v>0.75</v>
      </c>
      <c r="M312" s="79">
        <v>1.1000000000000001</v>
      </c>
      <c r="N312" s="79">
        <v>1.85</v>
      </c>
      <c r="O312" s="2">
        <v>0</v>
      </c>
      <c r="P312" s="2">
        <v>0</v>
      </c>
      <c r="Q312" s="2">
        <v>1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</v>
      </c>
      <c r="AG312" s="2">
        <v>0</v>
      </c>
      <c r="AH312" s="2">
        <v>1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/>
      <c r="AX312" s="2"/>
      <c r="AY312" s="2" t="s">
        <v>47</v>
      </c>
      <c r="AZ312" s="2" t="s">
        <v>47</v>
      </c>
      <c r="BA312" s="2"/>
      <c r="BB312" s="2" t="s">
        <v>1247</v>
      </c>
      <c r="BC312" s="2"/>
      <c r="BD312" s="2"/>
      <c r="BE312" s="2" t="s">
        <v>47</v>
      </c>
      <c r="BF312" s="2"/>
      <c r="BG312" s="2"/>
      <c r="BH312" s="2"/>
      <c r="BI312" s="2"/>
      <c r="BJ312" s="2"/>
      <c r="BK312" s="2"/>
      <c r="BL312" s="2"/>
      <c r="BM312" s="2"/>
      <c r="BN312" s="2"/>
      <c r="BO312" s="2" t="str">
        <f t="shared" si="20"/>
        <v/>
      </c>
      <c r="BP312" s="2" t="str">
        <f t="shared" si="21"/>
        <v>USCAR451,851010000000000000000100000000000000</v>
      </c>
      <c r="BQ312" s="2" t="str">
        <f>_xlfn.XLOOKUP(BO312,[1]Planilha1!$BU:$BU,[1]Planilha1!$BU:$BU,"",0,1)</f>
        <v/>
      </c>
    </row>
    <row r="313" spans="1:69" hidden="1" x14ac:dyDescent="0.2">
      <c r="A313" s="2" t="s">
        <v>296</v>
      </c>
      <c r="B313" s="2" t="s">
        <v>378</v>
      </c>
      <c r="C313" s="2"/>
      <c r="D313" s="2" t="s">
        <v>1102</v>
      </c>
      <c r="E313" s="2"/>
      <c r="F313" s="2"/>
      <c r="G313" s="2" t="str">
        <f t="shared" si="22"/>
        <v/>
      </c>
      <c r="H313" s="2"/>
      <c r="I313" s="2"/>
      <c r="J313" s="2"/>
      <c r="K313" s="2"/>
      <c r="L313" s="79">
        <v>8</v>
      </c>
      <c r="M313" s="79">
        <v>0</v>
      </c>
      <c r="N313" s="79">
        <v>8</v>
      </c>
      <c r="O313" s="2">
        <v>0</v>
      </c>
      <c r="P313" s="2">
        <v>0</v>
      </c>
      <c r="Q313" s="2">
        <v>4</v>
      </c>
      <c r="R313" s="2">
        <v>5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/>
      <c r="AX313" s="2"/>
      <c r="AY313" s="2" t="s">
        <v>47</v>
      </c>
      <c r="AZ313" s="2" t="s">
        <v>47</v>
      </c>
      <c r="BA313" s="2"/>
      <c r="BB313" s="2" t="s">
        <v>1248</v>
      </c>
      <c r="BC313" s="2"/>
      <c r="BD313" s="2"/>
      <c r="BE313" s="2" t="s">
        <v>47</v>
      </c>
      <c r="BF313" s="2"/>
      <c r="BG313" s="2"/>
      <c r="BH313" s="2"/>
      <c r="BI313" s="2"/>
      <c r="BJ313" s="2"/>
      <c r="BK313" s="2"/>
      <c r="BL313" s="2"/>
      <c r="BM313" s="2"/>
      <c r="BN313" s="2"/>
      <c r="BO313" s="2" t="str">
        <f t="shared" si="20"/>
        <v/>
      </c>
      <c r="BP313" s="2" t="str">
        <f t="shared" si="21"/>
        <v>USCAR4580045000000000000000000000000000000</v>
      </c>
      <c r="BQ313" s="2" t="str">
        <f>_xlfn.XLOOKUP(BO313,[1]Planilha1!$BU:$BU,[1]Planilha1!$BU:$BU,"",0,1)</f>
        <v/>
      </c>
    </row>
    <row r="314" spans="1:69" hidden="1" x14ac:dyDescent="0.2">
      <c r="A314" s="2" t="s">
        <v>296</v>
      </c>
      <c r="B314" s="2" t="s">
        <v>378</v>
      </c>
      <c r="C314" s="2"/>
      <c r="D314" s="2" t="s">
        <v>1104</v>
      </c>
      <c r="E314" s="2"/>
      <c r="F314" s="2"/>
      <c r="G314" s="2" t="str">
        <f t="shared" si="22"/>
        <v/>
      </c>
      <c r="H314" s="2"/>
      <c r="I314" s="2"/>
      <c r="J314" s="2"/>
      <c r="K314" s="2"/>
      <c r="L314" s="79">
        <v>2</v>
      </c>
      <c r="M314" s="79">
        <v>2.35</v>
      </c>
      <c r="N314" s="79">
        <v>4.3499999999999996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1</v>
      </c>
      <c r="AG314" s="2">
        <v>1</v>
      </c>
      <c r="AH314" s="2">
        <v>0</v>
      </c>
      <c r="AI314" s="2">
        <v>0</v>
      </c>
      <c r="AJ314" s="2">
        <v>1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/>
      <c r="AX314" s="2"/>
      <c r="AY314" s="2" t="s">
        <v>47</v>
      </c>
      <c r="AZ314" s="2" t="s">
        <v>47</v>
      </c>
      <c r="BA314" s="2"/>
      <c r="BB314" s="2" t="s">
        <v>1249</v>
      </c>
      <c r="BC314" s="2"/>
      <c r="BD314" s="2"/>
      <c r="BE314" s="2" t="s">
        <v>47</v>
      </c>
      <c r="BF314" s="2"/>
      <c r="BG314" s="2"/>
      <c r="BH314" s="2"/>
      <c r="BI314" s="2"/>
      <c r="BJ314" s="2"/>
      <c r="BK314" s="2"/>
      <c r="BL314" s="2"/>
      <c r="BM314" s="2"/>
      <c r="BN314" s="2"/>
      <c r="BO314" s="2" t="str">
        <f t="shared" si="20"/>
        <v/>
      </c>
      <c r="BP314" s="2" t="str">
        <f t="shared" si="21"/>
        <v>USCAR454,351100100000000000000000100000000000</v>
      </c>
      <c r="BQ314" s="2" t="str">
        <f>_xlfn.XLOOKUP(BO314,[1]Planilha1!$BU:$BU,[1]Planilha1!$BU:$BU,"",0,1)</f>
        <v/>
      </c>
    </row>
    <row r="315" spans="1:69" hidden="1" x14ac:dyDescent="0.2">
      <c r="A315" s="2" t="s">
        <v>296</v>
      </c>
      <c r="B315" s="2" t="s">
        <v>378</v>
      </c>
      <c r="C315" s="2"/>
      <c r="D315" s="2" t="s">
        <v>1105</v>
      </c>
      <c r="E315" s="2"/>
      <c r="F315" s="2"/>
      <c r="G315" s="2" t="str">
        <f t="shared" si="22"/>
        <v/>
      </c>
      <c r="H315" s="2"/>
      <c r="I315" s="2"/>
      <c r="J315" s="2"/>
      <c r="K315" s="2"/>
      <c r="L315" s="79">
        <v>0.85</v>
      </c>
      <c r="M315" s="79">
        <v>3.5</v>
      </c>
      <c r="N315" s="79">
        <v>4.3499999999999996</v>
      </c>
      <c r="O315" s="2">
        <v>1</v>
      </c>
      <c r="P315" s="2">
        <v>1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1</v>
      </c>
      <c r="AK315" s="2">
        <v>1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/>
      <c r="AX315" s="2"/>
      <c r="AY315" s="2" t="s">
        <v>47</v>
      </c>
      <c r="AZ315" s="2" t="s">
        <v>47</v>
      </c>
      <c r="BA315" s="2"/>
      <c r="BB315" s="2" t="s">
        <v>1250</v>
      </c>
      <c r="BC315" s="2"/>
      <c r="BD315" s="2"/>
      <c r="BE315" s="2" t="s">
        <v>47</v>
      </c>
      <c r="BF315" s="2"/>
      <c r="BG315" s="2"/>
      <c r="BH315" s="2"/>
      <c r="BI315" s="2"/>
      <c r="BJ315" s="2"/>
      <c r="BK315" s="2"/>
      <c r="BL315" s="2"/>
      <c r="BM315" s="2"/>
      <c r="BN315" s="2"/>
      <c r="BO315" s="2" t="str">
        <f t="shared" si="20"/>
        <v/>
      </c>
      <c r="BP315" s="2" t="str">
        <f t="shared" si="21"/>
        <v>USCAR454,350000110000000000011000000000000000</v>
      </c>
      <c r="BQ315" s="2" t="str">
        <f>_xlfn.XLOOKUP(BO315,[1]Planilha1!$BU:$BU,[1]Planilha1!$BU:$BU,"",0,1)</f>
        <v/>
      </c>
    </row>
    <row r="316" spans="1:69" hidden="1" x14ac:dyDescent="0.2">
      <c r="A316" s="2" t="s">
        <v>296</v>
      </c>
      <c r="B316" s="2" t="s">
        <v>378</v>
      </c>
      <c r="C316" s="2"/>
      <c r="D316" s="2" t="s">
        <v>1099</v>
      </c>
      <c r="E316" s="2"/>
      <c r="F316" s="2"/>
      <c r="G316" s="2" t="str">
        <f t="shared" si="22"/>
        <v/>
      </c>
      <c r="H316" s="2"/>
      <c r="I316" s="2"/>
      <c r="J316" s="2"/>
      <c r="K316" s="2"/>
      <c r="L316" s="79">
        <v>1.0499999999999998</v>
      </c>
      <c r="M316" s="79">
        <v>1.0499999999999998</v>
      </c>
      <c r="N316" s="79">
        <v>2.0999999999999996</v>
      </c>
      <c r="O316" s="2">
        <v>3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3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/>
      <c r="AX316" s="2"/>
      <c r="AY316" s="2" t="s">
        <v>47</v>
      </c>
      <c r="AZ316" s="2" t="s">
        <v>47</v>
      </c>
      <c r="BA316" s="2"/>
      <c r="BB316" s="2" t="s">
        <v>4939</v>
      </c>
      <c r="BC316" s="80">
        <v>45764</v>
      </c>
      <c r="BD316" s="2" t="s">
        <v>4672</v>
      </c>
      <c r="BE316" s="2" t="s">
        <v>47</v>
      </c>
      <c r="BF316" s="2"/>
      <c r="BG316" s="2"/>
      <c r="BH316" s="2"/>
      <c r="BI316" s="2"/>
      <c r="BJ316" s="2"/>
      <c r="BK316" s="2"/>
      <c r="BL316" s="2"/>
      <c r="BM316" s="2"/>
      <c r="BN316" s="2"/>
      <c r="BO316" s="2" t="str">
        <f t="shared" si="20"/>
        <v/>
      </c>
      <c r="BP316" s="2" t="str">
        <f t="shared" si="21"/>
        <v>USCAR452,13000000000000000030000000000000000</v>
      </c>
      <c r="BQ316" s="2" t="str">
        <f>_xlfn.XLOOKUP(BO316,[1]Planilha1!$BU:$BU,[1]Planilha1!$BU:$BU,"",0,1)</f>
        <v/>
      </c>
    </row>
    <row r="317" spans="1:69" hidden="1" x14ac:dyDescent="0.2">
      <c r="A317" s="2" t="s">
        <v>296</v>
      </c>
      <c r="B317" s="2" t="s">
        <v>378</v>
      </c>
      <c r="C317" s="2"/>
      <c r="D317" s="2" t="s">
        <v>1099</v>
      </c>
      <c r="E317" s="2"/>
      <c r="F317" s="2"/>
      <c r="G317" s="2" t="str">
        <f t="shared" si="22"/>
        <v/>
      </c>
      <c r="H317" s="2"/>
      <c r="I317" s="2"/>
      <c r="J317" s="2"/>
      <c r="K317" s="2"/>
      <c r="L317" s="79">
        <v>0.35</v>
      </c>
      <c r="M317" s="79">
        <v>1</v>
      </c>
      <c r="N317" s="79">
        <v>1.35</v>
      </c>
      <c r="O317" s="2">
        <v>1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2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 t="s">
        <v>1111</v>
      </c>
      <c r="AX317" s="2"/>
      <c r="AY317" s="2" t="s">
        <v>47</v>
      </c>
      <c r="AZ317" s="2" t="s">
        <v>47</v>
      </c>
      <c r="BA317" s="2"/>
      <c r="BB317" s="2" t="s">
        <v>1382</v>
      </c>
      <c r="BC317" s="2"/>
      <c r="BD317" s="2"/>
      <c r="BE317" s="2" t="s">
        <v>47</v>
      </c>
      <c r="BF317" s="2"/>
      <c r="BG317" s="2"/>
      <c r="BH317" s="2"/>
      <c r="BI317" s="2"/>
      <c r="BJ317" s="2"/>
      <c r="BK317" s="2"/>
      <c r="BL317" s="2"/>
      <c r="BM317" s="2"/>
      <c r="BN317" s="2"/>
      <c r="BO317" s="2" t="str">
        <f t="shared" si="20"/>
        <v/>
      </c>
      <c r="BP317" s="2" t="str">
        <f t="shared" si="21"/>
        <v>USCAR451,350200000000000000010000000000000000</v>
      </c>
      <c r="BQ317" s="2" t="str">
        <f>_xlfn.XLOOKUP(BO317,[1]Planilha1!$BU:$BU,[1]Planilha1!$BU:$BU,"",0,1)</f>
        <v/>
      </c>
    </row>
    <row r="318" spans="1:69" hidden="1" x14ac:dyDescent="0.2">
      <c r="A318" s="2" t="s">
        <v>296</v>
      </c>
      <c r="B318" s="2" t="s">
        <v>378</v>
      </c>
      <c r="C318" s="2"/>
      <c r="D318" s="2" t="s">
        <v>1099</v>
      </c>
      <c r="E318" s="2"/>
      <c r="F318" s="2"/>
      <c r="G318" s="2" t="str">
        <f t="shared" si="22"/>
        <v/>
      </c>
      <c r="H318" s="2"/>
      <c r="I318" s="2"/>
      <c r="J318" s="2"/>
      <c r="K318" s="2"/>
      <c r="L318" s="79">
        <v>0.7</v>
      </c>
      <c r="M318" s="79">
        <v>1</v>
      </c>
      <c r="N318" s="79">
        <v>1.7</v>
      </c>
      <c r="O318" s="2">
        <v>2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2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 t="s">
        <v>1111</v>
      </c>
      <c r="AX318" s="2"/>
      <c r="AY318" s="2" t="s">
        <v>47</v>
      </c>
      <c r="AZ318" s="2" t="s">
        <v>47</v>
      </c>
      <c r="BA318" s="2"/>
      <c r="BB318" s="2" t="s">
        <v>1383</v>
      </c>
      <c r="BC318" s="2"/>
      <c r="BD318" s="2"/>
      <c r="BE318" s="2" t="s">
        <v>47</v>
      </c>
      <c r="BF318" s="2"/>
      <c r="BG318" s="2"/>
      <c r="BH318" s="2"/>
      <c r="BI318" s="2"/>
      <c r="BJ318" s="2"/>
      <c r="BK318" s="2"/>
      <c r="BL318" s="2"/>
      <c r="BM318" s="2"/>
      <c r="BN318" s="2"/>
      <c r="BO318" s="2" t="str">
        <f t="shared" si="20"/>
        <v/>
      </c>
      <c r="BP318" s="2" t="str">
        <f t="shared" si="21"/>
        <v>USCAR451,70200000000000000020000000000000000</v>
      </c>
      <c r="BQ318" s="2" t="str">
        <f>_xlfn.XLOOKUP(BO318,[1]Planilha1!$BU:$BU,[1]Planilha1!$BU:$BU,"",0,1)</f>
        <v/>
      </c>
    </row>
    <row r="319" spans="1:69" hidden="1" x14ac:dyDescent="0.2">
      <c r="A319" s="2" t="s">
        <v>296</v>
      </c>
      <c r="B319" s="2" t="s">
        <v>378</v>
      </c>
      <c r="C319" s="2"/>
      <c r="D319" s="2" t="s">
        <v>1099</v>
      </c>
      <c r="E319" s="2"/>
      <c r="F319" s="2"/>
      <c r="G319" s="2" t="str">
        <f t="shared" si="22"/>
        <v/>
      </c>
      <c r="H319" s="2"/>
      <c r="I319" s="2"/>
      <c r="J319" s="2"/>
      <c r="K319" s="2"/>
      <c r="L319" s="79">
        <v>1</v>
      </c>
      <c r="M319" s="79">
        <v>1.35</v>
      </c>
      <c r="N319" s="79">
        <v>2.35</v>
      </c>
      <c r="O319" s="2">
        <v>0</v>
      </c>
      <c r="P319" s="2">
        <v>2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</v>
      </c>
      <c r="AG319" s="2">
        <v>0</v>
      </c>
      <c r="AH319" s="2">
        <v>0</v>
      </c>
      <c r="AI319" s="2">
        <v>1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 t="s">
        <v>1111</v>
      </c>
      <c r="AX319" s="2"/>
      <c r="AY319" s="2" t="s">
        <v>47</v>
      </c>
      <c r="AZ319" s="2" t="s">
        <v>47</v>
      </c>
      <c r="BA319" s="2"/>
      <c r="BB319" s="2" t="s">
        <v>1384</v>
      </c>
      <c r="BC319" s="2"/>
      <c r="BD319" s="2"/>
      <c r="BE319" s="2" t="s">
        <v>47</v>
      </c>
      <c r="BF319" s="2"/>
      <c r="BG319" s="2"/>
      <c r="BH319" s="2"/>
      <c r="BI319" s="2"/>
      <c r="BJ319" s="2"/>
      <c r="BK319" s="2"/>
      <c r="BL319" s="2"/>
      <c r="BM319" s="2"/>
      <c r="BN319" s="2"/>
      <c r="BO319" s="2" t="str">
        <f t="shared" si="20"/>
        <v/>
      </c>
      <c r="BP319" s="2" t="str">
        <f t="shared" si="21"/>
        <v>USCAR452,351001000000000000002000000000000000</v>
      </c>
      <c r="BQ319" s="2" t="str">
        <f>_xlfn.XLOOKUP(BO319,[1]Planilha1!$BU:$BU,[1]Planilha1!$BU:$BU,"",0,1)</f>
        <v/>
      </c>
    </row>
    <row r="320" spans="1:69" hidden="1" x14ac:dyDescent="0.2">
      <c r="A320" s="2" t="s">
        <v>296</v>
      </c>
      <c r="B320" s="2" t="s">
        <v>378</v>
      </c>
      <c r="C320" s="2"/>
      <c r="D320" s="2" t="s">
        <v>1099</v>
      </c>
      <c r="E320" s="2"/>
      <c r="F320" s="2"/>
      <c r="G320" s="2" t="str">
        <f t="shared" si="22"/>
        <v/>
      </c>
      <c r="H320" s="2"/>
      <c r="I320" s="2"/>
      <c r="J320" s="2"/>
      <c r="K320" s="2"/>
      <c r="L320" s="79">
        <v>1.0499999999999998</v>
      </c>
      <c r="M320" s="79">
        <v>2.35</v>
      </c>
      <c r="N320" s="79">
        <v>3.4</v>
      </c>
      <c r="O320" s="2">
        <v>3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</v>
      </c>
      <c r="AG320" s="2">
        <v>2</v>
      </c>
      <c r="AH320" s="2">
        <v>0</v>
      </c>
      <c r="AI320" s="2">
        <v>1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 t="s">
        <v>1111</v>
      </c>
      <c r="AX320" s="2"/>
      <c r="AY320" s="2" t="s">
        <v>47</v>
      </c>
      <c r="AZ320" s="2" t="s">
        <v>47</v>
      </c>
      <c r="BA320" s="2"/>
      <c r="BB320" s="2" t="s">
        <v>1385</v>
      </c>
      <c r="BC320" s="2"/>
      <c r="BD320" s="2"/>
      <c r="BE320" s="2" t="s">
        <v>47</v>
      </c>
      <c r="BF320" s="2"/>
      <c r="BG320" s="2"/>
      <c r="BH320" s="2"/>
      <c r="BI320" s="2"/>
      <c r="BJ320" s="2"/>
      <c r="BK320" s="2"/>
      <c r="BL320" s="2"/>
      <c r="BM320" s="2"/>
      <c r="BN320" s="2"/>
      <c r="BO320" s="2" t="str">
        <f t="shared" si="20"/>
        <v/>
      </c>
      <c r="BP320" s="2" t="str">
        <f t="shared" si="21"/>
        <v>USCAR453,41201000000000000030000000000000000</v>
      </c>
      <c r="BQ320" s="2" t="str">
        <f>_xlfn.XLOOKUP(BO320,[1]Planilha1!$BU:$BU,[1]Planilha1!$BU:$BU,"",0,1)</f>
        <v/>
      </c>
    </row>
    <row r="321" spans="1:69" hidden="1" x14ac:dyDescent="0.2">
      <c r="A321" s="2" t="s">
        <v>296</v>
      </c>
      <c r="B321" s="2" t="s">
        <v>378</v>
      </c>
      <c r="C321" s="2"/>
      <c r="D321" s="2" t="s">
        <v>1099</v>
      </c>
      <c r="E321" s="2"/>
      <c r="F321" s="2"/>
      <c r="G321" s="2" t="str">
        <f t="shared" si="22"/>
        <v/>
      </c>
      <c r="H321" s="2"/>
      <c r="I321" s="2"/>
      <c r="J321" s="2"/>
      <c r="K321" s="2"/>
      <c r="L321" s="79">
        <v>0.5</v>
      </c>
      <c r="M321" s="79">
        <v>1.1000000000000001</v>
      </c>
      <c r="N321" s="79">
        <v>1.6</v>
      </c>
      <c r="O321" s="2">
        <v>0</v>
      </c>
      <c r="P321" s="2">
        <v>1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</v>
      </c>
      <c r="AG321" s="2">
        <v>0</v>
      </c>
      <c r="AH321" s="2">
        <v>1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 t="s">
        <v>1111</v>
      </c>
      <c r="AX321" s="2"/>
      <c r="AY321" s="2" t="s">
        <v>47</v>
      </c>
      <c r="AZ321" s="2" t="s">
        <v>47</v>
      </c>
      <c r="BA321" s="2"/>
      <c r="BB321" s="2"/>
      <c r="BC321" s="2"/>
      <c r="BD321" s="2"/>
      <c r="BE321" s="2" t="s">
        <v>47</v>
      </c>
      <c r="BF321" s="2"/>
      <c r="BG321" s="2"/>
      <c r="BH321" s="2"/>
      <c r="BI321" s="2"/>
      <c r="BJ321" s="2"/>
      <c r="BK321" s="2"/>
      <c r="BL321" s="2"/>
      <c r="BM321" s="2"/>
      <c r="BN321" s="2"/>
      <c r="BO321" s="2" t="str">
        <f t="shared" si="20"/>
        <v/>
      </c>
      <c r="BP321" s="2" t="str">
        <f t="shared" si="21"/>
        <v>USCAR451,61010000000000000001000000000000000</v>
      </c>
      <c r="BQ321" s="2" t="str">
        <f>_xlfn.XLOOKUP(BO321,[1]Planilha1!$BU:$BU,[1]Planilha1!$BU:$BU,"",0,1)</f>
        <v/>
      </c>
    </row>
    <row r="322" spans="1:69" hidden="1" x14ac:dyDescent="0.2">
      <c r="A322" s="2" t="s">
        <v>296</v>
      </c>
      <c r="B322" s="2" t="s">
        <v>378</v>
      </c>
      <c r="C322" s="2"/>
      <c r="D322" s="2" t="s">
        <v>1099</v>
      </c>
      <c r="E322" s="2"/>
      <c r="F322" s="2"/>
      <c r="G322" s="2" t="str">
        <f t="shared" si="22"/>
        <v/>
      </c>
      <c r="H322" s="2"/>
      <c r="I322" s="2"/>
      <c r="J322" s="2"/>
      <c r="K322" s="2"/>
      <c r="L322" s="79">
        <v>0.7</v>
      </c>
      <c r="M322" s="79">
        <v>1</v>
      </c>
      <c r="N322" s="79">
        <v>1.7</v>
      </c>
      <c r="O322" s="2">
        <v>2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1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 t="s">
        <v>1111</v>
      </c>
      <c r="AX322" s="2"/>
      <c r="AY322" s="2" t="s">
        <v>47</v>
      </c>
      <c r="AZ322" s="2" t="s">
        <v>47</v>
      </c>
      <c r="BA322" s="2"/>
      <c r="BB322" s="2" t="s">
        <v>1386</v>
      </c>
      <c r="BC322" s="2"/>
      <c r="BD322" s="2"/>
      <c r="BE322" s="2" t="s">
        <v>47</v>
      </c>
      <c r="BF322" s="2"/>
      <c r="BG322" s="2"/>
      <c r="BH322" s="2"/>
      <c r="BI322" s="2"/>
      <c r="BJ322" s="2"/>
      <c r="BK322" s="2"/>
      <c r="BL322" s="2"/>
      <c r="BM322" s="2"/>
      <c r="BN322" s="2"/>
      <c r="BO322" s="2" t="str">
        <f t="shared" si="20"/>
        <v/>
      </c>
      <c r="BP322" s="2" t="str">
        <f t="shared" si="21"/>
        <v>USCAR451,70001000000000000020000000000000000</v>
      </c>
      <c r="BQ322" s="2" t="str">
        <f>_xlfn.XLOOKUP(BO322,[1]Planilha1!$BU:$BU,[1]Planilha1!$BU:$BU,"",0,1)</f>
        <v/>
      </c>
    </row>
    <row r="323" spans="1:69" hidden="1" x14ac:dyDescent="0.2">
      <c r="A323" s="2" t="s">
        <v>296</v>
      </c>
      <c r="B323" s="2" t="s">
        <v>378</v>
      </c>
      <c r="C323" s="2"/>
      <c r="D323" s="2" t="s">
        <v>1099</v>
      </c>
      <c r="E323" s="2"/>
      <c r="F323" s="2"/>
      <c r="G323" s="2" t="str">
        <f t="shared" si="22"/>
        <v/>
      </c>
      <c r="H323" s="2"/>
      <c r="I323" s="2"/>
      <c r="J323" s="2"/>
      <c r="K323" s="2"/>
      <c r="L323" s="79">
        <v>1</v>
      </c>
      <c r="M323" s="79">
        <v>1.2</v>
      </c>
      <c r="N323" s="79">
        <v>2.2000000000000002</v>
      </c>
      <c r="O323" s="2">
        <v>0</v>
      </c>
      <c r="P323" s="2">
        <v>0</v>
      </c>
      <c r="Q323" s="2">
        <v>0</v>
      </c>
      <c r="R323" s="2">
        <v>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2</v>
      </c>
      <c r="AG323" s="2">
        <v>1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 t="s">
        <v>1111</v>
      </c>
      <c r="AX323" s="2"/>
      <c r="AY323" s="2" t="s">
        <v>47</v>
      </c>
      <c r="AZ323" s="2" t="s">
        <v>47</v>
      </c>
      <c r="BA323" s="2"/>
      <c r="BB323" s="2" t="s">
        <v>1387</v>
      </c>
      <c r="BC323" s="2"/>
      <c r="BD323" s="2"/>
      <c r="BE323" s="2" t="s">
        <v>47</v>
      </c>
      <c r="BF323" s="2"/>
      <c r="BG323" s="2"/>
      <c r="BH323" s="2"/>
      <c r="BI323" s="2"/>
      <c r="BJ323" s="2"/>
      <c r="BK323" s="2"/>
      <c r="BL323" s="2"/>
      <c r="BM323" s="2"/>
      <c r="BN323" s="2"/>
      <c r="BO323" s="2" t="str">
        <f t="shared" si="20"/>
        <v/>
      </c>
      <c r="BP323" s="2" t="str">
        <f t="shared" si="21"/>
        <v>USCAR452,22100000000000000000010000000000000</v>
      </c>
      <c r="BQ323" s="2" t="str">
        <f>_xlfn.XLOOKUP(BO323,[1]Planilha1!$BU:$BU,[1]Planilha1!$BU:$BU,"",0,1)</f>
        <v/>
      </c>
    </row>
    <row r="324" spans="1:69" hidden="1" x14ac:dyDescent="0.2">
      <c r="A324" s="2" t="s">
        <v>296</v>
      </c>
      <c r="B324" s="2" t="s">
        <v>378</v>
      </c>
      <c r="C324" s="2"/>
      <c r="D324" s="2" t="s">
        <v>1099</v>
      </c>
      <c r="E324" s="2"/>
      <c r="F324" s="2"/>
      <c r="G324" s="2" t="str">
        <f t="shared" si="22"/>
        <v/>
      </c>
      <c r="H324" s="2"/>
      <c r="I324" s="2"/>
      <c r="J324" s="2"/>
      <c r="K324" s="2"/>
      <c r="L324" s="79">
        <v>1</v>
      </c>
      <c r="M324" s="79">
        <v>1.7</v>
      </c>
      <c r="N324" s="79">
        <v>2.7</v>
      </c>
      <c r="O324" s="2">
        <v>0</v>
      </c>
      <c r="P324" s="2">
        <v>0</v>
      </c>
      <c r="Q324" s="2">
        <v>0</v>
      </c>
      <c r="R324" s="2">
        <v>1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2</v>
      </c>
      <c r="AG324" s="2">
        <v>2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 t="s">
        <v>1111</v>
      </c>
      <c r="AX324" s="2"/>
      <c r="AY324" s="2" t="s">
        <v>47</v>
      </c>
      <c r="AZ324" s="2" t="s">
        <v>47</v>
      </c>
      <c r="BA324" s="2"/>
      <c r="BB324" s="2" t="s">
        <v>1388</v>
      </c>
      <c r="BC324" s="2"/>
      <c r="BD324" s="2"/>
      <c r="BE324" s="2" t="s">
        <v>47</v>
      </c>
      <c r="BF324" s="2"/>
      <c r="BG324" s="2"/>
      <c r="BH324" s="2"/>
      <c r="BI324" s="2"/>
      <c r="BJ324" s="2"/>
      <c r="BK324" s="2"/>
      <c r="BL324" s="2"/>
      <c r="BM324" s="2"/>
      <c r="BN324" s="2"/>
      <c r="BO324" s="2" t="str">
        <f t="shared" ref="BO324:BO387" si="23">IF(F324="","",_xlfn.CONCAT(K324&amp;N324,IF(L324&gt;M324,_xlfn.TEXTJOIN(,TRUE,O324:AV324),_xlfn.TEXTJOIN(,TRUE,AF324:AV324,O324:AE324))))</f>
        <v/>
      </c>
      <c r="BP324" s="2" t="str">
        <f t="shared" ref="BP324:BP387" si="24">_xlfn.CONCAT(B324,N324,IF(L324&gt;M324,_xlfn.TEXTJOIN(,TRUE,O324:AV324),_xlfn.TEXTJOIN(,TRUE,AF324:AV324,O324:AE324)))</f>
        <v>USCAR452,72200000000000000000010000000000000</v>
      </c>
      <c r="BQ324" s="2" t="str">
        <f>_xlfn.XLOOKUP(BO324,[1]Planilha1!$BU:$BU,[1]Planilha1!$BU:$BU,"",0,1)</f>
        <v/>
      </c>
    </row>
    <row r="325" spans="1:69" hidden="1" x14ac:dyDescent="0.2">
      <c r="A325" s="2" t="s">
        <v>296</v>
      </c>
      <c r="B325" s="2" t="s">
        <v>378</v>
      </c>
      <c r="C325" s="2"/>
      <c r="D325" s="2" t="s">
        <v>1099</v>
      </c>
      <c r="E325" s="2"/>
      <c r="F325" s="2"/>
      <c r="G325" s="2" t="str">
        <f t="shared" ref="G325:G328" si="25">IF(F325="","",C325&amp;"-"&amp;F325)</f>
        <v/>
      </c>
      <c r="H325" s="2"/>
      <c r="I325" s="2"/>
      <c r="J325" s="2"/>
      <c r="K325" s="2"/>
      <c r="L325" s="79">
        <v>1</v>
      </c>
      <c r="M325" s="79">
        <v>2.2000000000000002</v>
      </c>
      <c r="N325" s="79">
        <v>3.2</v>
      </c>
      <c r="O325" s="2">
        <v>0</v>
      </c>
      <c r="P325" s="2">
        <v>0</v>
      </c>
      <c r="Q325" s="2">
        <v>0</v>
      </c>
      <c r="R325" s="2">
        <v>1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2</v>
      </c>
      <c r="AG325" s="2">
        <v>3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 t="s">
        <v>1111</v>
      </c>
      <c r="AX325" s="2"/>
      <c r="AY325" s="2" t="s">
        <v>47</v>
      </c>
      <c r="AZ325" s="2" t="s">
        <v>47</v>
      </c>
      <c r="BA325" s="2"/>
      <c r="BB325" s="2" t="s">
        <v>1389</v>
      </c>
      <c r="BC325" s="2"/>
      <c r="BD325" s="2"/>
      <c r="BE325" s="2" t="s">
        <v>47</v>
      </c>
      <c r="BF325" s="2"/>
      <c r="BG325" s="2"/>
      <c r="BH325" s="2"/>
      <c r="BI325" s="2"/>
      <c r="BJ325" s="2"/>
      <c r="BK325" s="2"/>
      <c r="BL325" s="2"/>
      <c r="BM325" s="2"/>
      <c r="BN325" s="2"/>
      <c r="BO325" s="2" t="str">
        <f t="shared" si="23"/>
        <v/>
      </c>
      <c r="BP325" s="2" t="str">
        <f t="shared" si="24"/>
        <v>USCAR453,22300000000000000000010000000000000</v>
      </c>
      <c r="BQ325" s="2" t="str">
        <f>_xlfn.XLOOKUP(BO325,[1]Planilha1!$BU:$BU,[1]Planilha1!$BU:$BU,"",0,1)</f>
        <v/>
      </c>
    </row>
    <row r="326" spans="1:69" hidden="1" x14ac:dyDescent="0.2">
      <c r="A326" s="2" t="s">
        <v>296</v>
      </c>
      <c r="B326" s="2" t="s">
        <v>378</v>
      </c>
      <c r="C326" s="2"/>
      <c r="D326" s="2" t="s">
        <v>1099</v>
      </c>
      <c r="E326" s="2"/>
      <c r="F326" s="2"/>
      <c r="G326" s="2" t="str">
        <f t="shared" si="25"/>
        <v/>
      </c>
      <c r="H326" s="2"/>
      <c r="I326" s="2"/>
      <c r="J326" s="2"/>
      <c r="K326" s="2"/>
      <c r="L326" s="79">
        <v>1</v>
      </c>
      <c r="M326" s="79">
        <v>2.7</v>
      </c>
      <c r="N326" s="79">
        <v>3.7</v>
      </c>
      <c r="O326" s="2">
        <v>0</v>
      </c>
      <c r="P326" s="2">
        <v>0</v>
      </c>
      <c r="Q326" s="2">
        <v>0</v>
      </c>
      <c r="R326" s="2">
        <v>1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2</v>
      </c>
      <c r="AG326" s="2">
        <v>4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 t="s">
        <v>1111</v>
      </c>
      <c r="AX326" s="2"/>
      <c r="AY326" s="2" t="s">
        <v>47</v>
      </c>
      <c r="AZ326" s="2" t="s">
        <v>47</v>
      </c>
      <c r="BA326" s="2"/>
      <c r="BB326" s="2" t="s">
        <v>1390</v>
      </c>
      <c r="BC326" s="2"/>
      <c r="BD326" s="2"/>
      <c r="BE326" s="2" t="s">
        <v>47</v>
      </c>
      <c r="BF326" s="2"/>
      <c r="BG326" s="2"/>
      <c r="BH326" s="2"/>
      <c r="BI326" s="2"/>
      <c r="BJ326" s="2"/>
      <c r="BK326" s="2"/>
      <c r="BL326" s="2"/>
      <c r="BM326" s="2"/>
      <c r="BN326" s="2"/>
      <c r="BO326" s="2" t="str">
        <f t="shared" si="23"/>
        <v/>
      </c>
      <c r="BP326" s="2" t="str">
        <f t="shared" si="24"/>
        <v>USCAR453,72400000000000000000010000000000000</v>
      </c>
      <c r="BQ326" s="2" t="str">
        <f>_xlfn.XLOOKUP(BO326,[1]Planilha1!$BU:$BU,[1]Planilha1!$BU:$BU,"",0,1)</f>
        <v/>
      </c>
    </row>
    <row r="327" spans="1:69" hidden="1" x14ac:dyDescent="0.2">
      <c r="A327" s="2" t="s">
        <v>296</v>
      </c>
      <c r="B327" s="2" t="s">
        <v>378</v>
      </c>
      <c r="C327" s="2"/>
      <c r="D327" s="2" t="s">
        <v>1099</v>
      </c>
      <c r="E327" s="2"/>
      <c r="F327" s="2"/>
      <c r="G327" s="2" t="str">
        <f t="shared" si="25"/>
        <v/>
      </c>
      <c r="H327" s="2"/>
      <c r="I327" s="2"/>
      <c r="J327" s="2"/>
      <c r="K327" s="2"/>
      <c r="L327" s="79">
        <v>1.5</v>
      </c>
      <c r="M327" s="79">
        <v>2</v>
      </c>
      <c r="N327" s="79">
        <v>3.5</v>
      </c>
      <c r="O327" s="2">
        <v>0</v>
      </c>
      <c r="P327" s="2">
        <v>0</v>
      </c>
      <c r="Q327" s="2">
        <v>0</v>
      </c>
      <c r="R327" s="2">
        <v>0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2</v>
      </c>
      <c r="AH327" s="2">
        <v>0</v>
      </c>
      <c r="AI327" s="2">
        <v>1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 t="s">
        <v>1111</v>
      </c>
      <c r="AX327" s="2"/>
      <c r="AY327" s="2" t="s">
        <v>47</v>
      </c>
      <c r="AZ327" s="2" t="s">
        <v>47</v>
      </c>
      <c r="BA327" s="2"/>
      <c r="BB327" s="2" t="s">
        <v>1391</v>
      </c>
      <c r="BC327" s="2"/>
      <c r="BD327" s="2"/>
      <c r="BE327" s="2" t="s">
        <v>47</v>
      </c>
      <c r="BF327" s="2"/>
      <c r="BG327" s="2"/>
      <c r="BH327" s="2"/>
      <c r="BI327" s="2"/>
      <c r="BJ327" s="2"/>
      <c r="BK327" s="2"/>
      <c r="BL327" s="2"/>
      <c r="BM327" s="2"/>
      <c r="BN327" s="2"/>
      <c r="BO327" s="2" t="str">
        <f t="shared" si="23"/>
        <v/>
      </c>
      <c r="BP327" s="2" t="str">
        <f t="shared" si="24"/>
        <v>USCAR453,50201000000000000000001000000000000</v>
      </c>
      <c r="BQ327" s="2" t="str">
        <f>_xlfn.XLOOKUP(BO327,[1]Planilha1!$BU:$BU,[1]Planilha1!$BU:$BU,"",0,1)</f>
        <v/>
      </c>
    </row>
    <row r="328" spans="1:69" hidden="1" x14ac:dyDescent="0.2">
      <c r="A328" s="2" t="s">
        <v>296</v>
      </c>
      <c r="B328" s="2" t="s">
        <v>378</v>
      </c>
      <c r="C328" s="2"/>
      <c r="D328" s="2" t="s">
        <v>1099</v>
      </c>
      <c r="E328" s="2"/>
      <c r="F328" s="2"/>
      <c r="G328" s="2" t="str">
        <f t="shared" si="25"/>
        <v/>
      </c>
      <c r="H328" s="2"/>
      <c r="I328" s="2"/>
      <c r="J328" s="2"/>
      <c r="K328" s="2"/>
      <c r="L328" s="79">
        <v>1</v>
      </c>
      <c r="M328" s="79">
        <v>2</v>
      </c>
      <c r="N328" s="79">
        <v>3</v>
      </c>
      <c r="O328" s="2">
        <v>0</v>
      </c>
      <c r="P328" s="2">
        <v>0</v>
      </c>
      <c r="Q328" s="2">
        <v>0</v>
      </c>
      <c r="R328" s="2">
        <v>1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2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 t="s">
        <v>1111</v>
      </c>
      <c r="AX328" s="2"/>
      <c r="AY328" s="2" t="s">
        <v>47</v>
      </c>
      <c r="AZ328" s="2" t="s">
        <v>47</v>
      </c>
      <c r="BA328" s="2"/>
      <c r="BB328" s="2" t="s">
        <v>1392</v>
      </c>
      <c r="BC328" s="2"/>
      <c r="BD328" s="2"/>
      <c r="BE328" s="2" t="s">
        <v>47</v>
      </c>
      <c r="BF328" s="2"/>
      <c r="BG328" s="2"/>
      <c r="BH328" s="2"/>
      <c r="BI328" s="2"/>
      <c r="BJ328" s="2"/>
      <c r="BK328" s="2"/>
      <c r="BL328" s="2"/>
      <c r="BM328" s="2"/>
      <c r="BN328" s="2"/>
      <c r="BO328" s="2" t="str">
        <f t="shared" si="23"/>
        <v/>
      </c>
      <c r="BP328" s="2" t="str">
        <f t="shared" si="24"/>
        <v>USCAR4530002000000000000000010000000000000</v>
      </c>
      <c r="BQ328" s="2" t="str">
        <f>_xlfn.XLOOKUP(BO328,[1]Planilha1!$BU:$BU,[1]Planilha1!$BU:$BU,"",0,1)</f>
        <v/>
      </c>
    </row>
    <row r="329" spans="1:69" hidden="1" x14ac:dyDescent="0.2">
      <c r="A329" s="2" t="s">
        <v>296</v>
      </c>
      <c r="B329" s="2" t="s">
        <v>378</v>
      </c>
      <c r="C329" s="2"/>
      <c r="D329" s="2" t="s">
        <v>1099</v>
      </c>
      <c r="E329" s="2"/>
      <c r="F329" s="2"/>
      <c r="G329" s="2"/>
      <c r="H329" s="2"/>
      <c r="I329" s="2"/>
      <c r="J329" s="2"/>
      <c r="K329" s="2"/>
      <c r="L329" s="79">
        <v>0.5</v>
      </c>
      <c r="M329" s="79">
        <v>0.85</v>
      </c>
      <c r="N329" s="79">
        <v>1.35</v>
      </c>
      <c r="O329" s="2">
        <v>0</v>
      </c>
      <c r="P329" s="2">
        <v>1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</v>
      </c>
      <c r="AG329" s="2">
        <v>1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 t="s">
        <v>1111</v>
      </c>
      <c r="AX329" s="2"/>
      <c r="AY329" s="2" t="s">
        <v>47</v>
      </c>
      <c r="AZ329" s="2" t="s">
        <v>47</v>
      </c>
      <c r="BA329" s="2"/>
      <c r="BB329" s="2" t="s">
        <v>1393</v>
      </c>
      <c r="BC329" s="2"/>
      <c r="BD329" s="2"/>
      <c r="BE329" s="2" t="s">
        <v>47</v>
      </c>
      <c r="BF329" s="2"/>
      <c r="BG329" s="2"/>
      <c r="BH329" s="2"/>
      <c r="BI329" s="2"/>
      <c r="BJ329" s="2"/>
      <c r="BK329" s="2"/>
      <c r="BL329" s="2"/>
      <c r="BM329" s="2"/>
      <c r="BN329" s="2"/>
      <c r="BO329" s="2" t="str">
        <f t="shared" si="23"/>
        <v/>
      </c>
      <c r="BP329" s="2" t="str">
        <f t="shared" si="24"/>
        <v>USCAR451,351100000000000000001000000000000000</v>
      </c>
      <c r="BQ329" s="2" t="str">
        <f>_xlfn.XLOOKUP(BO329,[1]Planilha1!$BU:$BU,[1]Planilha1!$BU:$BU,"",0,1)</f>
        <v/>
      </c>
    </row>
    <row r="330" spans="1:69" hidden="1" x14ac:dyDescent="0.2">
      <c r="A330" s="2" t="s">
        <v>296</v>
      </c>
      <c r="B330" s="2" t="s">
        <v>378</v>
      </c>
      <c r="C330" s="2"/>
      <c r="D330" s="2" t="s">
        <v>1099</v>
      </c>
      <c r="E330" s="2"/>
      <c r="F330" s="2"/>
      <c r="G330" s="2"/>
      <c r="H330" s="2"/>
      <c r="I330" s="2"/>
      <c r="J330" s="2"/>
      <c r="K330" s="2"/>
      <c r="L330" s="79">
        <v>1.0499999999999998</v>
      </c>
      <c r="M330" s="79">
        <v>0.35</v>
      </c>
      <c r="N330" s="79">
        <v>1.4</v>
      </c>
      <c r="O330" s="2">
        <v>3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 t="s">
        <v>1111</v>
      </c>
      <c r="AX330" s="2"/>
      <c r="AY330" s="2" t="s">
        <v>47</v>
      </c>
      <c r="AZ330" s="2" t="s">
        <v>47</v>
      </c>
      <c r="BA330" s="2"/>
      <c r="BB330" s="2" t="s">
        <v>4960</v>
      </c>
      <c r="BC330" s="2"/>
      <c r="BD330" s="2"/>
      <c r="BE330" s="2" t="s">
        <v>47</v>
      </c>
      <c r="BF330" s="2"/>
      <c r="BG330" s="2"/>
      <c r="BH330" s="2"/>
      <c r="BI330" s="2"/>
      <c r="BJ330" s="2"/>
      <c r="BK330" s="2"/>
      <c r="BL330" s="2"/>
      <c r="BM330" s="2"/>
      <c r="BN330" s="2"/>
      <c r="BO330" s="2" t="str">
        <f t="shared" si="23"/>
        <v/>
      </c>
      <c r="BP330" s="2" t="str">
        <f t="shared" si="24"/>
        <v>USCAR451,43000000000000000010000000000000000</v>
      </c>
      <c r="BQ330" s="2" t="str">
        <f>_xlfn.XLOOKUP(BO330,[1]Planilha1!$BU:$BU,[1]Planilha1!$BU:$BU,"",0,1)</f>
        <v/>
      </c>
    </row>
    <row r="331" spans="1:69" hidden="1" x14ac:dyDescent="0.2">
      <c r="A331" s="2" t="s">
        <v>296</v>
      </c>
      <c r="B331" s="2" t="s">
        <v>378</v>
      </c>
      <c r="C331" s="2"/>
      <c r="D331" s="2" t="s">
        <v>1099</v>
      </c>
      <c r="E331" s="2"/>
      <c r="F331" s="2"/>
      <c r="G331" s="2"/>
      <c r="H331" s="2"/>
      <c r="I331" s="2"/>
      <c r="J331" s="2"/>
      <c r="K331" s="2"/>
      <c r="L331" s="79">
        <v>1.0499999999999998</v>
      </c>
      <c r="M331" s="79">
        <v>0.7</v>
      </c>
      <c r="N331" s="79">
        <v>1.7499999999999998</v>
      </c>
      <c r="O331" s="2">
        <v>3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2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 t="s">
        <v>1111</v>
      </c>
      <c r="AX331" s="2"/>
      <c r="AY331" s="2" t="s">
        <v>47</v>
      </c>
      <c r="AZ331" s="2" t="s">
        <v>47</v>
      </c>
      <c r="BA331" s="2"/>
      <c r="BB331" s="2"/>
      <c r="BC331" s="2"/>
      <c r="BD331" s="2"/>
      <c r="BE331" s="2" t="s">
        <v>47</v>
      </c>
      <c r="BF331" s="2"/>
      <c r="BG331" s="2"/>
      <c r="BH331" s="2"/>
      <c r="BI331" s="2"/>
      <c r="BJ331" s="2"/>
      <c r="BK331" s="2"/>
      <c r="BL331" s="2"/>
      <c r="BM331" s="2"/>
      <c r="BN331" s="2"/>
      <c r="BO331" s="2" t="str">
        <f t="shared" si="23"/>
        <v/>
      </c>
      <c r="BP331" s="2" t="str">
        <f t="shared" si="24"/>
        <v>USCAR451,753000000000000000020000000000000000</v>
      </c>
      <c r="BQ331" s="2" t="str">
        <f>_xlfn.XLOOKUP(BO331,[1]Planilha1!$BU:$BU,[1]Planilha1!$BU:$BU,"",0,1)</f>
        <v/>
      </c>
    </row>
    <row r="332" spans="1:69" hidden="1" x14ac:dyDescent="0.2">
      <c r="A332" s="2" t="s">
        <v>296</v>
      </c>
      <c r="B332" s="2" t="s">
        <v>378</v>
      </c>
      <c r="C332" s="2"/>
      <c r="D332" s="2" t="s">
        <v>1100</v>
      </c>
      <c r="E332" s="2"/>
      <c r="F332" s="2"/>
      <c r="G332" s="2"/>
      <c r="H332" s="2"/>
      <c r="I332" s="2"/>
      <c r="J332" s="2"/>
      <c r="K332" s="2"/>
      <c r="L332" s="79">
        <v>0.5</v>
      </c>
      <c r="M332" s="79">
        <v>1.35</v>
      </c>
      <c r="N332" s="79">
        <v>1.85</v>
      </c>
      <c r="O332" s="2">
        <v>0</v>
      </c>
      <c r="P332" s="2">
        <v>1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</v>
      </c>
      <c r="AG332" s="2">
        <v>2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 t="s">
        <v>1112</v>
      </c>
      <c r="AX332" s="2"/>
      <c r="AY332" s="2" t="s">
        <v>47</v>
      </c>
      <c r="AZ332" s="2" t="s">
        <v>47</v>
      </c>
      <c r="BA332" s="2"/>
      <c r="BB332" s="2"/>
      <c r="BC332" s="2"/>
      <c r="BD332" s="2"/>
      <c r="BE332" s="2" t="s">
        <v>47</v>
      </c>
      <c r="BF332" s="2"/>
      <c r="BG332" s="2"/>
      <c r="BH332" s="2"/>
      <c r="BI332" s="2"/>
      <c r="BJ332" s="2"/>
      <c r="BK332" s="2"/>
      <c r="BL332" s="2"/>
      <c r="BM332" s="2"/>
      <c r="BN332" s="2"/>
      <c r="BO332" s="2" t="str">
        <f t="shared" si="23"/>
        <v/>
      </c>
      <c r="BP332" s="2" t="str">
        <f t="shared" si="24"/>
        <v>USCAR451,851200000000000000001000000000000000</v>
      </c>
      <c r="BQ332" s="2" t="str">
        <f>_xlfn.XLOOKUP(BO332,[1]Planilha1!$BU:$BU,[1]Planilha1!$BU:$BU,"",0,1)</f>
        <v/>
      </c>
    </row>
    <row r="333" spans="1:69" hidden="1" x14ac:dyDescent="0.2">
      <c r="A333" s="2" t="s">
        <v>296</v>
      </c>
      <c r="B333" s="2" t="s">
        <v>378</v>
      </c>
      <c r="C333" s="2"/>
      <c r="D333" s="2" t="s">
        <v>1100</v>
      </c>
      <c r="E333" s="2"/>
      <c r="F333" s="2"/>
      <c r="G333" s="2"/>
      <c r="H333" s="2"/>
      <c r="I333" s="2"/>
      <c r="J333" s="2"/>
      <c r="K333" s="2"/>
      <c r="L333" s="79">
        <v>1.25</v>
      </c>
      <c r="M333" s="79">
        <v>1</v>
      </c>
      <c r="N333" s="79">
        <v>2.25</v>
      </c>
      <c r="O333" s="2">
        <v>0</v>
      </c>
      <c r="P333" s="2">
        <v>1</v>
      </c>
      <c r="Q333" s="2">
        <v>1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1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 t="s">
        <v>1112</v>
      </c>
      <c r="AX333" s="2"/>
      <c r="AY333" s="2" t="s">
        <v>47</v>
      </c>
      <c r="AZ333" s="2" t="s">
        <v>47</v>
      </c>
      <c r="BA333" s="2"/>
      <c r="BB333" s="2" t="s">
        <v>1394</v>
      </c>
      <c r="BC333" s="2"/>
      <c r="BD333" s="2"/>
      <c r="BE333" s="2" t="s">
        <v>47</v>
      </c>
      <c r="BF333" s="2"/>
      <c r="BG333" s="2"/>
      <c r="BH333" s="2"/>
      <c r="BI333" s="2"/>
      <c r="BJ333" s="2"/>
      <c r="BK333" s="2"/>
      <c r="BL333" s="2"/>
      <c r="BM333" s="2"/>
      <c r="BN333" s="2"/>
      <c r="BO333" s="2" t="str">
        <f t="shared" si="23"/>
        <v/>
      </c>
      <c r="BP333" s="2" t="str">
        <f t="shared" si="24"/>
        <v>USCAR452,250110000000000000000010000000000000</v>
      </c>
      <c r="BQ333" s="2" t="str">
        <f>_xlfn.XLOOKUP(BO333,[1]Planilha1!$BU:$BU,[1]Planilha1!$BU:$BU,"",0,1)</f>
        <v/>
      </c>
    </row>
    <row r="334" spans="1:69" s="85" customFormat="1" hidden="1" x14ac:dyDescent="0.2">
      <c r="A334" s="83" t="s">
        <v>296</v>
      </c>
      <c r="B334" s="83" t="s">
        <v>378</v>
      </c>
      <c r="C334" s="83"/>
      <c r="D334" s="83" t="s">
        <v>1100</v>
      </c>
      <c r="E334" s="83"/>
      <c r="F334" s="83"/>
      <c r="G334" s="83"/>
      <c r="H334" s="83"/>
      <c r="I334" s="83"/>
      <c r="J334" s="83"/>
      <c r="K334" s="83"/>
      <c r="L334" s="84">
        <v>1.25</v>
      </c>
      <c r="M334" s="84">
        <v>1.35</v>
      </c>
      <c r="N334" s="84">
        <v>2.6</v>
      </c>
      <c r="O334" s="83">
        <v>0</v>
      </c>
      <c r="P334" s="83">
        <v>1</v>
      </c>
      <c r="Q334" s="83">
        <v>1</v>
      </c>
      <c r="R334" s="83">
        <v>0</v>
      </c>
      <c r="S334" s="83">
        <v>0</v>
      </c>
      <c r="T334" s="83">
        <v>0</v>
      </c>
      <c r="U334" s="83">
        <v>0</v>
      </c>
      <c r="V334" s="83">
        <v>0</v>
      </c>
      <c r="W334" s="83">
        <v>0</v>
      </c>
      <c r="X334" s="83">
        <v>0</v>
      </c>
      <c r="Y334" s="83">
        <v>0</v>
      </c>
      <c r="Z334" s="83">
        <v>0</v>
      </c>
      <c r="AA334" s="83">
        <v>0</v>
      </c>
      <c r="AB334" s="83">
        <v>0</v>
      </c>
      <c r="AC334" s="83">
        <v>0</v>
      </c>
      <c r="AD334" s="83">
        <v>0</v>
      </c>
      <c r="AE334" s="83">
        <v>0</v>
      </c>
      <c r="AF334" s="83">
        <v>1</v>
      </c>
      <c r="AG334" s="83">
        <v>0</v>
      </c>
      <c r="AH334" s="83">
        <v>0</v>
      </c>
      <c r="AI334" s="83">
        <v>1</v>
      </c>
      <c r="AJ334" s="83">
        <v>0</v>
      </c>
      <c r="AK334" s="83">
        <v>0</v>
      </c>
      <c r="AL334" s="83">
        <v>0</v>
      </c>
      <c r="AM334" s="83">
        <v>0</v>
      </c>
      <c r="AN334" s="83">
        <v>0</v>
      </c>
      <c r="AO334" s="83">
        <v>0</v>
      </c>
      <c r="AP334" s="83">
        <v>0</v>
      </c>
      <c r="AQ334" s="83">
        <v>0</v>
      </c>
      <c r="AR334" s="83">
        <v>0</v>
      </c>
      <c r="AS334" s="83">
        <v>0</v>
      </c>
      <c r="AT334" s="83">
        <v>0</v>
      </c>
      <c r="AU334" s="83">
        <v>0</v>
      </c>
      <c r="AV334" s="83">
        <v>0</v>
      </c>
      <c r="AW334" s="83" t="s">
        <v>1112</v>
      </c>
      <c r="AX334" s="83"/>
      <c r="AY334" s="83" t="s">
        <v>47</v>
      </c>
      <c r="AZ334" s="83" t="s">
        <v>47</v>
      </c>
      <c r="BA334" s="83"/>
      <c r="BB334" s="83" t="s">
        <v>1395</v>
      </c>
      <c r="BC334" s="83"/>
      <c r="BD334" s="83"/>
      <c r="BE334" s="83" t="s">
        <v>47</v>
      </c>
      <c r="BF334" s="83"/>
      <c r="BG334" s="83"/>
      <c r="BH334" s="83"/>
      <c r="BI334" s="83"/>
      <c r="BJ334" s="83"/>
      <c r="BK334" s="83"/>
      <c r="BL334" s="83"/>
      <c r="BM334" s="83"/>
      <c r="BN334" s="83"/>
      <c r="BO334" s="83" t="str">
        <f t="shared" si="23"/>
        <v/>
      </c>
      <c r="BP334" s="83" t="str">
        <f t="shared" si="24"/>
        <v>USCAR452,61001000000000000001100000000000000</v>
      </c>
      <c r="BQ334" s="83" t="str">
        <f>_xlfn.XLOOKUP(BO334,[1]Planilha1!$BU:$BU,[1]Planilha1!$BU:$BU,"",0,1)</f>
        <v/>
      </c>
    </row>
    <row r="335" spans="1:69" hidden="1" x14ac:dyDescent="0.2">
      <c r="A335" s="2" t="s">
        <v>296</v>
      </c>
      <c r="B335" s="2" t="s">
        <v>378</v>
      </c>
      <c r="C335" s="2"/>
      <c r="D335" s="2" t="s">
        <v>1100</v>
      </c>
      <c r="E335" s="2"/>
      <c r="F335" s="2"/>
      <c r="G335" s="2"/>
      <c r="H335" s="2"/>
      <c r="I335" s="2"/>
      <c r="J335" s="2"/>
      <c r="K335" s="2"/>
      <c r="L335" s="79">
        <v>1.25</v>
      </c>
      <c r="M335" s="79">
        <v>2</v>
      </c>
      <c r="N335" s="79">
        <v>3.25</v>
      </c>
      <c r="O335" s="2">
        <v>0</v>
      </c>
      <c r="P335" s="2">
        <v>1</v>
      </c>
      <c r="Q335" s="2">
        <v>1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2</v>
      </c>
      <c r="AH335" s="2">
        <v>0</v>
      </c>
      <c r="AI335" s="2">
        <v>1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 t="s">
        <v>1112</v>
      </c>
      <c r="AX335" s="2"/>
      <c r="AY335" s="2" t="s">
        <v>47</v>
      </c>
      <c r="AZ335" s="2" t="s">
        <v>47</v>
      </c>
      <c r="BA335" s="2"/>
      <c r="BB335" s="2" t="s">
        <v>1396</v>
      </c>
      <c r="BC335" s="2"/>
      <c r="BD335" s="2"/>
      <c r="BE335" s="2" t="s">
        <v>47</v>
      </c>
      <c r="BF335" s="2"/>
      <c r="BG335" s="2"/>
      <c r="BH335" s="2"/>
      <c r="BI335" s="2"/>
      <c r="BJ335" s="2"/>
      <c r="BK335" s="2"/>
      <c r="BL335" s="2"/>
      <c r="BM335" s="2"/>
      <c r="BN335" s="2"/>
      <c r="BO335" s="2" t="str">
        <f t="shared" si="23"/>
        <v/>
      </c>
      <c r="BP335" s="2" t="str">
        <f t="shared" si="24"/>
        <v>USCAR453,250201000000000000001100000000000000</v>
      </c>
      <c r="BQ335" s="2" t="str">
        <f>_xlfn.XLOOKUP(BO335,[1]Planilha1!$BU:$BU,[1]Planilha1!$BU:$BU,"",0,1)</f>
        <v/>
      </c>
    </row>
    <row r="336" spans="1:69" hidden="1" x14ac:dyDescent="0.2">
      <c r="A336" s="2" t="s">
        <v>296</v>
      </c>
      <c r="B336" s="2" t="s">
        <v>378</v>
      </c>
      <c r="C336" s="2"/>
      <c r="D336" s="2" t="s">
        <v>1100</v>
      </c>
      <c r="E336" s="2"/>
      <c r="F336" s="2"/>
      <c r="G336" s="2"/>
      <c r="H336" s="2"/>
      <c r="I336" s="2"/>
      <c r="J336" s="2"/>
      <c r="K336" s="2"/>
      <c r="L336" s="79">
        <v>1.25</v>
      </c>
      <c r="M336" s="79">
        <v>2.35</v>
      </c>
      <c r="N336" s="79">
        <v>3.6</v>
      </c>
      <c r="O336" s="2">
        <v>0</v>
      </c>
      <c r="P336" s="2">
        <v>1</v>
      </c>
      <c r="Q336" s="2">
        <v>1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</v>
      </c>
      <c r="AG336" s="2">
        <v>2</v>
      </c>
      <c r="AH336" s="2">
        <v>0</v>
      </c>
      <c r="AI336" s="2">
        <v>1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 t="s">
        <v>1112</v>
      </c>
      <c r="AX336" s="2"/>
      <c r="AY336" s="2" t="s">
        <v>47</v>
      </c>
      <c r="AZ336" s="2" t="s">
        <v>47</v>
      </c>
      <c r="BA336" s="2"/>
      <c r="BB336" s="2" t="s">
        <v>1397</v>
      </c>
      <c r="BC336" s="2"/>
      <c r="BD336" s="2"/>
      <c r="BE336" s="2" t="s">
        <v>47</v>
      </c>
      <c r="BF336" s="2"/>
      <c r="BG336" s="2"/>
      <c r="BH336" s="2"/>
      <c r="BI336" s="2"/>
      <c r="BJ336" s="2"/>
      <c r="BK336" s="2"/>
      <c r="BL336" s="2"/>
      <c r="BM336" s="2"/>
      <c r="BN336" s="2"/>
      <c r="BO336" s="2" t="str">
        <f t="shared" si="23"/>
        <v/>
      </c>
      <c r="BP336" s="2" t="str">
        <f t="shared" si="24"/>
        <v>USCAR453,61201000000000000001100000000000000</v>
      </c>
      <c r="BQ336" s="2" t="str">
        <f>_xlfn.XLOOKUP(BO336,[1]Planilha1!$BU:$BU,[1]Planilha1!$BU:$BU,"",0,1)</f>
        <v/>
      </c>
    </row>
    <row r="337" spans="1:69" hidden="1" x14ac:dyDescent="0.2">
      <c r="A337" s="2" t="s">
        <v>296</v>
      </c>
      <c r="B337" s="2" t="s">
        <v>378</v>
      </c>
      <c r="C337" s="2"/>
      <c r="D337" s="2" t="s">
        <v>1100</v>
      </c>
      <c r="E337" s="2"/>
      <c r="F337" s="2"/>
      <c r="G337" s="2"/>
      <c r="H337" s="2"/>
      <c r="I337" s="2"/>
      <c r="J337" s="2"/>
      <c r="K337" s="2"/>
      <c r="L337" s="79">
        <v>1.5</v>
      </c>
      <c r="M337" s="79">
        <v>2.35</v>
      </c>
      <c r="N337" s="79">
        <v>3.85</v>
      </c>
      <c r="O337" s="2">
        <v>0</v>
      </c>
      <c r="P337" s="2">
        <v>0</v>
      </c>
      <c r="Q337" s="2">
        <v>2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</v>
      </c>
      <c r="AG337" s="2">
        <v>2</v>
      </c>
      <c r="AH337" s="2">
        <v>0</v>
      </c>
      <c r="AI337" s="2">
        <v>1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 t="s">
        <v>1112</v>
      </c>
      <c r="AX337" s="2"/>
      <c r="AY337" s="2" t="s">
        <v>47</v>
      </c>
      <c r="AZ337" s="2" t="s">
        <v>47</v>
      </c>
      <c r="BA337" s="2"/>
      <c r="BB337" s="2" t="s">
        <v>1398</v>
      </c>
      <c r="BC337" s="2"/>
      <c r="BD337" s="2"/>
      <c r="BE337" s="2" t="s">
        <v>47</v>
      </c>
      <c r="BF337" s="2"/>
      <c r="BG337" s="2"/>
      <c r="BH337" s="2"/>
      <c r="BI337" s="2"/>
      <c r="BJ337" s="2"/>
      <c r="BK337" s="2"/>
      <c r="BL337" s="2"/>
      <c r="BM337" s="2"/>
      <c r="BN337" s="2"/>
      <c r="BO337" s="2" t="str">
        <f t="shared" si="23"/>
        <v/>
      </c>
      <c r="BP337" s="2" t="str">
        <f t="shared" si="24"/>
        <v>USCAR453,851201000000000000000200000000000000</v>
      </c>
      <c r="BQ337" s="2" t="str">
        <f>_xlfn.XLOOKUP(BO337,[1]Planilha1!$BU:$BU,[1]Planilha1!$BU:$BU,"",0,1)</f>
        <v/>
      </c>
    </row>
    <row r="338" spans="1:69" hidden="1" x14ac:dyDescent="0.2">
      <c r="A338" s="2" t="s">
        <v>296</v>
      </c>
      <c r="B338" s="2" t="s">
        <v>378</v>
      </c>
      <c r="C338" s="2"/>
      <c r="D338" s="2" t="s">
        <v>1109</v>
      </c>
      <c r="E338" s="2"/>
      <c r="F338" s="2"/>
      <c r="G338" s="2"/>
      <c r="H338" s="2"/>
      <c r="I338" s="2"/>
      <c r="J338" s="2"/>
      <c r="K338" s="2"/>
      <c r="L338" s="79">
        <v>0.5</v>
      </c>
      <c r="M338" s="79">
        <v>1</v>
      </c>
      <c r="N338" s="79">
        <v>1.5</v>
      </c>
      <c r="O338" s="2">
        <v>0</v>
      </c>
      <c r="P338" s="2">
        <v>1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2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 t="s">
        <v>1113</v>
      </c>
      <c r="AX338" s="2"/>
      <c r="AY338" s="2" t="s">
        <v>47</v>
      </c>
      <c r="AZ338" s="2" t="s">
        <v>47</v>
      </c>
      <c r="BA338" s="2"/>
      <c r="BB338" s="2" t="s">
        <v>1399</v>
      </c>
      <c r="BC338" s="2"/>
      <c r="BD338" s="2"/>
      <c r="BE338" s="2" t="s">
        <v>47</v>
      </c>
      <c r="BF338" s="2"/>
      <c r="BG338" s="2"/>
      <c r="BH338" s="2"/>
      <c r="BI338" s="2"/>
      <c r="BJ338" s="2"/>
      <c r="BK338" s="2"/>
      <c r="BL338" s="2"/>
      <c r="BM338" s="2"/>
      <c r="BN338" s="2"/>
      <c r="BO338" s="2" t="str">
        <f t="shared" si="23"/>
        <v/>
      </c>
      <c r="BP338" s="2" t="str">
        <f t="shared" si="24"/>
        <v>USCAR451,50200000000000000001000000000000000</v>
      </c>
      <c r="BQ338" s="2" t="str">
        <f>_xlfn.XLOOKUP(BO338,[1]Planilha1!$BU:$BU,[1]Planilha1!$BU:$BU,"",0,1)</f>
        <v/>
      </c>
    </row>
    <row r="339" spans="1:69" hidden="1" x14ac:dyDescent="0.2">
      <c r="A339" s="2" t="s">
        <v>296</v>
      </c>
      <c r="B339" s="2" t="s">
        <v>378</v>
      </c>
      <c r="C339" s="2" t="s">
        <v>808</v>
      </c>
      <c r="D339" s="2" t="s">
        <v>1110</v>
      </c>
      <c r="E339" s="2" t="s">
        <v>819</v>
      </c>
      <c r="F339" s="2" t="s">
        <v>4654</v>
      </c>
      <c r="G339" s="2" t="str">
        <f>C339&amp;F339</f>
        <v>S05SP5290_3_X1</v>
      </c>
      <c r="H339" s="2" t="s">
        <v>47</v>
      </c>
      <c r="I339" s="2" t="s">
        <v>47</v>
      </c>
      <c r="J339" s="2" t="s">
        <v>47</v>
      </c>
      <c r="K339" s="2"/>
      <c r="L339" s="79">
        <v>5</v>
      </c>
      <c r="M339" s="79">
        <v>3</v>
      </c>
      <c r="N339" s="79">
        <v>8</v>
      </c>
      <c r="O339" s="2">
        <v>0</v>
      </c>
      <c r="P339" s="2">
        <v>0</v>
      </c>
      <c r="Q339" s="2">
        <v>4</v>
      </c>
      <c r="R339" s="2">
        <v>2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3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 t="s">
        <v>1114</v>
      </c>
      <c r="AX339" s="2"/>
      <c r="AY339" s="2" t="s">
        <v>47</v>
      </c>
      <c r="AZ339" s="2" t="s">
        <v>47</v>
      </c>
      <c r="BA339" s="2">
        <v>30</v>
      </c>
      <c r="BB339" s="82" t="s">
        <v>4653</v>
      </c>
      <c r="BC339" s="80">
        <v>45205</v>
      </c>
      <c r="BD339" s="2" t="s">
        <v>4652</v>
      </c>
      <c r="BE339" s="2" t="s">
        <v>4661</v>
      </c>
      <c r="BF339" s="2" t="s">
        <v>4662</v>
      </c>
      <c r="BG339" s="2"/>
      <c r="BH339" s="2"/>
      <c r="BI339" s="2"/>
      <c r="BJ339" s="2"/>
      <c r="BK339" s="2"/>
      <c r="BL339" s="2"/>
      <c r="BM339" s="2" t="s">
        <v>4663</v>
      </c>
      <c r="BN339" s="2" t="s">
        <v>52</v>
      </c>
      <c r="BO339" s="2" t="str">
        <f t="shared" si="23"/>
        <v>80042000000000000000030000000000000</v>
      </c>
      <c r="BP339" s="2" t="str">
        <f t="shared" si="24"/>
        <v>USCAR4580042000000000000000030000000000000</v>
      </c>
      <c r="BQ339" s="2" t="str">
        <f>_xlfn.XLOOKUP(BO339,[1]Planilha1!$BU:$BU,[1]Planilha1!$BU:$BU,"",0,1)</f>
        <v/>
      </c>
    </row>
    <row r="340" spans="1:69" hidden="1" x14ac:dyDescent="0.2">
      <c r="A340" s="2" t="s">
        <v>296</v>
      </c>
      <c r="B340" s="2" t="s">
        <v>47</v>
      </c>
      <c r="C340" s="2"/>
      <c r="D340" s="2" t="s">
        <v>1099</v>
      </c>
      <c r="E340" s="2" t="s">
        <v>1251</v>
      </c>
      <c r="F340" s="2" t="s">
        <v>1087</v>
      </c>
      <c r="G340" s="2"/>
      <c r="H340" s="2"/>
      <c r="I340" s="2"/>
      <c r="J340" s="2"/>
      <c r="K340" s="2"/>
      <c r="L340" s="79">
        <v>0.35</v>
      </c>
      <c r="M340" s="79">
        <v>0.35</v>
      </c>
      <c r="N340" s="79">
        <v>0.7</v>
      </c>
      <c r="O340" s="2">
        <v>1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/>
      <c r="AX340" s="2"/>
      <c r="AY340" s="2"/>
      <c r="AZ340" s="2"/>
      <c r="BA340" s="2"/>
      <c r="BB340" s="2" t="s">
        <v>1252</v>
      </c>
      <c r="BC340" s="2"/>
      <c r="BD340" s="2"/>
      <c r="BE340" s="2" t="s">
        <v>47</v>
      </c>
      <c r="BF340" s="2"/>
      <c r="BG340" s="2"/>
      <c r="BH340" s="2"/>
      <c r="BI340" s="2"/>
      <c r="BJ340" s="2"/>
      <c r="BK340" s="2"/>
      <c r="BL340" s="2"/>
      <c r="BM340" s="2"/>
      <c r="BN340" s="2"/>
      <c r="BO340" s="2" t="str">
        <f t="shared" si="23"/>
        <v>0,71000000000000000010000000000000000</v>
      </c>
      <c r="BP340" s="2" t="str">
        <f t="shared" si="24"/>
        <v>NA0,71000000000000000010000000000000000</v>
      </c>
      <c r="BQ340" s="2" t="str">
        <f>_xlfn.XLOOKUP(BO340,[1]Planilha1!$BU:$BU,[1]Planilha1!$BU:$BU,"",0,1)</f>
        <v/>
      </c>
    </row>
    <row r="341" spans="1:69" hidden="1" x14ac:dyDescent="0.2">
      <c r="A341" s="2" t="s">
        <v>296</v>
      </c>
      <c r="B341" s="2" t="s">
        <v>3</v>
      </c>
      <c r="C341" s="2"/>
      <c r="D341" s="2" t="s">
        <v>1099</v>
      </c>
      <c r="E341" s="2" t="s">
        <v>1251</v>
      </c>
      <c r="F341" s="2" t="s">
        <v>297</v>
      </c>
      <c r="G341" s="2"/>
      <c r="H341" s="2"/>
      <c r="I341" s="2"/>
      <c r="J341" s="2"/>
      <c r="K341" s="2" t="s">
        <v>6</v>
      </c>
      <c r="L341" s="79">
        <v>1.4</v>
      </c>
      <c r="M341" s="79">
        <v>0.7</v>
      </c>
      <c r="N341" s="79">
        <v>2.0999999999999996</v>
      </c>
      <c r="O341" s="2">
        <v>4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2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/>
      <c r="AX341" s="2"/>
      <c r="AY341" s="2" t="s">
        <v>47</v>
      </c>
      <c r="AZ341" s="2" t="s">
        <v>47</v>
      </c>
      <c r="BA341" s="2"/>
      <c r="BB341" s="2" t="s">
        <v>4935</v>
      </c>
      <c r="BC341" s="80">
        <v>45061</v>
      </c>
      <c r="BD341" s="2"/>
      <c r="BE341" s="2" t="s">
        <v>47</v>
      </c>
      <c r="BF341" s="2" t="s">
        <v>1379</v>
      </c>
      <c r="BG341" s="2"/>
      <c r="BH341" s="2"/>
      <c r="BI341" s="2"/>
      <c r="BJ341" s="2"/>
      <c r="BK341" s="2"/>
      <c r="BL341" s="2"/>
      <c r="BM341" s="2"/>
      <c r="BN341" s="2"/>
      <c r="BO341" s="2" t="str">
        <f t="shared" si="23"/>
        <v>E167185002,14000000000000000020000000000000000</v>
      </c>
      <c r="BP341" s="2" t="str">
        <f t="shared" si="24"/>
        <v>GMW171362,14000000000000000020000000000000000</v>
      </c>
      <c r="BQ341" s="2" t="str">
        <f>_xlfn.XLOOKUP(BO341,[1]Planilha1!$BU:$BU,[1]Planilha1!$BU:$BU,"",0,1)</f>
        <v>E167185002,14000000000000000020000000000000000</v>
      </c>
    </row>
    <row r="342" spans="1:69" hidden="1" x14ac:dyDescent="0.2">
      <c r="A342" s="2" t="s">
        <v>296</v>
      </c>
      <c r="B342" s="2" t="s">
        <v>3</v>
      </c>
      <c r="C342" s="2"/>
      <c r="D342" s="2" t="s">
        <v>1102</v>
      </c>
      <c r="E342" s="2" t="s">
        <v>1251</v>
      </c>
      <c r="F342" s="2" t="s">
        <v>1088</v>
      </c>
      <c r="G342" s="2"/>
      <c r="H342" s="2"/>
      <c r="I342" s="2"/>
      <c r="J342" s="2"/>
      <c r="K342" s="2"/>
      <c r="L342" s="79">
        <v>1</v>
      </c>
      <c r="M342" s="79">
        <v>4</v>
      </c>
      <c r="N342" s="79">
        <v>5</v>
      </c>
      <c r="O342" s="2">
        <v>0</v>
      </c>
      <c r="P342" s="2">
        <v>0</v>
      </c>
      <c r="Q342" s="2">
        <v>0</v>
      </c>
      <c r="R342" s="2">
        <v>1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4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/>
      <c r="AX342" s="2"/>
      <c r="AY342" s="2"/>
      <c r="AZ342" s="2"/>
      <c r="BA342" s="2"/>
      <c r="BB342" s="2" t="s">
        <v>1253</v>
      </c>
      <c r="BC342" s="2"/>
      <c r="BD342" s="2"/>
      <c r="BE342" s="2" t="s">
        <v>47</v>
      </c>
      <c r="BF342" s="2" t="s">
        <v>1379</v>
      </c>
      <c r="BG342" s="2"/>
      <c r="BH342" s="2"/>
      <c r="BI342" s="2"/>
      <c r="BJ342" s="2"/>
      <c r="BK342" s="2"/>
      <c r="BL342" s="2"/>
      <c r="BM342" s="2"/>
      <c r="BN342" s="2"/>
      <c r="BO342" s="2" t="str">
        <f t="shared" si="23"/>
        <v>50004000000000000000010000000000000</v>
      </c>
      <c r="BP342" s="2" t="str">
        <f t="shared" si="24"/>
        <v>GMW1713650004000000000000000010000000000000</v>
      </c>
      <c r="BQ342" s="2" t="str">
        <f>_xlfn.XLOOKUP(BO342,[1]Planilha1!$BU:$BU,[1]Planilha1!$BU:$BU,"",0,1)</f>
        <v/>
      </c>
    </row>
    <row r="343" spans="1:69" hidden="1" x14ac:dyDescent="0.2">
      <c r="A343" s="2" t="s">
        <v>296</v>
      </c>
      <c r="B343" s="2" t="s">
        <v>3</v>
      </c>
      <c r="C343" s="2"/>
      <c r="D343" s="2" t="s">
        <v>1100</v>
      </c>
      <c r="E343" s="2" t="s">
        <v>1251</v>
      </c>
      <c r="F343" s="2" t="s">
        <v>1089</v>
      </c>
      <c r="G343" s="2"/>
      <c r="H343" s="2"/>
      <c r="I343" s="2"/>
      <c r="J343" s="2"/>
      <c r="K343" s="2" t="s">
        <v>6</v>
      </c>
      <c r="L343" s="79">
        <v>4</v>
      </c>
      <c r="M343" s="79">
        <v>2</v>
      </c>
      <c r="N343" s="79">
        <v>6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2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1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/>
      <c r="AX343" s="2"/>
      <c r="AY343" s="2"/>
      <c r="AZ343" s="2"/>
      <c r="BA343" s="2"/>
      <c r="BB343" s="2" t="s">
        <v>4644</v>
      </c>
      <c r="BC343" s="2"/>
      <c r="BD343" s="2"/>
      <c r="BE343" s="2" t="s">
        <v>47</v>
      </c>
      <c r="BF343" s="2" t="s">
        <v>1379</v>
      </c>
      <c r="BG343" s="2"/>
      <c r="BH343" s="2"/>
      <c r="BI343" s="2"/>
      <c r="BJ343" s="2"/>
      <c r="BK343" s="2"/>
      <c r="BL343" s="2"/>
      <c r="BM343" s="2"/>
      <c r="BN343" s="2"/>
      <c r="BO343" s="2" t="str">
        <f t="shared" si="23"/>
        <v>E1671850060000020000000000000000100000000000</v>
      </c>
      <c r="BP343" s="2" t="str">
        <f t="shared" si="24"/>
        <v>GMW1713660000020000000000000000100000000000</v>
      </c>
      <c r="BQ343" s="2" t="str">
        <f>_xlfn.XLOOKUP(BO343,[1]Planilha1!$BU:$BU,[1]Planilha1!$BU:$BU,"",0,1)</f>
        <v>E1671850060000020000000000000000100000000000</v>
      </c>
    </row>
    <row r="344" spans="1:69" hidden="1" x14ac:dyDescent="0.2">
      <c r="A344" s="2" t="s">
        <v>296</v>
      </c>
      <c r="B344" s="2" t="s">
        <v>3</v>
      </c>
      <c r="C344" s="2"/>
      <c r="D344" s="2" t="s">
        <v>1100</v>
      </c>
      <c r="E344" s="2" t="s">
        <v>1251</v>
      </c>
      <c r="F344" s="2" t="s">
        <v>1090</v>
      </c>
      <c r="G344" s="2"/>
      <c r="H344" s="2"/>
      <c r="I344" s="2"/>
      <c r="J344" s="2"/>
      <c r="K344" s="2" t="s">
        <v>6</v>
      </c>
      <c r="L344" s="79">
        <v>0.35</v>
      </c>
      <c r="M344" s="79">
        <v>0.7</v>
      </c>
      <c r="N344" s="79">
        <v>1.0499999999999998</v>
      </c>
      <c r="O344" s="2">
        <v>1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2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/>
      <c r="AX344" s="2"/>
      <c r="AY344" s="2"/>
      <c r="AZ344" s="2"/>
      <c r="BA344" s="2"/>
      <c r="BB344" s="2" t="s">
        <v>4786</v>
      </c>
      <c r="BC344" s="80">
        <v>45691</v>
      </c>
      <c r="BD344" s="2"/>
      <c r="BE344" s="2" t="s">
        <v>47</v>
      </c>
      <c r="BF344" s="2" t="s">
        <v>1379</v>
      </c>
      <c r="BG344" s="2"/>
      <c r="BH344" s="2"/>
      <c r="BI344" s="2"/>
      <c r="BJ344" s="2"/>
      <c r="BK344" s="2"/>
      <c r="BL344" s="2"/>
      <c r="BM344" s="2"/>
      <c r="BN344" s="2"/>
      <c r="BO344" s="2" t="str">
        <f t="shared" si="23"/>
        <v>E167185001,052000000000000000010000000000000000</v>
      </c>
      <c r="BP344" s="2" t="str">
        <f t="shared" si="24"/>
        <v>GMW171361,052000000000000000010000000000000000</v>
      </c>
      <c r="BQ344" s="2" t="str">
        <f>_xlfn.XLOOKUP(BO344,[1]Planilha1!$BU:$BU,[1]Planilha1!$BU:$BU,"",0,1)</f>
        <v>E167185001,052000000000000000010000000000000000</v>
      </c>
    </row>
    <row r="345" spans="1:69" hidden="1" x14ac:dyDescent="0.2">
      <c r="A345" s="2" t="s">
        <v>296</v>
      </c>
      <c r="B345" s="2" t="s">
        <v>3</v>
      </c>
      <c r="C345" s="2"/>
      <c r="D345" s="2" t="s">
        <v>1100</v>
      </c>
      <c r="E345" s="2" t="s">
        <v>1251</v>
      </c>
      <c r="F345" s="2" t="s">
        <v>1091</v>
      </c>
      <c r="G345" s="2"/>
      <c r="H345" s="2"/>
      <c r="I345" s="2"/>
      <c r="J345" s="2"/>
      <c r="K345" s="2" t="s">
        <v>6</v>
      </c>
      <c r="L345" s="79">
        <v>0.35</v>
      </c>
      <c r="M345" s="79">
        <v>1.0499999999999998</v>
      </c>
      <c r="N345" s="79">
        <v>1.4</v>
      </c>
      <c r="O345" s="2">
        <v>1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3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/>
      <c r="AX345" s="2"/>
      <c r="AY345" s="2"/>
      <c r="AZ345" s="2"/>
      <c r="BA345" s="2"/>
      <c r="BB345" s="2" t="s">
        <v>4642</v>
      </c>
      <c r="BC345" s="2"/>
      <c r="BD345" s="2"/>
      <c r="BE345" s="2" t="s">
        <v>47</v>
      </c>
      <c r="BF345" s="2" t="s">
        <v>1379</v>
      </c>
      <c r="BG345" s="2"/>
      <c r="BH345" s="2"/>
      <c r="BI345" s="2"/>
      <c r="BJ345" s="2"/>
      <c r="BK345" s="2"/>
      <c r="BL345" s="2"/>
      <c r="BM345" s="2"/>
      <c r="BN345" s="2"/>
      <c r="BO345" s="2" t="str">
        <f t="shared" si="23"/>
        <v>E167185001,43000000000000000010000000000000000</v>
      </c>
      <c r="BP345" s="2" t="str">
        <f t="shared" si="24"/>
        <v>GMW171361,43000000000000000010000000000000000</v>
      </c>
      <c r="BQ345" s="2" t="str">
        <f>_xlfn.XLOOKUP(BO345,[1]Planilha1!$BU:$BU,[1]Planilha1!$BU:$BU,"",0,1)</f>
        <v>E167185001,43000000000000000010000000000000000</v>
      </c>
    </row>
    <row r="346" spans="1:69" hidden="1" x14ac:dyDescent="0.2">
      <c r="A346" s="2" t="s">
        <v>296</v>
      </c>
      <c r="B346" s="2" t="s">
        <v>3</v>
      </c>
      <c r="C346" s="2"/>
      <c r="D346" s="2" t="s">
        <v>1099</v>
      </c>
      <c r="E346" s="2" t="s">
        <v>1251</v>
      </c>
      <c r="F346" s="2" t="s">
        <v>1092</v>
      </c>
      <c r="G346" s="2"/>
      <c r="H346" s="2"/>
      <c r="I346" s="2"/>
      <c r="J346" s="2"/>
      <c r="K346" s="2" t="s">
        <v>6</v>
      </c>
      <c r="L346" s="79">
        <v>1.0499999999999998</v>
      </c>
      <c r="M346" s="79">
        <v>0.7</v>
      </c>
      <c r="N346" s="79">
        <v>1.7499999999999998</v>
      </c>
      <c r="O346" s="2">
        <v>3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2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/>
      <c r="AX346" s="2"/>
      <c r="AY346" s="2"/>
      <c r="AZ346" s="2"/>
      <c r="BA346" s="2"/>
      <c r="BB346" s="2" t="s">
        <v>4643</v>
      </c>
      <c r="BC346" s="2"/>
      <c r="BD346" s="2"/>
      <c r="BE346" s="2" t="s">
        <v>47</v>
      </c>
      <c r="BF346" s="2" t="s">
        <v>1379</v>
      </c>
      <c r="BG346" s="2"/>
      <c r="BH346" s="2"/>
      <c r="BI346" s="2"/>
      <c r="BJ346" s="2"/>
      <c r="BK346" s="2"/>
      <c r="BL346" s="2"/>
      <c r="BM346" s="2"/>
      <c r="BN346" s="2"/>
      <c r="BO346" s="2" t="str">
        <f t="shared" si="23"/>
        <v>E167185001,753000000000000000020000000000000000</v>
      </c>
      <c r="BP346" s="2" t="str">
        <f t="shared" si="24"/>
        <v>GMW171361,753000000000000000020000000000000000</v>
      </c>
      <c r="BQ346" s="2" t="str">
        <f>_xlfn.XLOOKUP(BO346,[1]Planilha1!$BU:$BU,[1]Planilha1!$BU:$BU,"",0,1)</f>
        <v>E167185001,753000000000000000020000000000000000</v>
      </c>
    </row>
    <row r="347" spans="1:69" hidden="1" x14ac:dyDescent="0.2">
      <c r="A347" s="2" t="s">
        <v>296</v>
      </c>
      <c r="B347" s="2" t="s">
        <v>3</v>
      </c>
      <c r="C347" s="2" t="s">
        <v>805</v>
      </c>
      <c r="D347" s="2" t="s">
        <v>1100</v>
      </c>
      <c r="E347" s="2" t="s">
        <v>1251</v>
      </c>
      <c r="F347" s="2" t="s">
        <v>1093</v>
      </c>
      <c r="G347" s="2" t="str">
        <f t="shared" ref="G347" si="26">IF(F347="","",C347&amp;"-"&amp;F347)</f>
        <v>S02-SP1334_1_X1</v>
      </c>
      <c r="H347" s="2"/>
      <c r="I347" s="2"/>
      <c r="J347" s="2"/>
      <c r="K347" s="2" t="s">
        <v>6</v>
      </c>
      <c r="L347" s="79">
        <v>1</v>
      </c>
      <c r="M347" s="79">
        <v>0.5</v>
      </c>
      <c r="N347" s="79">
        <v>1.5</v>
      </c>
      <c r="O347" s="2">
        <v>0</v>
      </c>
      <c r="P347" s="2">
        <v>2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1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/>
      <c r="AX347" s="2"/>
      <c r="AY347" s="2"/>
      <c r="AZ347" s="2"/>
      <c r="BA347" s="2"/>
      <c r="BB347" s="2" t="s">
        <v>4641</v>
      </c>
      <c r="BC347" s="2"/>
      <c r="BD347" s="2"/>
      <c r="BE347" s="2" t="s">
        <v>47</v>
      </c>
      <c r="BF347" s="2" t="s">
        <v>1379</v>
      </c>
      <c r="BG347" s="2"/>
      <c r="BH347" s="2"/>
      <c r="BI347" s="2"/>
      <c r="BJ347" s="2"/>
      <c r="BK347" s="2"/>
      <c r="BL347" s="2"/>
      <c r="BM347" s="2"/>
      <c r="BN347" s="2"/>
      <c r="BO347" s="2" t="str">
        <f t="shared" si="23"/>
        <v>E167185001,50200000000000000001000000000000000</v>
      </c>
      <c r="BP347" s="2" t="str">
        <f t="shared" si="24"/>
        <v>GMW171361,50200000000000000001000000000000000</v>
      </c>
      <c r="BQ347" s="2" t="str">
        <f>_xlfn.XLOOKUP(BO347,[1]Planilha1!$BU:$BU,[1]Planilha1!$BU:$BU,"",0,1)</f>
        <v>E167185001,50200000000000000001000000000000000</v>
      </c>
    </row>
    <row r="348" spans="1:69" hidden="1" x14ac:dyDescent="0.2">
      <c r="A348" s="2" t="s">
        <v>296</v>
      </c>
      <c r="B348" s="2" t="s">
        <v>3</v>
      </c>
      <c r="C348" s="2"/>
      <c r="D348" s="2" t="s">
        <v>1102</v>
      </c>
      <c r="E348" s="2" t="s">
        <v>1251</v>
      </c>
      <c r="F348" s="2" t="s">
        <v>1094</v>
      </c>
      <c r="G348" s="2"/>
      <c r="H348" s="2"/>
      <c r="I348" s="2"/>
      <c r="J348" s="2"/>
      <c r="K348" s="2" t="s">
        <v>6</v>
      </c>
      <c r="L348" s="79">
        <v>1.5</v>
      </c>
      <c r="M348" s="79">
        <v>0.5</v>
      </c>
      <c r="N348" s="79">
        <v>2</v>
      </c>
      <c r="O348" s="2">
        <v>0</v>
      </c>
      <c r="P348" s="2">
        <v>3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1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/>
      <c r="AX348" s="2"/>
      <c r="AY348" s="2"/>
      <c r="AZ348" s="2"/>
      <c r="BA348" s="2"/>
      <c r="BB348" s="2" t="s">
        <v>4647</v>
      </c>
      <c r="BC348" s="2"/>
      <c r="BD348" s="2"/>
      <c r="BE348" s="2" t="s">
        <v>47</v>
      </c>
      <c r="BF348" s="2" t="s">
        <v>1379</v>
      </c>
      <c r="BG348" s="2"/>
      <c r="BH348" s="2"/>
      <c r="BI348" s="2"/>
      <c r="BJ348" s="2"/>
      <c r="BK348" s="2"/>
      <c r="BL348" s="2"/>
      <c r="BM348" s="2"/>
      <c r="BN348" s="2"/>
      <c r="BO348" s="2" t="str">
        <f t="shared" si="23"/>
        <v>E1671850020300000000000000001000000000000000</v>
      </c>
      <c r="BP348" s="2" t="str">
        <f t="shared" si="24"/>
        <v>GMW1713620300000000000000001000000000000000</v>
      </c>
      <c r="BQ348" s="2" t="str">
        <f>_xlfn.XLOOKUP(BO348,[1]Planilha1!$BU:$BU,[1]Planilha1!$BU:$BU,"",0,1)</f>
        <v>E1671850020300000000000000001000000000000000</v>
      </c>
    </row>
    <row r="349" spans="1:69" hidden="1" x14ac:dyDescent="0.2">
      <c r="A349" s="2" t="s">
        <v>296</v>
      </c>
      <c r="B349" s="2" t="s">
        <v>3</v>
      </c>
      <c r="C349" s="2"/>
      <c r="D349" s="2" t="s">
        <v>1102</v>
      </c>
      <c r="E349" s="2" t="s">
        <v>1251</v>
      </c>
      <c r="F349" s="2" t="s">
        <v>1095</v>
      </c>
      <c r="G349" s="2"/>
      <c r="H349" s="2"/>
      <c r="I349" s="2"/>
      <c r="J349" s="2"/>
      <c r="K349" s="2" t="s">
        <v>6</v>
      </c>
      <c r="L349" s="79">
        <v>0.5</v>
      </c>
      <c r="M349" s="79">
        <v>2</v>
      </c>
      <c r="N349" s="79">
        <v>2.5</v>
      </c>
      <c r="O349" s="2">
        <v>0</v>
      </c>
      <c r="P349" s="2">
        <v>1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4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 t="s">
        <v>47</v>
      </c>
      <c r="AX349" s="2" t="s">
        <v>47</v>
      </c>
      <c r="AY349" s="2" t="s">
        <v>47</v>
      </c>
      <c r="AZ349" s="2" t="s">
        <v>47</v>
      </c>
      <c r="BA349" s="2">
        <v>125</v>
      </c>
      <c r="BB349" s="2" t="s">
        <v>4666</v>
      </c>
      <c r="BC349" s="80">
        <v>45034</v>
      </c>
      <c r="BD349" s="2" t="s">
        <v>4652</v>
      </c>
      <c r="BE349" s="2" t="s">
        <v>4661</v>
      </c>
      <c r="BF349" s="2" t="s">
        <v>1379</v>
      </c>
      <c r="BG349" s="2"/>
      <c r="BH349" s="2"/>
      <c r="BI349" s="2"/>
      <c r="BJ349" s="2"/>
      <c r="BK349" s="2"/>
      <c r="BL349" s="2"/>
      <c r="BM349" s="2" t="s">
        <v>4667</v>
      </c>
      <c r="BN349" s="2" t="s">
        <v>52</v>
      </c>
      <c r="BO349" s="2" t="str">
        <f t="shared" si="23"/>
        <v>E167185002,50400000000000000001000000000000000</v>
      </c>
      <c r="BP349" s="2" t="str">
        <f t="shared" si="24"/>
        <v>GMW171362,50400000000000000001000000000000000</v>
      </c>
      <c r="BQ349" s="2" t="str">
        <f>_xlfn.XLOOKUP(BO349,[1]Planilha1!$BU:$BU,[1]Planilha1!$BU:$BU,"",0,1)</f>
        <v>E167185002,50400000000000000001000000000000000</v>
      </c>
    </row>
    <row r="350" spans="1:69" hidden="1" x14ac:dyDescent="0.2">
      <c r="A350" s="2" t="s">
        <v>296</v>
      </c>
      <c r="B350" s="2" t="s">
        <v>3</v>
      </c>
      <c r="C350" s="2"/>
      <c r="D350" s="2" t="s">
        <v>1100</v>
      </c>
      <c r="E350" s="2" t="s">
        <v>1251</v>
      </c>
      <c r="F350" s="2" t="s">
        <v>1096</v>
      </c>
      <c r="G350" s="2"/>
      <c r="H350" s="2"/>
      <c r="I350" s="2"/>
      <c r="J350" s="2"/>
      <c r="K350" s="2"/>
      <c r="L350" s="79">
        <v>1.25</v>
      </c>
      <c r="M350" s="79">
        <v>2</v>
      </c>
      <c r="N350" s="79">
        <v>3.25</v>
      </c>
      <c r="O350" s="2">
        <v>0</v>
      </c>
      <c r="P350" s="2">
        <v>1</v>
      </c>
      <c r="Q350" s="2">
        <v>1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4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/>
      <c r="AX350" s="2"/>
      <c r="AY350" s="2"/>
      <c r="AZ350" s="2"/>
      <c r="BA350" s="2"/>
      <c r="BB350" s="2" t="s">
        <v>1254</v>
      </c>
      <c r="BC350" s="2"/>
      <c r="BD350" s="2"/>
      <c r="BE350" s="2" t="s">
        <v>47</v>
      </c>
      <c r="BF350" s="2" t="s">
        <v>1379</v>
      </c>
      <c r="BG350" s="2"/>
      <c r="BH350" s="2"/>
      <c r="BI350" s="2"/>
      <c r="BJ350" s="2"/>
      <c r="BK350" s="2"/>
      <c r="BL350" s="2"/>
      <c r="BM350" s="2"/>
      <c r="BN350" s="2"/>
      <c r="BO350" s="2" t="str">
        <f t="shared" si="23"/>
        <v>3,250400000000000000001100000000000000</v>
      </c>
      <c r="BP350" s="2" t="str">
        <f t="shared" si="24"/>
        <v>GMW171363,250400000000000000001100000000000000</v>
      </c>
      <c r="BQ350" s="2" t="str">
        <f>_xlfn.XLOOKUP(BO350,[1]Planilha1!$BU:$BU,[1]Planilha1!$BU:$BU,"",0,1)</f>
        <v/>
      </c>
    </row>
    <row r="351" spans="1:69" hidden="1" x14ac:dyDescent="0.2">
      <c r="A351" s="2" t="s">
        <v>296</v>
      </c>
      <c r="B351" s="2" t="s">
        <v>3</v>
      </c>
      <c r="C351" s="2"/>
      <c r="D351" s="2" t="s">
        <v>1102</v>
      </c>
      <c r="E351" s="2" t="s">
        <v>819</v>
      </c>
      <c r="F351" s="2" t="s">
        <v>331</v>
      </c>
      <c r="G351" s="2" t="str">
        <f>C351&amp;F351</f>
        <v>SP1750_1_X1</v>
      </c>
      <c r="H351" s="2"/>
      <c r="I351" s="2"/>
      <c r="J351" s="2"/>
      <c r="K351" s="2" t="s">
        <v>6</v>
      </c>
      <c r="L351" s="79">
        <v>1.25</v>
      </c>
      <c r="M351" s="79">
        <v>2.5</v>
      </c>
      <c r="N351" s="79">
        <v>3.75</v>
      </c>
      <c r="O351" s="2">
        <v>0</v>
      </c>
      <c r="P351" s="2">
        <v>1</v>
      </c>
      <c r="Q351" s="2">
        <v>1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2</v>
      </c>
      <c r="AH351" s="2">
        <v>0</v>
      </c>
      <c r="AI351" s="2">
        <v>0</v>
      </c>
      <c r="AJ351" s="2">
        <v>1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/>
      <c r="AX351" s="2"/>
      <c r="AY351" s="2"/>
      <c r="AZ351" s="2"/>
      <c r="BA351" s="2">
        <v>125</v>
      </c>
      <c r="BB351" s="2" t="s">
        <v>4668</v>
      </c>
      <c r="BC351" s="80">
        <v>45057</v>
      </c>
      <c r="BD351" s="2" t="s">
        <v>4652</v>
      </c>
      <c r="BE351" s="2" t="s">
        <v>4661</v>
      </c>
      <c r="BF351" s="2" t="s">
        <v>1379</v>
      </c>
      <c r="BG351" s="2"/>
      <c r="BH351" s="2"/>
      <c r="BI351" s="2"/>
      <c r="BJ351" s="2"/>
      <c r="BK351" s="2"/>
      <c r="BL351" s="2"/>
      <c r="BM351" s="2" t="s">
        <v>4669</v>
      </c>
      <c r="BN351" s="2" t="s">
        <v>52</v>
      </c>
      <c r="BO351" s="2" t="str">
        <f t="shared" si="23"/>
        <v>E167185003,750200100000000000001100000000000000</v>
      </c>
      <c r="BP351" s="2" t="str">
        <f t="shared" si="24"/>
        <v>GMW171363,750200100000000000001100000000000000</v>
      </c>
      <c r="BQ351" s="2" t="str">
        <f>_xlfn.XLOOKUP(BO351,[1]Planilha1!$BU:$BU,[1]Planilha1!$BU:$BU,"",0,1)</f>
        <v>E167185003,750200100000000000001100000000000000</v>
      </c>
    </row>
    <row r="352" spans="1:69" hidden="1" x14ac:dyDescent="0.2">
      <c r="A352" s="2" t="s">
        <v>296</v>
      </c>
      <c r="B352" s="2" t="s">
        <v>3</v>
      </c>
      <c r="C352" s="2"/>
      <c r="D352" s="2" t="s">
        <v>1108</v>
      </c>
      <c r="E352" s="2" t="s">
        <v>1251</v>
      </c>
      <c r="F352" s="2" t="s">
        <v>1097</v>
      </c>
      <c r="G352" s="2"/>
      <c r="H352" s="2"/>
      <c r="I352" s="2"/>
      <c r="J352" s="2"/>
      <c r="K352" s="2"/>
      <c r="L352" s="79">
        <v>1.5</v>
      </c>
      <c r="M352" s="79">
        <v>2</v>
      </c>
      <c r="N352" s="79">
        <v>3.5</v>
      </c>
      <c r="O352" s="2">
        <v>0</v>
      </c>
      <c r="P352" s="2">
        <v>0</v>
      </c>
      <c r="Q352" s="2">
        <v>0</v>
      </c>
      <c r="R352" s="2">
        <v>0</v>
      </c>
      <c r="S352" s="2">
        <v>1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1</v>
      </c>
      <c r="AH352" s="2">
        <v>0</v>
      </c>
      <c r="AI352" s="2">
        <v>0</v>
      </c>
      <c r="AJ352" s="2">
        <v>1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/>
      <c r="AX352" s="2"/>
      <c r="AY352" s="2"/>
      <c r="AZ352" s="2"/>
      <c r="BA352" s="2"/>
      <c r="BB352" s="2" t="s">
        <v>1255</v>
      </c>
      <c r="BC352" s="2"/>
      <c r="BD352" s="2"/>
      <c r="BE352" s="2" t="s">
        <v>47</v>
      </c>
      <c r="BF352" s="2" t="s">
        <v>1379</v>
      </c>
      <c r="BG352" s="2"/>
      <c r="BH352" s="2"/>
      <c r="BI352" s="2"/>
      <c r="BJ352" s="2"/>
      <c r="BK352" s="2"/>
      <c r="BL352" s="2"/>
      <c r="BM352" s="2"/>
      <c r="BN352" s="2"/>
      <c r="BO352" s="2" t="str">
        <f t="shared" si="23"/>
        <v>3,50100100000000000000001000000000000</v>
      </c>
      <c r="BP352" s="2" t="str">
        <f t="shared" si="24"/>
        <v>GMW171363,50100100000000000000001000000000000</v>
      </c>
      <c r="BQ352" s="2" t="str">
        <f>_xlfn.XLOOKUP(BO352,[1]Planilha1!$BU:$BU,[1]Planilha1!$BU:$BU,"",0,1)</f>
        <v/>
      </c>
    </row>
    <row r="353" spans="1:69" hidden="1" x14ac:dyDescent="0.2">
      <c r="A353" s="2" t="s">
        <v>296</v>
      </c>
      <c r="B353" s="2" t="s">
        <v>3</v>
      </c>
      <c r="C353" s="2"/>
      <c r="D353" s="2" t="s">
        <v>1104</v>
      </c>
      <c r="E353" s="2" t="s">
        <v>1251</v>
      </c>
      <c r="F353" s="2" t="s">
        <v>1098</v>
      </c>
      <c r="G353" s="2"/>
      <c r="H353" s="2"/>
      <c r="I353" s="2"/>
      <c r="J353" s="2"/>
      <c r="K353" s="2"/>
      <c r="L353" s="79">
        <v>2</v>
      </c>
      <c r="M353" s="79">
        <v>2.35</v>
      </c>
      <c r="N353" s="79">
        <v>4.3499999999999996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1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</v>
      </c>
      <c r="AG353" s="2">
        <v>1</v>
      </c>
      <c r="AH353" s="2">
        <v>0</v>
      </c>
      <c r="AI353" s="2">
        <v>0</v>
      </c>
      <c r="AJ353" s="2">
        <v>1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/>
      <c r="AX353" s="2"/>
      <c r="AY353" s="2"/>
      <c r="AZ353" s="2"/>
      <c r="BA353" s="2"/>
      <c r="BB353" s="2" t="s">
        <v>1256</v>
      </c>
      <c r="BC353" s="2"/>
      <c r="BD353" s="2"/>
      <c r="BE353" s="2" t="s">
        <v>47</v>
      </c>
      <c r="BF353" s="2" t="s">
        <v>1379</v>
      </c>
      <c r="BG353" s="2"/>
      <c r="BH353" s="2"/>
      <c r="BI353" s="2"/>
      <c r="BJ353" s="2"/>
      <c r="BK353" s="2"/>
      <c r="BL353" s="2"/>
      <c r="BM353" s="2"/>
      <c r="BN353" s="2"/>
      <c r="BO353" s="2" t="str">
        <f t="shared" si="23"/>
        <v>4,351100100000000000000000100000000000</v>
      </c>
      <c r="BP353" s="2" t="str">
        <f t="shared" si="24"/>
        <v>GMW171364,351100100000000000000000100000000000</v>
      </c>
      <c r="BQ353" s="2" t="str">
        <f>_xlfn.XLOOKUP(BO353,[1]Planilha1!$BU:$BU,[1]Planilha1!$BU:$BU,"",0,1)</f>
        <v/>
      </c>
    </row>
    <row r="354" spans="1:69" hidden="1" x14ac:dyDescent="0.2">
      <c r="A354" s="2" t="s">
        <v>4950</v>
      </c>
      <c r="B354" s="2" t="s">
        <v>3</v>
      </c>
      <c r="C354" s="2"/>
      <c r="D354" s="2"/>
      <c r="E354" s="2" t="s">
        <v>1251</v>
      </c>
      <c r="F354" s="2" t="s">
        <v>4984</v>
      </c>
      <c r="G354" s="2" t="s">
        <v>4984</v>
      </c>
      <c r="H354" s="2"/>
      <c r="I354" s="2"/>
      <c r="J354" s="2"/>
      <c r="K354" s="2" t="s">
        <v>6</v>
      </c>
      <c r="L354" s="79">
        <v>0.7</v>
      </c>
      <c r="M354" s="79">
        <v>0.7</v>
      </c>
      <c r="N354" s="79">
        <v>1.4</v>
      </c>
      <c r="O354" s="2">
        <v>2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2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/>
      <c r="AX354" s="2" t="s">
        <v>4950</v>
      </c>
      <c r="AY354" s="2"/>
      <c r="AZ354" s="2"/>
      <c r="BA354" s="2">
        <v>125</v>
      </c>
      <c r="BB354" s="99" t="s">
        <v>4985</v>
      </c>
      <c r="BC354" s="80">
        <v>45854</v>
      </c>
      <c r="BD354" s="2" t="s">
        <v>4672</v>
      </c>
      <c r="BE354" s="2" t="s">
        <v>47</v>
      </c>
      <c r="BF354" s="2"/>
      <c r="BG354" s="2"/>
      <c r="BH354" s="2"/>
      <c r="BI354" s="2"/>
      <c r="BJ354" s="2"/>
      <c r="BK354" s="2"/>
      <c r="BL354" s="2"/>
      <c r="BM354" s="2"/>
      <c r="BN354" s="2"/>
      <c r="BO354" s="2" t="str">
        <f t="shared" si="23"/>
        <v>E167185001,42000000000000000020000000000000000</v>
      </c>
      <c r="BP354" s="2" t="str">
        <f t="shared" si="24"/>
        <v>GMW171361,42000000000000000020000000000000000</v>
      </c>
      <c r="BQ354" s="2" t="str">
        <f>_xlfn.XLOOKUP(BO354,[1]Planilha1!$BU:$BU,[1]Planilha1!$BU:$BU,"",0,1)</f>
        <v>E167185001,42000000000000000020000000000000000</v>
      </c>
    </row>
    <row r="355" spans="1:69" hidden="1" x14ac:dyDescent="0.2">
      <c r="A355" s="2" t="s">
        <v>296</v>
      </c>
      <c r="B355" s="2" t="s">
        <v>3</v>
      </c>
      <c r="C355" s="2"/>
      <c r="D355" s="2"/>
      <c r="E355" s="2" t="s">
        <v>1251</v>
      </c>
      <c r="F355" s="2" t="s">
        <v>4645</v>
      </c>
      <c r="G355" s="2"/>
      <c r="H355" s="2"/>
      <c r="I355" s="2"/>
      <c r="J355" s="2"/>
      <c r="K355" s="2" t="s">
        <v>6</v>
      </c>
      <c r="L355" s="79">
        <v>1.2</v>
      </c>
      <c r="M355" s="79">
        <v>1</v>
      </c>
      <c r="N355" s="79">
        <v>2.2000000000000002</v>
      </c>
      <c r="O355" s="2">
        <v>2</v>
      </c>
      <c r="P355" s="2">
        <v>1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1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/>
      <c r="AX355" s="2"/>
      <c r="AY355" s="2"/>
      <c r="AZ355" s="2"/>
      <c r="BA355" s="2"/>
      <c r="BB355" s="2" t="s">
        <v>4646</v>
      </c>
      <c r="BC355" s="2"/>
      <c r="BD355" s="2"/>
      <c r="BE355" s="2" t="s">
        <v>47</v>
      </c>
      <c r="BF355" s="2"/>
      <c r="BG355" s="2"/>
      <c r="BH355" s="2"/>
      <c r="BI355" s="2"/>
      <c r="BJ355" s="2"/>
      <c r="BK355" s="2"/>
      <c r="BL355" s="2"/>
      <c r="BM355" s="2"/>
      <c r="BN355" s="2"/>
      <c r="BO355" s="2" t="str">
        <f t="shared" si="23"/>
        <v>E167185002,22100000000000000000010000000000000</v>
      </c>
      <c r="BP355" s="2" t="str">
        <f t="shared" si="24"/>
        <v>GMW171362,22100000000000000000010000000000000</v>
      </c>
      <c r="BQ355" s="2" t="str">
        <f>_xlfn.XLOOKUP(BO355,[1]Planilha1!$BU:$BU,[1]Planilha1!$BU:$BU,"",0,1)</f>
        <v>E167185002,22100000000000000000010000000000000</v>
      </c>
    </row>
    <row r="356" spans="1:69" x14ac:dyDescent="0.2">
      <c r="A356" s="2" t="s">
        <v>785</v>
      </c>
      <c r="B356" s="2"/>
      <c r="C356" s="2"/>
      <c r="D356" s="2"/>
      <c r="E356" s="2" t="s">
        <v>1381</v>
      </c>
      <c r="F356" s="2"/>
      <c r="G356" s="2"/>
      <c r="H356" s="2"/>
      <c r="I356" s="2" t="s">
        <v>1257</v>
      </c>
      <c r="J356" s="2"/>
      <c r="K356" s="2"/>
      <c r="L356" s="79"/>
      <c r="M356" s="79"/>
      <c r="N356" s="79">
        <v>4.75</v>
      </c>
      <c r="O356" s="2">
        <v>0</v>
      </c>
      <c r="P356" s="2">
        <v>5</v>
      </c>
      <c r="Q356" s="2">
        <v>3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 t="s">
        <v>1267</v>
      </c>
      <c r="BC356" s="2"/>
      <c r="BD356" s="2"/>
      <c r="BE356" s="2"/>
      <c r="BF356" s="2" t="s">
        <v>1379</v>
      </c>
      <c r="BG356" s="2"/>
      <c r="BH356" s="2"/>
      <c r="BI356" s="2"/>
      <c r="BJ356" s="2"/>
      <c r="BK356" s="2"/>
      <c r="BL356" s="2"/>
      <c r="BM356" s="2"/>
      <c r="BN356" s="2"/>
      <c r="BO356" s="2" t="str">
        <f t="shared" si="23"/>
        <v/>
      </c>
      <c r="BP356" s="2" t="str">
        <f t="shared" si="24"/>
        <v>4,7505300000000000000</v>
      </c>
      <c r="BQ356" s="2" t="str">
        <f>_xlfn.XLOOKUP(BO356,[1]Planilha1!$BU:$BU,[1]Planilha1!$BU:$BU,"",0,1)</f>
        <v/>
      </c>
    </row>
    <row r="357" spans="1:69" hidden="1" x14ac:dyDescent="0.2">
      <c r="A357" s="2" t="s">
        <v>785</v>
      </c>
      <c r="B357" s="2"/>
      <c r="C357" s="2"/>
      <c r="D357" s="2"/>
      <c r="E357" s="2" t="s">
        <v>1381</v>
      </c>
      <c r="F357" s="2"/>
      <c r="G357" s="2"/>
      <c r="H357" s="2"/>
      <c r="I357" s="2" t="s">
        <v>1257</v>
      </c>
      <c r="J357" s="2"/>
      <c r="K357" s="2"/>
      <c r="L357" s="79"/>
      <c r="M357" s="79"/>
      <c r="N357" s="79">
        <v>4</v>
      </c>
      <c r="O357" s="2">
        <v>0</v>
      </c>
      <c r="P357" s="2">
        <v>5</v>
      </c>
      <c r="Q357" s="2">
        <v>2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 t="s">
        <v>1268</v>
      </c>
      <c r="BC357" s="2"/>
      <c r="BD357" s="2"/>
      <c r="BE357" s="2"/>
      <c r="BF357" s="2" t="s">
        <v>1379</v>
      </c>
      <c r="BG357" s="2"/>
      <c r="BH357" s="2"/>
      <c r="BI357" s="2"/>
      <c r="BJ357" s="2"/>
      <c r="BK357" s="2"/>
      <c r="BL357" s="2"/>
      <c r="BM357" s="2"/>
      <c r="BN357" s="2"/>
      <c r="BO357" s="2" t="str">
        <f t="shared" si="23"/>
        <v/>
      </c>
      <c r="BP357" s="2" t="str">
        <f t="shared" si="24"/>
        <v>405200000000000000</v>
      </c>
      <c r="BQ357" s="2" t="str">
        <f>_xlfn.XLOOKUP(BO357,[1]Planilha1!$BU:$BU,[1]Planilha1!$BU:$BU,"",0,1)</f>
        <v/>
      </c>
    </row>
    <row r="358" spans="1:69" hidden="1" x14ac:dyDescent="0.2">
      <c r="A358" s="2" t="s">
        <v>785</v>
      </c>
      <c r="B358" s="2"/>
      <c r="C358" s="2"/>
      <c r="D358" s="2"/>
      <c r="E358" s="2" t="s">
        <v>1381</v>
      </c>
      <c r="F358" s="2"/>
      <c r="G358" s="2"/>
      <c r="H358" s="2"/>
      <c r="I358" s="2" t="s">
        <v>1258</v>
      </c>
      <c r="J358" s="2"/>
      <c r="K358" s="2"/>
      <c r="L358" s="79"/>
      <c r="M358" s="79"/>
      <c r="N358" s="79">
        <v>4.95</v>
      </c>
      <c r="O358" s="2">
        <v>2</v>
      </c>
      <c r="P358" s="2">
        <v>2</v>
      </c>
      <c r="Q358" s="2">
        <v>1</v>
      </c>
      <c r="R358" s="2">
        <v>0</v>
      </c>
      <c r="S358" s="2">
        <v>0</v>
      </c>
      <c r="T358" s="2">
        <v>0</v>
      </c>
      <c r="U358" s="2">
        <v>1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 t="s">
        <v>1269</v>
      </c>
      <c r="BC358" s="2"/>
      <c r="BD358" s="2"/>
      <c r="BE358" s="2"/>
      <c r="BF358" s="2" t="s">
        <v>1379</v>
      </c>
      <c r="BG358" s="2"/>
      <c r="BH358" s="2"/>
      <c r="BI358" s="2"/>
      <c r="BJ358" s="2"/>
      <c r="BK358" s="2"/>
      <c r="BL358" s="2"/>
      <c r="BM358" s="2"/>
      <c r="BN358" s="2"/>
      <c r="BO358" s="2" t="str">
        <f t="shared" si="23"/>
        <v/>
      </c>
      <c r="BP358" s="2" t="str">
        <f t="shared" si="24"/>
        <v>4,9522100010000000000</v>
      </c>
      <c r="BQ358" s="2" t="str">
        <f>_xlfn.XLOOKUP(BO358,[1]Planilha1!$BU:$BU,[1]Planilha1!$BU:$BU,"",0,1)</f>
        <v/>
      </c>
    </row>
    <row r="359" spans="1:69" hidden="1" x14ac:dyDescent="0.2">
      <c r="A359" s="2" t="s">
        <v>785</v>
      </c>
      <c r="B359" s="2"/>
      <c r="C359" s="2"/>
      <c r="D359" s="2"/>
      <c r="E359" s="2" t="s">
        <v>1381</v>
      </c>
      <c r="F359" s="2"/>
      <c r="G359" s="2"/>
      <c r="H359" s="2"/>
      <c r="I359" s="2" t="s">
        <v>1259</v>
      </c>
      <c r="J359" s="2"/>
      <c r="K359" s="2"/>
      <c r="L359" s="79"/>
      <c r="M359" s="79"/>
      <c r="N359" s="79">
        <v>3.35</v>
      </c>
      <c r="O359" s="2">
        <v>1</v>
      </c>
      <c r="P359" s="2">
        <v>2</v>
      </c>
      <c r="Q359" s="2">
        <v>0</v>
      </c>
      <c r="R359" s="2">
        <v>2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 t="s">
        <v>1270</v>
      </c>
      <c r="BC359" s="2"/>
      <c r="BD359" s="2"/>
      <c r="BE359" s="2"/>
      <c r="BF359" s="2" t="s">
        <v>1379</v>
      </c>
      <c r="BG359" s="2"/>
      <c r="BH359" s="2"/>
      <c r="BI359" s="2"/>
      <c r="BJ359" s="2"/>
      <c r="BK359" s="2"/>
      <c r="BL359" s="2"/>
      <c r="BM359" s="2"/>
      <c r="BN359" s="2"/>
      <c r="BO359" s="2" t="str">
        <f t="shared" si="23"/>
        <v/>
      </c>
      <c r="BP359" s="2" t="str">
        <f t="shared" si="24"/>
        <v>3,3512020000000000000</v>
      </c>
      <c r="BQ359" s="2" t="str">
        <f>_xlfn.XLOOKUP(BO359,[1]Planilha1!$BU:$BU,[1]Planilha1!$BU:$BU,"",0,1)</f>
        <v/>
      </c>
    </row>
    <row r="360" spans="1:69" hidden="1" x14ac:dyDescent="0.2">
      <c r="A360" s="2" t="s">
        <v>785</v>
      </c>
      <c r="B360" s="2"/>
      <c r="C360" s="2"/>
      <c r="D360" s="2"/>
      <c r="E360" s="2" t="s">
        <v>1381</v>
      </c>
      <c r="F360" s="2"/>
      <c r="G360" s="2"/>
      <c r="H360" s="2"/>
      <c r="I360" s="2" t="s">
        <v>1259</v>
      </c>
      <c r="J360" s="2"/>
      <c r="K360" s="2"/>
      <c r="L360" s="79"/>
      <c r="M360" s="79"/>
      <c r="N360" s="79">
        <v>2.75</v>
      </c>
      <c r="O360" s="2">
        <v>0</v>
      </c>
      <c r="P360" s="2">
        <v>4</v>
      </c>
      <c r="Q360" s="2">
        <v>1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 t="s">
        <v>1271</v>
      </c>
      <c r="BC360" s="2"/>
      <c r="BD360" s="2"/>
      <c r="BE360" s="2"/>
      <c r="BF360" s="2" t="s">
        <v>1379</v>
      </c>
      <c r="BG360" s="2"/>
      <c r="BH360" s="2"/>
      <c r="BI360" s="2"/>
      <c r="BJ360" s="2"/>
      <c r="BK360" s="2"/>
      <c r="BL360" s="2"/>
      <c r="BM360" s="2"/>
      <c r="BN360" s="2"/>
      <c r="BO360" s="2" t="str">
        <f t="shared" si="23"/>
        <v/>
      </c>
      <c r="BP360" s="2" t="str">
        <f t="shared" si="24"/>
        <v>2,7504100000000000000</v>
      </c>
      <c r="BQ360" s="2" t="str">
        <f>_xlfn.XLOOKUP(BO360,[1]Planilha1!$BU:$BU,[1]Planilha1!$BU:$BU,"",0,1)</f>
        <v/>
      </c>
    </row>
    <row r="361" spans="1:69" hidden="1" x14ac:dyDescent="0.2">
      <c r="A361" s="2" t="s">
        <v>785</v>
      </c>
      <c r="B361" s="2"/>
      <c r="C361" s="2"/>
      <c r="D361" s="2"/>
      <c r="E361" s="2" t="s">
        <v>1381</v>
      </c>
      <c r="F361" s="2"/>
      <c r="G361" s="2"/>
      <c r="H361" s="2"/>
      <c r="I361" s="2" t="s">
        <v>1259</v>
      </c>
      <c r="J361" s="2"/>
      <c r="K361" s="2"/>
      <c r="L361" s="79"/>
      <c r="M361" s="79"/>
      <c r="N361" s="79">
        <v>2</v>
      </c>
      <c r="O361" s="2">
        <v>0</v>
      </c>
      <c r="P361" s="2">
        <v>4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 t="s">
        <v>1272</v>
      </c>
      <c r="BC361" s="2"/>
      <c r="BD361" s="2"/>
      <c r="BE361" s="2"/>
      <c r="BF361" s="2" t="s">
        <v>1379</v>
      </c>
      <c r="BG361" s="2"/>
      <c r="BH361" s="2"/>
      <c r="BI361" s="2"/>
      <c r="BJ361" s="2"/>
      <c r="BK361" s="2"/>
      <c r="BL361" s="2"/>
      <c r="BM361" s="2"/>
      <c r="BN361" s="2"/>
      <c r="BO361" s="2" t="str">
        <f t="shared" si="23"/>
        <v/>
      </c>
      <c r="BP361" s="2" t="str">
        <f t="shared" si="24"/>
        <v>204000000000000000</v>
      </c>
      <c r="BQ361" s="2" t="str">
        <f>_xlfn.XLOOKUP(BO361,[1]Planilha1!$BU:$BU,[1]Planilha1!$BU:$BU,"",0,1)</f>
        <v/>
      </c>
    </row>
    <row r="362" spans="1:69" hidden="1" x14ac:dyDescent="0.2">
      <c r="A362" s="2" t="s">
        <v>785</v>
      </c>
      <c r="B362" s="2"/>
      <c r="C362" s="2"/>
      <c r="D362" s="2"/>
      <c r="E362" s="2" t="s">
        <v>1381</v>
      </c>
      <c r="F362" s="2"/>
      <c r="G362" s="2"/>
      <c r="H362" s="2"/>
      <c r="I362" s="2" t="s">
        <v>1258</v>
      </c>
      <c r="J362" s="2"/>
      <c r="K362" s="2"/>
      <c r="L362" s="79"/>
      <c r="M362" s="79"/>
      <c r="N362" s="79">
        <v>4</v>
      </c>
      <c r="O362" s="2">
        <v>0</v>
      </c>
      <c r="P362" s="2">
        <v>3</v>
      </c>
      <c r="Q362" s="2">
        <v>0</v>
      </c>
      <c r="R362" s="2">
        <v>0</v>
      </c>
      <c r="S362" s="2">
        <v>0</v>
      </c>
      <c r="T362" s="2">
        <v>0</v>
      </c>
      <c r="U362" s="2">
        <v>1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 t="s">
        <v>1273</v>
      </c>
      <c r="BC362" s="2"/>
      <c r="BD362" s="2"/>
      <c r="BE362" s="2"/>
      <c r="BF362" s="2" t="s">
        <v>1379</v>
      </c>
      <c r="BG362" s="2"/>
      <c r="BH362" s="2"/>
      <c r="BI362" s="2"/>
      <c r="BJ362" s="2"/>
      <c r="BK362" s="2"/>
      <c r="BL362" s="2"/>
      <c r="BM362" s="2"/>
      <c r="BN362" s="2"/>
      <c r="BO362" s="2" t="str">
        <f t="shared" si="23"/>
        <v/>
      </c>
      <c r="BP362" s="2" t="str">
        <f t="shared" si="24"/>
        <v>403000010000000000</v>
      </c>
      <c r="BQ362" s="2" t="str">
        <f>_xlfn.XLOOKUP(BO362,[1]Planilha1!$BU:$BU,[1]Planilha1!$BU:$BU,"",0,1)</f>
        <v/>
      </c>
    </row>
    <row r="363" spans="1:69" hidden="1" x14ac:dyDescent="0.2">
      <c r="A363" s="2" t="s">
        <v>785</v>
      </c>
      <c r="B363" s="2"/>
      <c r="C363" s="2"/>
      <c r="D363" s="2"/>
      <c r="E363" s="2" t="s">
        <v>1381</v>
      </c>
      <c r="F363" s="2"/>
      <c r="G363" s="2"/>
      <c r="H363" s="2"/>
      <c r="I363" s="2" t="s">
        <v>697</v>
      </c>
      <c r="J363" s="2"/>
      <c r="K363" s="2"/>
      <c r="L363" s="79"/>
      <c r="M363" s="79"/>
      <c r="N363" s="79">
        <v>1.75</v>
      </c>
      <c r="O363" s="2">
        <v>0</v>
      </c>
      <c r="P363" s="2">
        <v>2</v>
      </c>
      <c r="Q363" s="2">
        <v>1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 t="s">
        <v>1274</v>
      </c>
      <c r="BC363" s="2"/>
      <c r="BD363" s="2"/>
      <c r="BE363" s="2"/>
      <c r="BF363" s="2" t="s">
        <v>1379</v>
      </c>
      <c r="BG363" s="2"/>
      <c r="BH363" s="2"/>
      <c r="BI363" s="2"/>
      <c r="BJ363" s="2"/>
      <c r="BK363" s="2"/>
      <c r="BL363" s="2"/>
      <c r="BM363" s="2"/>
      <c r="BN363" s="2"/>
      <c r="BO363" s="2" t="str">
        <f t="shared" si="23"/>
        <v/>
      </c>
      <c r="BP363" s="2" t="str">
        <f t="shared" si="24"/>
        <v>1,7502100000000000000</v>
      </c>
      <c r="BQ363" s="2" t="str">
        <f>_xlfn.XLOOKUP(BO363,[1]Planilha1!$BU:$BU,[1]Planilha1!$BU:$BU,"",0,1)</f>
        <v/>
      </c>
    </row>
    <row r="364" spans="1:69" hidden="1" x14ac:dyDescent="0.2">
      <c r="A364" s="2" t="s">
        <v>785</v>
      </c>
      <c r="B364" s="2"/>
      <c r="C364" s="2"/>
      <c r="D364" s="2"/>
      <c r="E364" s="2" t="s">
        <v>1381</v>
      </c>
      <c r="F364" s="2"/>
      <c r="G364" s="2"/>
      <c r="H364" s="2"/>
      <c r="I364" s="2" t="s">
        <v>1260</v>
      </c>
      <c r="J364" s="2"/>
      <c r="K364" s="2"/>
      <c r="L364" s="79"/>
      <c r="M364" s="79"/>
      <c r="N364" s="79">
        <v>2</v>
      </c>
      <c r="O364" s="2">
        <v>0</v>
      </c>
      <c r="P364" s="2">
        <v>2</v>
      </c>
      <c r="Q364" s="2">
        <v>0</v>
      </c>
      <c r="R364" s="2">
        <v>1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 t="s">
        <v>1275</v>
      </c>
      <c r="BC364" s="2"/>
      <c r="BD364" s="2"/>
      <c r="BE364" s="2"/>
      <c r="BF364" s="2" t="s">
        <v>1379</v>
      </c>
      <c r="BG364" s="2"/>
      <c r="BH364" s="2"/>
      <c r="BI364" s="2"/>
      <c r="BJ364" s="2"/>
      <c r="BK364" s="2"/>
      <c r="BL364" s="2"/>
      <c r="BM364" s="2"/>
      <c r="BN364" s="2"/>
      <c r="BO364" s="2" t="str">
        <f t="shared" si="23"/>
        <v/>
      </c>
      <c r="BP364" s="2" t="str">
        <f t="shared" si="24"/>
        <v>202010000000000000</v>
      </c>
      <c r="BQ364" s="2" t="str">
        <f>_xlfn.XLOOKUP(BO364,[1]Planilha1!$BU:$BU,[1]Planilha1!$BU:$BU,"",0,1)</f>
        <v/>
      </c>
    </row>
    <row r="365" spans="1:69" hidden="1" x14ac:dyDescent="0.2">
      <c r="A365" s="2" t="s">
        <v>785</v>
      </c>
      <c r="B365" s="2"/>
      <c r="C365" s="2"/>
      <c r="D365" s="2"/>
      <c r="E365" s="2" t="s">
        <v>1381</v>
      </c>
      <c r="F365" s="2"/>
      <c r="G365" s="2"/>
      <c r="H365" s="2"/>
      <c r="I365" s="2" t="s">
        <v>1260</v>
      </c>
      <c r="J365" s="2"/>
      <c r="K365" s="2"/>
      <c r="L365" s="79"/>
      <c r="M365" s="79"/>
      <c r="N365" s="79">
        <v>2.25</v>
      </c>
      <c r="O365" s="2">
        <v>0</v>
      </c>
      <c r="P365" s="2">
        <v>0</v>
      </c>
      <c r="Q365" s="2">
        <v>3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 t="s">
        <v>1276</v>
      </c>
      <c r="BC365" s="2"/>
      <c r="BD365" s="2"/>
      <c r="BE365" s="2"/>
      <c r="BF365" s="2" t="s">
        <v>1379</v>
      </c>
      <c r="BG365" s="2"/>
      <c r="BH365" s="2"/>
      <c r="BI365" s="2"/>
      <c r="BJ365" s="2"/>
      <c r="BK365" s="2"/>
      <c r="BL365" s="2"/>
      <c r="BM365" s="2"/>
      <c r="BN365" s="2"/>
      <c r="BO365" s="2" t="str">
        <f t="shared" si="23"/>
        <v/>
      </c>
      <c r="BP365" s="2" t="str">
        <f t="shared" si="24"/>
        <v>2,2500300000000000000</v>
      </c>
      <c r="BQ365" s="2" t="str">
        <f>_xlfn.XLOOKUP(BO365,[1]Planilha1!$BU:$BU,[1]Planilha1!$BU:$BU,"",0,1)</f>
        <v/>
      </c>
    </row>
    <row r="366" spans="1:69" hidden="1" x14ac:dyDescent="0.2">
      <c r="A366" s="2" t="s">
        <v>785</v>
      </c>
      <c r="B366" s="2"/>
      <c r="C366" s="2"/>
      <c r="D366" s="2"/>
      <c r="E366" s="2" t="s">
        <v>1381</v>
      </c>
      <c r="F366" s="2"/>
      <c r="G366" s="2"/>
      <c r="H366" s="2"/>
      <c r="I366" s="2" t="s">
        <v>1261</v>
      </c>
      <c r="J366" s="2"/>
      <c r="K366" s="2"/>
      <c r="L366" s="79"/>
      <c r="M366" s="79"/>
      <c r="N366" s="79">
        <v>1.5</v>
      </c>
      <c r="O366" s="2">
        <v>0</v>
      </c>
      <c r="P366" s="2">
        <v>3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 t="s">
        <v>1277</v>
      </c>
      <c r="BC366" s="2"/>
      <c r="BD366" s="2"/>
      <c r="BE366" s="2"/>
      <c r="BF366" s="2" t="s">
        <v>1379</v>
      </c>
      <c r="BG366" s="2"/>
      <c r="BH366" s="2"/>
      <c r="BI366" s="2"/>
      <c r="BJ366" s="2"/>
      <c r="BK366" s="2"/>
      <c r="BL366" s="2"/>
      <c r="BM366" s="2"/>
      <c r="BN366" s="2"/>
      <c r="BO366" s="2" t="str">
        <f t="shared" si="23"/>
        <v/>
      </c>
      <c r="BP366" s="2" t="str">
        <f t="shared" si="24"/>
        <v>1,503000000000000000</v>
      </c>
      <c r="BQ366" s="2" t="str">
        <f>_xlfn.XLOOKUP(BO366,[1]Planilha1!$BU:$BU,[1]Planilha1!$BU:$BU,"",0,1)</f>
        <v/>
      </c>
    </row>
    <row r="367" spans="1:69" hidden="1" x14ac:dyDescent="0.2">
      <c r="A367" s="2" t="s">
        <v>785</v>
      </c>
      <c r="B367" s="2"/>
      <c r="C367" s="2"/>
      <c r="D367" s="2"/>
      <c r="E367" s="2" t="s">
        <v>1381</v>
      </c>
      <c r="F367" s="2"/>
      <c r="G367" s="2"/>
      <c r="H367" s="2"/>
      <c r="I367" s="2" t="s">
        <v>1258</v>
      </c>
      <c r="J367" s="2"/>
      <c r="K367" s="2"/>
      <c r="L367" s="79"/>
      <c r="M367" s="79"/>
      <c r="N367" s="79">
        <v>4.25</v>
      </c>
      <c r="O367" s="2">
        <v>0</v>
      </c>
      <c r="P367" s="2">
        <v>0</v>
      </c>
      <c r="Q367" s="2">
        <v>1</v>
      </c>
      <c r="R367" s="2">
        <v>1</v>
      </c>
      <c r="S367" s="2">
        <v>0</v>
      </c>
      <c r="T367" s="2">
        <v>0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 t="s">
        <v>1278</v>
      </c>
      <c r="BC367" s="2"/>
      <c r="BD367" s="2"/>
      <c r="BE367" s="2"/>
      <c r="BF367" s="2" t="s">
        <v>1379</v>
      </c>
      <c r="BG367" s="2"/>
      <c r="BH367" s="2"/>
      <c r="BI367" s="2"/>
      <c r="BJ367" s="2"/>
      <c r="BK367" s="2"/>
      <c r="BL367" s="2"/>
      <c r="BM367" s="2"/>
      <c r="BN367" s="2"/>
      <c r="BO367" s="2" t="str">
        <f t="shared" si="23"/>
        <v/>
      </c>
      <c r="BP367" s="2" t="str">
        <f t="shared" si="24"/>
        <v>4,2500110010000000000</v>
      </c>
      <c r="BQ367" s="2" t="str">
        <f>_xlfn.XLOOKUP(BO367,[1]Planilha1!$BU:$BU,[1]Planilha1!$BU:$BU,"",0,1)</f>
        <v/>
      </c>
    </row>
    <row r="368" spans="1:69" hidden="1" x14ac:dyDescent="0.2">
      <c r="A368" s="2" t="s">
        <v>785</v>
      </c>
      <c r="B368" s="2"/>
      <c r="C368" s="2"/>
      <c r="D368" s="2"/>
      <c r="E368" s="2" t="s">
        <v>1381</v>
      </c>
      <c r="F368" s="2"/>
      <c r="G368" s="2"/>
      <c r="H368" s="2"/>
      <c r="I368" s="2" t="s">
        <v>697</v>
      </c>
      <c r="J368" s="2"/>
      <c r="K368" s="2"/>
      <c r="L368" s="79"/>
      <c r="M368" s="79"/>
      <c r="N368" s="79">
        <v>1.0499999999999998</v>
      </c>
      <c r="O368" s="2">
        <v>3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 t="s">
        <v>1279</v>
      </c>
      <c r="BC368" s="2"/>
      <c r="BD368" s="2"/>
      <c r="BE368" s="2"/>
      <c r="BF368" s="2" t="s">
        <v>1379</v>
      </c>
      <c r="BG368" s="2"/>
      <c r="BH368" s="2"/>
      <c r="BI368" s="2"/>
      <c r="BJ368" s="2"/>
      <c r="BK368" s="2"/>
      <c r="BL368" s="2"/>
      <c r="BM368" s="2"/>
      <c r="BN368" s="2"/>
      <c r="BO368" s="2" t="str">
        <f t="shared" si="23"/>
        <v/>
      </c>
      <c r="BP368" s="2" t="str">
        <f t="shared" si="24"/>
        <v>1,0530000000000000000</v>
      </c>
      <c r="BQ368" s="2" t="str">
        <f>_xlfn.XLOOKUP(BO368,[1]Planilha1!$BU:$BU,[1]Planilha1!$BU:$BU,"",0,1)</f>
        <v/>
      </c>
    </row>
    <row r="369" spans="1:69" hidden="1" x14ac:dyDescent="0.2">
      <c r="A369" s="2" t="s">
        <v>785</v>
      </c>
      <c r="B369" s="2"/>
      <c r="C369" s="2"/>
      <c r="D369" s="2"/>
      <c r="E369" s="2" t="s">
        <v>1381</v>
      </c>
      <c r="F369" s="2"/>
      <c r="G369" s="2"/>
      <c r="H369" s="2"/>
      <c r="I369" s="2" t="s">
        <v>1259</v>
      </c>
      <c r="J369" s="2"/>
      <c r="K369" s="2"/>
      <c r="L369" s="79"/>
      <c r="M369" s="79"/>
      <c r="N369" s="79">
        <v>3.5</v>
      </c>
      <c r="O369" s="2">
        <v>0</v>
      </c>
      <c r="P369" s="2">
        <v>1</v>
      </c>
      <c r="Q369" s="2">
        <v>0</v>
      </c>
      <c r="R369" s="2">
        <v>0</v>
      </c>
      <c r="S369" s="2">
        <v>2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 t="s">
        <v>1280</v>
      </c>
      <c r="BC369" s="2"/>
      <c r="BD369" s="2"/>
      <c r="BE369" s="2"/>
      <c r="BF369" s="2" t="s">
        <v>1380</v>
      </c>
      <c r="BG369" s="2"/>
      <c r="BH369" s="2"/>
      <c r="BI369" s="2"/>
      <c r="BJ369" s="2"/>
      <c r="BK369" s="2"/>
      <c r="BL369" s="2"/>
      <c r="BM369" s="2"/>
      <c r="BN369" s="2"/>
      <c r="BO369" s="2" t="str">
        <f t="shared" si="23"/>
        <v/>
      </c>
      <c r="BP369" s="2" t="str">
        <f t="shared" si="24"/>
        <v>3,501002000000000000</v>
      </c>
      <c r="BQ369" s="2" t="str">
        <f>_xlfn.XLOOKUP(BO369,[1]Planilha1!$BU:$BU,[1]Planilha1!$BU:$BU,"",0,1)</f>
        <v/>
      </c>
    </row>
    <row r="370" spans="1:69" hidden="1" x14ac:dyDescent="0.2">
      <c r="A370" s="2" t="s">
        <v>785</v>
      </c>
      <c r="B370" s="2"/>
      <c r="C370" s="2"/>
      <c r="D370" s="2"/>
      <c r="E370" s="2" t="s">
        <v>1381</v>
      </c>
      <c r="F370" s="2"/>
      <c r="G370" s="2"/>
      <c r="H370" s="2"/>
      <c r="I370" s="2" t="s">
        <v>1260</v>
      </c>
      <c r="J370" s="2"/>
      <c r="K370" s="2"/>
      <c r="L370" s="79"/>
      <c r="M370" s="79"/>
      <c r="N370" s="79">
        <v>2</v>
      </c>
      <c r="O370" s="2">
        <v>0</v>
      </c>
      <c r="P370" s="2">
        <v>1</v>
      </c>
      <c r="Q370" s="2">
        <v>0</v>
      </c>
      <c r="R370" s="2">
        <v>0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 t="s">
        <v>1281</v>
      </c>
      <c r="BC370" s="2"/>
      <c r="BD370" s="2"/>
      <c r="BE370" s="2"/>
      <c r="BF370" s="2" t="s">
        <v>1379</v>
      </c>
      <c r="BG370" s="2"/>
      <c r="BH370" s="2"/>
      <c r="BI370" s="2"/>
      <c r="BJ370" s="2"/>
      <c r="BK370" s="2"/>
      <c r="BL370" s="2"/>
      <c r="BM370" s="2"/>
      <c r="BN370" s="2"/>
      <c r="BO370" s="2" t="str">
        <f t="shared" si="23"/>
        <v/>
      </c>
      <c r="BP370" s="2" t="str">
        <f t="shared" si="24"/>
        <v>201001000000000000</v>
      </c>
      <c r="BQ370" s="2" t="str">
        <f>_xlfn.XLOOKUP(BO370,[1]Planilha1!$BU:$BU,[1]Planilha1!$BU:$BU,"",0,1)</f>
        <v/>
      </c>
    </row>
    <row r="371" spans="1:69" hidden="1" x14ac:dyDescent="0.2">
      <c r="A371" s="2" t="s">
        <v>785</v>
      </c>
      <c r="B371" s="2"/>
      <c r="C371" s="2"/>
      <c r="D371" s="2"/>
      <c r="E371" s="2" t="s">
        <v>1381</v>
      </c>
      <c r="F371" s="2"/>
      <c r="G371" s="2"/>
      <c r="H371" s="2"/>
      <c r="I371" s="2" t="s">
        <v>1258</v>
      </c>
      <c r="J371" s="2"/>
      <c r="K371" s="2"/>
      <c r="L371" s="79"/>
      <c r="M371" s="79"/>
      <c r="N371" s="79">
        <v>4</v>
      </c>
      <c r="O371" s="2">
        <v>0</v>
      </c>
      <c r="P371" s="2">
        <v>0</v>
      </c>
      <c r="Q371" s="2">
        <v>0</v>
      </c>
      <c r="R371" s="2">
        <v>0</v>
      </c>
      <c r="S371" s="2">
        <v>1</v>
      </c>
      <c r="T371" s="2">
        <v>0</v>
      </c>
      <c r="U371" s="2">
        <v>1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 t="s">
        <v>1282</v>
      </c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 t="str">
        <f t="shared" si="23"/>
        <v/>
      </c>
      <c r="BP371" s="2" t="str">
        <f t="shared" si="24"/>
        <v>400001010000000000</v>
      </c>
      <c r="BQ371" s="2" t="str">
        <f>_xlfn.XLOOKUP(BO371,[1]Planilha1!$BU:$BU,[1]Planilha1!$BU:$BU,"",0,1)</f>
        <v/>
      </c>
    </row>
    <row r="372" spans="1:69" hidden="1" x14ac:dyDescent="0.2">
      <c r="A372" s="2" t="s">
        <v>785</v>
      </c>
      <c r="B372" s="2"/>
      <c r="C372" s="2"/>
      <c r="D372" s="2"/>
      <c r="E372" s="2" t="s">
        <v>1381</v>
      </c>
      <c r="F372" s="2"/>
      <c r="G372" s="2"/>
      <c r="H372" s="2"/>
      <c r="I372" s="2" t="s">
        <v>697</v>
      </c>
      <c r="J372" s="2"/>
      <c r="K372" s="2"/>
      <c r="L372" s="79"/>
      <c r="M372" s="79"/>
      <c r="N372" s="79">
        <v>1.5</v>
      </c>
      <c r="O372" s="2">
        <v>0</v>
      </c>
      <c r="P372" s="2">
        <v>1</v>
      </c>
      <c r="Q372" s="2">
        <v>0</v>
      </c>
      <c r="R372" s="2">
        <v>1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 t="s">
        <v>1283</v>
      </c>
      <c r="BC372" s="2"/>
      <c r="BD372" s="2"/>
      <c r="BE372" s="2"/>
      <c r="BF372" s="2" t="s">
        <v>1379</v>
      </c>
      <c r="BG372" s="2"/>
      <c r="BH372" s="2"/>
      <c r="BI372" s="2"/>
      <c r="BJ372" s="2"/>
      <c r="BK372" s="2"/>
      <c r="BL372" s="2"/>
      <c r="BM372" s="2"/>
      <c r="BN372" s="2"/>
      <c r="BO372" s="2" t="str">
        <f t="shared" si="23"/>
        <v/>
      </c>
      <c r="BP372" s="2" t="str">
        <f t="shared" si="24"/>
        <v>1,501010000000000000</v>
      </c>
      <c r="BQ372" s="2" t="str">
        <f>_xlfn.XLOOKUP(BO372,[1]Planilha1!$BU:$BU,[1]Planilha1!$BU:$BU,"",0,1)</f>
        <v/>
      </c>
    </row>
    <row r="373" spans="1:69" hidden="1" x14ac:dyDescent="0.2">
      <c r="A373" s="2" t="s">
        <v>785</v>
      </c>
      <c r="B373" s="2"/>
      <c r="C373" s="2"/>
      <c r="D373" s="2"/>
      <c r="E373" s="2" t="s">
        <v>1381</v>
      </c>
      <c r="F373" s="2"/>
      <c r="G373" s="2"/>
      <c r="H373" s="2"/>
      <c r="I373" s="2" t="s">
        <v>1262</v>
      </c>
      <c r="J373" s="2"/>
      <c r="K373" s="2"/>
      <c r="L373" s="79"/>
      <c r="M373" s="79"/>
      <c r="N373" s="79">
        <v>0.7</v>
      </c>
      <c r="O373" s="2">
        <v>2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 t="s">
        <v>1284</v>
      </c>
      <c r="BC373" s="2"/>
      <c r="BD373" s="2"/>
      <c r="BE373" s="2"/>
      <c r="BF373" s="2" t="s">
        <v>1379</v>
      </c>
      <c r="BG373" s="2"/>
      <c r="BH373" s="2"/>
      <c r="BI373" s="2"/>
      <c r="BJ373" s="2"/>
      <c r="BK373" s="2"/>
      <c r="BL373" s="2"/>
      <c r="BM373" s="2"/>
      <c r="BN373" s="2"/>
      <c r="BO373" s="2" t="str">
        <f t="shared" si="23"/>
        <v/>
      </c>
      <c r="BP373" s="2" t="str">
        <f t="shared" si="24"/>
        <v>0,720000000000000000</v>
      </c>
      <c r="BQ373" s="2" t="str">
        <f>_xlfn.XLOOKUP(BO373,[1]Planilha1!$BU:$BU,[1]Planilha1!$BU:$BU,"",0,1)</f>
        <v/>
      </c>
    </row>
    <row r="374" spans="1:69" hidden="1" x14ac:dyDescent="0.2">
      <c r="A374" s="2" t="s">
        <v>785</v>
      </c>
      <c r="B374" s="2"/>
      <c r="C374" s="2"/>
      <c r="D374" s="2"/>
      <c r="E374" s="2" t="s">
        <v>1381</v>
      </c>
      <c r="F374" s="2"/>
      <c r="G374" s="2"/>
      <c r="H374" s="2"/>
      <c r="I374" s="2" t="s">
        <v>697</v>
      </c>
      <c r="J374" s="2"/>
      <c r="K374" s="2"/>
      <c r="L374" s="79"/>
      <c r="M374" s="79"/>
      <c r="N374" s="79">
        <v>1</v>
      </c>
      <c r="O374" s="2">
        <v>0</v>
      </c>
      <c r="P374" s="2">
        <v>2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 t="s">
        <v>1285</v>
      </c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 t="str">
        <f t="shared" si="23"/>
        <v/>
      </c>
      <c r="BP374" s="2" t="str">
        <f t="shared" si="24"/>
        <v>102000000000000000</v>
      </c>
      <c r="BQ374" s="2" t="str">
        <f>_xlfn.XLOOKUP(BO374,[1]Planilha1!$BU:$BU,[1]Planilha1!$BU:$BU,"",0,1)</f>
        <v/>
      </c>
    </row>
    <row r="375" spans="1:69" hidden="1" x14ac:dyDescent="0.2">
      <c r="A375" s="2" t="s">
        <v>785</v>
      </c>
      <c r="B375" s="2"/>
      <c r="C375" s="2"/>
      <c r="D375" s="2"/>
      <c r="E375" s="2" t="s">
        <v>1381</v>
      </c>
      <c r="F375" s="2"/>
      <c r="G375" s="2"/>
      <c r="H375" s="2"/>
      <c r="I375" s="2" t="s">
        <v>1259</v>
      </c>
      <c r="J375" s="2"/>
      <c r="K375" s="2"/>
      <c r="L375" s="79"/>
      <c r="M375" s="79"/>
      <c r="N375" s="79">
        <v>3</v>
      </c>
      <c r="O375" s="2">
        <v>0</v>
      </c>
      <c r="P375" s="2">
        <v>0</v>
      </c>
      <c r="Q375" s="2">
        <v>0</v>
      </c>
      <c r="R375" s="2">
        <v>0</v>
      </c>
      <c r="S375" s="2">
        <v>2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 t="s">
        <v>1286</v>
      </c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 t="str">
        <f t="shared" si="23"/>
        <v/>
      </c>
      <c r="BP375" s="2" t="str">
        <f t="shared" si="24"/>
        <v>300002000000000000</v>
      </c>
      <c r="BQ375" s="2" t="str">
        <f>_xlfn.XLOOKUP(BO375,[1]Planilha1!$BU:$BU,[1]Planilha1!$BU:$BU,"",0,1)</f>
        <v/>
      </c>
    </row>
    <row r="376" spans="1:69" hidden="1" x14ac:dyDescent="0.2">
      <c r="A376" s="2" t="s">
        <v>785</v>
      </c>
      <c r="B376" s="2"/>
      <c r="C376" s="2"/>
      <c r="D376" s="2"/>
      <c r="E376" s="2" t="s">
        <v>1381</v>
      </c>
      <c r="F376" s="2"/>
      <c r="G376" s="2"/>
      <c r="H376" s="2"/>
      <c r="I376" s="2" t="s">
        <v>697</v>
      </c>
      <c r="J376" s="2"/>
      <c r="K376" s="2"/>
      <c r="L376" s="79"/>
      <c r="M376" s="79"/>
      <c r="N376" s="79">
        <v>1.25</v>
      </c>
      <c r="O376" s="2">
        <v>0</v>
      </c>
      <c r="P376" s="2">
        <v>1</v>
      </c>
      <c r="Q376" s="2">
        <v>1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 t="s">
        <v>1287</v>
      </c>
      <c r="BC376" s="2"/>
      <c r="BD376" s="2"/>
      <c r="BE376" s="2"/>
      <c r="BF376" s="2" t="s">
        <v>1379</v>
      </c>
      <c r="BG376" s="2"/>
      <c r="BH376" s="2"/>
      <c r="BI376" s="2"/>
      <c r="BJ376" s="2"/>
      <c r="BK376" s="2"/>
      <c r="BL376" s="2"/>
      <c r="BM376" s="2"/>
      <c r="BN376" s="2"/>
      <c r="BO376" s="2" t="str">
        <f t="shared" si="23"/>
        <v/>
      </c>
      <c r="BP376" s="2" t="str">
        <f t="shared" si="24"/>
        <v>1,2501100000000000000</v>
      </c>
      <c r="BQ376" s="2" t="str">
        <f>_xlfn.XLOOKUP(BO376,[1]Planilha1!$BU:$BU,[1]Planilha1!$BU:$BU,"",0,1)</f>
        <v/>
      </c>
    </row>
    <row r="377" spans="1:69" hidden="1" x14ac:dyDescent="0.2">
      <c r="A377" s="2" t="s">
        <v>785</v>
      </c>
      <c r="B377" s="2"/>
      <c r="C377" s="2"/>
      <c r="D377" s="2"/>
      <c r="E377" s="2" t="s">
        <v>1381</v>
      </c>
      <c r="F377" s="2"/>
      <c r="G377" s="2"/>
      <c r="H377" s="2"/>
      <c r="I377" s="2" t="s">
        <v>1260</v>
      </c>
      <c r="J377" s="2"/>
      <c r="K377" s="2"/>
      <c r="L377" s="79"/>
      <c r="M377" s="79"/>
      <c r="N377" s="79">
        <v>2.5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1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 t="s">
        <v>1288</v>
      </c>
      <c r="BC377" s="2"/>
      <c r="BD377" s="2"/>
      <c r="BE377" s="2"/>
      <c r="BF377" s="2" t="s">
        <v>1379</v>
      </c>
      <c r="BG377" s="2"/>
      <c r="BH377" s="2"/>
      <c r="BI377" s="2"/>
      <c r="BJ377" s="2"/>
      <c r="BK377" s="2"/>
      <c r="BL377" s="2"/>
      <c r="BM377" s="2"/>
      <c r="BN377" s="2"/>
      <c r="BO377" s="2" t="str">
        <f t="shared" si="23"/>
        <v/>
      </c>
      <c r="BP377" s="2" t="str">
        <f t="shared" si="24"/>
        <v>2,500000010000000000</v>
      </c>
      <c r="BQ377" s="2" t="str">
        <f>_xlfn.XLOOKUP(BO377,[1]Planilha1!$BU:$BU,[1]Planilha1!$BU:$BU,"",0,1)</f>
        <v/>
      </c>
    </row>
    <row r="378" spans="1:69" hidden="1" x14ac:dyDescent="0.2">
      <c r="A378" s="2" t="s">
        <v>785</v>
      </c>
      <c r="B378" s="2"/>
      <c r="C378" s="2"/>
      <c r="D378" s="2"/>
      <c r="E378" s="2" t="s">
        <v>1381</v>
      </c>
      <c r="F378" s="2"/>
      <c r="G378" s="2"/>
      <c r="H378" s="2"/>
      <c r="I378" s="2" t="s">
        <v>1262</v>
      </c>
      <c r="J378" s="2"/>
      <c r="K378" s="2"/>
      <c r="L378" s="79"/>
      <c r="M378" s="79"/>
      <c r="N378" s="79">
        <v>0.75</v>
      </c>
      <c r="O378" s="2">
        <v>0</v>
      </c>
      <c r="P378" s="2">
        <v>0</v>
      </c>
      <c r="Q378" s="2">
        <v>1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 t="s">
        <v>1289</v>
      </c>
      <c r="BC378" s="2"/>
      <c r="BD378" s="2"/>
      <c r="BE378" s="2"/>
      <c r="BF378" s="2" t="s">
        <v>1379</v>
      </c>
      <c r="BG378" s="2"/>
      <c r="BH378" s="2"/>
      <c r="BI378" s="2"/>
      <c r="BJ378" s="2"/>
      <c r="BK378" s="2"/>
      <c r="BL378" s="2"/>
      <c r="BM378" s="2"/>
      <c r="BN378" s="2"/>
      <c r="BO378" s="2" t="str">
        <f t="shared" si="23"/>
        <v/>
      </c>
      <c r="BP378" s="2" t="str">
        <f t="shared" si="24"/>
        <v>0,7500100000000000000</v>
      </c>
      <c r="BQ378" s="2" t="str">
        <f>_xlfn.XLOOKUP(BO378,[1]Planilha1!$BU:$BU,[1]Planilha1!$BU:$BU,"",0,1)</f>
        <v/>
      </c>
    </row>
    <row r="379" spans="1:69" hidden="1" x14ac:dyDescent="0.2">
      <c r="A379" s="2" t="s">
        <v>785</v>
      </c>
      <c r="B379" s="2"/>
      <c r="C379" s="2"/>
      <c r="D379" s="2"/>
      <c r="E379" s="2" t="s">
        <v>1381</v>
      </c>
      <c r="F379" s="2"/>
      <c r="G379" s="2"/>
      <c r="H379" s="2"/>
      <c r="I379" s="2" t="s">
        <v>1262</v>
      </c>
      <c r="J379" s="2"/>
      <c r="K379" s="2"/>
      <c r="L379" s="79"/>
      <c r="M379" s="79"/>
      <c r="N379" s="79">
        <v>0.5</v>
      </c>
      <c r="O379" s="2">
        <v>0</v>
      </c>
      <c r="P379" s="2">
        <v>1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 t="s">
        <v>1290</v>
      </c>
      <c r="BC379" s="2"/>
      <c r="BD379" s="2"/>
      <c r="BE379" s="2"/>
      <c r="BF379" s="2" t="s">
        <v>1379</v>
      </c>
      <c r="BG379" s="2"/>
      <c r="BH379" s="2"/>
      <c r="BI379" s="2"/>
      <c r="BJ379" s="2"/>
      <c r="BK379" s="2"/>
      <c r="BL379" s="2"/>
      <c r="BM379" s="2"/>
      <c r="BN379" s="2"/>
      <c r="BO379" s="2" t="str">
        <f t="shared" si="23"/>
        <v/>
      </c>
      <c r="BP379" s="2" t="str">
        <f t="shared" si="24"/>
        <v>0,501000000000000000</v>
      </c>
      <c r="BQ379" s="2" t="str">
        <f>_xlfn.XLOOKUP(BO379,[1]Planilha1!$BU:$BU,[1]Planilha1!$BU:$BU,"",0,1)</f>
        <v/>
      </c>
    </row>
    <row r="380" spans="1:69" hidden="1" x14ac:dyDescent="0.2">
      <c r="A380" s="2" t="s">
        <v>785</v>
      </c>
      <c r="B380" s="2"/>
      <c r="C380" s="2"/>
      <c r="D380" s="2"/>
      <c r="E380" s="2" t="s">
        <v>1381</v>
      </c>
      <c r="F380" s="2"/>
      <c r="G380" s="2"/>
      <c r="H380" s="2"/>
      <c r="I380" s="2" t="s">
        <v>697</v>
      </c>
      <c r="J380" s="2"/>
      <c r="K380" s="2"/>
      <c r="L380" s="79"/>
      <c r="M380" s="79"/>
      <c r="N380" s="79">
        <v>1</v>
      </c>
      <c r="O380" s="2">
        <v>0</v>
      </c>
      <c r="P380" s="2">
        <v>0</v>
      </c>
      <c r="Q380" s="2">
        <v>0</v>
      </c>
      <c r="R380" s="2">
        <v>1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 t="s">
        <v>1291</v>
      </c>
      <c r="BC380" s="2"/>
      <c r="BD380" s="2"/>
      <c r="BE380" s="2"/>
      <c r="BF380" s="2" t="s">
        <v>1379</v>
      </c>
      <c r="BG380" s="2"/>
      <c r="BH380" s="2"/>
      <c r="BI380" s="2"/>
      <c r="BJ380" s="2"/>
      <c r="BK380" s="2"/>
      <c r="BL380" s="2"/>
      <c r="BM380" s="2"/>
      <c r="BN380" s="2"/>
      <c r="BO380" s="2" t="str">
        <f t="shared" si="23"/>
        <v/>
      </c>
      <c r="BP380" s="2" t="str">
        <f t="shared" si="24"/>
        <v>100010000000000000</v>
      </c>
      <c r="BQ380" s="2" t="str">
        <f>_xlfn.XLOOKUP(BO380,[1]Planilha1!$BU:$BU,[1]Planilha1!$BU:$BU,"",0,1)</f>
        <v/>
      </c>
    </row>
    <row r="381" spans="1:69" hidden="1" x14ac:dyDescent="0.2">
      <c r="A381" s="2" t="s">
        <v>785</v>
      </c>
      <c r="B381" s="2"/>
      <c r="C381" s="2"/>
      <c r="D381" s="2"/>
      <c r="E381" s="2" t="s">
        <v>1381</v>
      </c>
      <c r="F381" s="2"/>
      <c r="G381" s="2"/>
      <c r="H381" s="2"/>
      <c r="I381" s="2" t="s">
        <v>697</v>
      </c>
      <c r="J381" s="2"/>
      <c r="K381" s="2"/>
      <c r="L381" s="79"/>
      <c r="M381" s="79"/>
      <c r="N381" s="79">
        <v>1.5</v>
      </c>
      <c r="O381" s="2">
        <v>0</v>
      </c>
      <c r="P381" s="2">
        <v>0</v>
      </c>
      <c r="Q381" s="2">
        <v>0</v>
      </c>
      <c r="R381" s="2">
        <v>0</v>
      </c>
      <c r="S381" s="2">
        <v>1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 t="s">
        <v>1292</v>
      </c>
      <c r="BC381" s="2"/>
      <c r="BD381" s="2"/>
      <c r="BE381" s="2"/>
      <c r="BF381" s="2" t="s">
        <v>1379</v>
      </c>
      <c r="BG381" s="2"/>
      <c r="BH381" s="2"/>
      <c r="BI381" s="2"/>
      <c r="BJ381" s="2"/>
      <c r="BK381" s="2"/>
      <c r="BL381" s="2"/>
      <c r="BM381" s="2"/>
      <c r="BN381" s="2"/>
      <c r="BO381" s="2" t="str">
        <f t="shared" si="23"/>
        <v/>
      </c>
      <c r="BP381" s="2" t="str">
        <f t="shared" si="24"/>
        <v>1,500001000000000000</v>
      </c>
      <c r="BQ381" s="2" t="str">
        <f>_xlfn.XLOOKUP(BO381,[1]Planilha1!$BU:$BU,[1]Planilha1!$BU:$BU,"",0,1)</f>
        <v/>
      </c>
    </row>
    <row r="382" spans="1:69" hidden="1" x14ac:dyDescent="0.2">
      <c r="A382" s="2" t="s">
        <v>785</v>
      </c>
      <c r="B382" s="2"/>
      <c r="C382" s="2"/>
      <c r="D382" s="2"/>
      <c r="E382" s="2" t="s">
        <v>1381</v>
      </c>
      <c r="F382" s="2"/>
      <c r="G382" s="2"/>
      <c r="H382" s="2"/>
      <c r="I382" s="2" t="s">
        <v>1263</v>
      </c>
      <c r="J382" s="2"/>
      <c r="K382" s="2"/>
      <c r="L382" s="79"/>
      <c r="M382" s="79"/>
      <c r="N382" s="79">
        <v>6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1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 t="s">
        <v>1293</v>
      </c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 t="str">
        <f t="shared" si="23"/>
        <v/>
      </c>
      <c r="BP382" s="2" t="str">
        <f t="shared" si="24"/>
        <v>600000000001000000</v>
      </c>
      <c r="BQ382" s="2" t="str">
        <f>_xlfn.XLOOKUP(BO382,[1]Planilha1!$BU:$BU,[1]Planilha1!$BU:$BU,"",0,1)</f>
        <v/>
      </c>
    </row>
    <row r="383" spans="1:69" hidden="1" x14ac:dyDescent="0.2">
      <c r="A383" s="2" t="s">
        <v>785</v>
      </c>
      <c r="B383" s="2"/>
      <c r="C383" s="2"/>
      <c r="D383" s="2"/>
      <c r="E383" s="2" t="s">
        <v>1381</v>
      </c>
      <c r="F383" s="2"/>
      <c r="G383" s="2"/>
      <c r="H383" s="2"/>
      <c r="I383" s="2" t="s">
        <v>1262</v>
      </c>
      <c r="J383" s="2"/>
      <c r="K383" s="2"/>
      <c r="L383" s="79"/>
      <c r="M383" s="79"/>
      <c r="N383" s="79">
        <v>0.35</v>
      </c>
      <c r="O383" s="2">
        <v>1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 t="s">
        <v>1294</v>
      </c>
      <c r="BC383" s="2"/>
      <c r="BD383" s="2"/>
      <c r="BE383" s="2"/>
      <c r="BF383" s="2" t="s">
        <v>1379</v>
      </c>
      <c r="BG383" s="2"/>
      <c r="BH383" s="2"/>
      <c r="BI383" s="2"/>
      <c r="BJ383" s="2"/>
      <c r="BK383" s="2"/>
      <c r="BL383" s="2"/>
      <c r="BM383" s="2"/>
      <c r="BN383" s="2"/>
      <c r="BO383" s="2" t="str">
        <f t="shared" si="23"/>
        <v/>
      </c>
      <c r="BP383" s="2" t="str">
        <f t="shared" si="24"/>
        <v>0,3510000000000000000</v>
      </c>
      <c r="BQ383" s="2" t="str">
        <f>_xlfn.XLOOKUP(BO383,[1]Planilha1!$BU:$BU,[1]Planilha1!$BU:$BU,"",0,1)</f>
        <v/>
      </c>
    </row>
    <row r="384" spans="1:69" hidden="1" x14ac:dyDescent="0.2">
      <c r="A384" s="2" t="s">
        <v>785</v>
      </c>
      <c r="B384" s="2"/>
      <c r="C384" s="2"/>
      <c r="D384" s="2"/>
      <c r="E384" s="2" t="s">
        <v>1381</v>
      </c>
      <c r="F384" s="2"/>
      <c r="G384" s="2"/>
      <c r="H384" s="2"/>
      <c r="I384" s="2" t="s">
        <v>1263</v>
      </c>
      <c r="J384" s="2"/>
      <c r="K384" s="2"/>
      <c r="L384" s="79"/>
      <c r="M384" s="79"/>
      <c r="N384" s="79">
        <v>10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1</v>
      </c>
      <c r="AB384" s="2">
        <v>0</v>
      </c>
      <c r="AC384" s="2">
        <v>0</v>
      </c>
      <c r="AD384" s="2">
        <v>0</v>
      </c>
      <c r="AE384" s="2">
        <v>0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 t="s">
        <v>1295</v>
      </c>
      <c r="BC384" s="2"/>
      <c r="BD384" s="2"/>
      <c r="BE384" s="2"/>
      <c r="BF384" s="2" t="s">
        <v>1379</v>
      </c>
      <c r="BG384" s="2"/>
      <c r="BH384" s="2"/>
      <c r="BI384" s="2"/>
      <c r="BJ384" s="2"/>
      <c r="BK384" s="2"/>
      <c r="BL384" s="2"/>
      <c r="BM384" s="2"/>
      <c r="BN384" s="2"/>
      <c r="BO384" s="2" t="str">
        <f t="shared" si="23"/>
        <v/>
      </c>
      <c r="BP384" s="2" t="str">
        <f t="shared" si="24"/>
        <v>1000000000000010000</v>
      </c>
      <c r="BQ384" s="2" t="str">
        <f>_xlfn.XLOOKUP(BO384,[1]Planilha1!$BU:$BU,[1]Planilha1!$BU:$BU,"",0,1)</f>
        <v/>
      </c>
    </row>
    <row r="385" spans="1:69" hidden="1" x14ac:dyDescent="0.2">
      <c r="A385" s="2" t="s">
        <v>785</v>
      </c>
      <c r="B385" s="2"/>
      <c r="C385" s="2"/>
      <c r="D385" s="2"/>
      <c r="E385" s="2" t="s">
        <v>1381</v>
      </c>
      <c r="F385" s="2"/>
      <c r="G385" s="2"/>
      <c r="H385" s="2"/>
      <c r="I385" s="2" t="s">
        <v>1264</v>
      </c>
      <c r="J385" s="2"/>
      <c r="K385" s="2"/>
      <c r="L385" s="79"/>
      <c r="M385" s="79"/>
      <c r="N385" s="79">
        <v>6.5</v>
      </c>
      <c r="O385" s="2">
        <v>0</v>
      </c>
      <c r="P385" s="2">
        <v>7</v>
      </c>
      <c r="Q385" s="2">
        <v>4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 t="s">
        <v>1296</v>
      </c>
      <c r="BC385" s="2"/>
      <c r="BD385" s="2"/>
      <c r="BE385" s="2"/>
      <c r="BF385" s="2" t="s">
        <v>1379</v>
      </c>
      <c r="BG385" s="2"/>
      <c r="BH385" s="2"/>
      <c r="BI385" s="2"/>
      <c r="BJ385" s="2"/>
      <c r="BK385" s="2"/>
      <c r="BL385" s="2"/>
      <c r="BM385" s="2"/>
      <c r="BN385" s="2"/>
      <c r="BO385" s="2" t="str">
        <f t="shared" si="23"/>
        <v/>
      </c>
      <c r="BP385" s="2" t="str">
        <f t="shared" si="24"/>
        <v>6,507400000000000000</v>
      </c>
      <c r="BQ385" s="2" t="str">
        <f>_xlfn.XLOOKUP(BO385,[1]Planilha1!$BU:$BU,[1]Planilha1!$BU:$BU,"",0,1)</f>
        <v/>
      </c>
    </row>
    <row r="386" spans="1:69" hidden="1" x14ac:dyDescent="0.2">
      <c r="A386" s="2" t="s">
        <v>785</v>
      </c>
      <c r="B386" s="2"/>
      <c r="C386" s="2"/>
      <c r="D386" s="2"/>
      <c r="E386" s="2" t="s">
        <v>1381</v>
      </c>
      <c r="F386" s="2"/>
      <c r="G386" s="2"/>
      <c r="H386" s="2"/>
      <c r="I386" s="2" t="s">
        <v>1264</v>
      </c>
      <c r="J386" s="2"/>
      <c r="K386" s="2"/>
      <c r="L386" s="79"/>
      <c r="M386" s="79"/>
      <c r="N386" s="79">
        <v>9</v>
      </c>
      <c r="O386" s="2">
        <v>0</v>
      </c>
      <c r="P386" s="2">
        <v>6</v>
      </c>
      <c r="Q386" s="2">
        <v>0</v>
      </c>
      <c r="R386" s="2">
        <v>0</v>
      </c>
      <c r="S386" s="2">
        <v>4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 t="str">
        <f t="shared" si="23"/>
        <v/>
      </c>
      <c r="BP386" s="2" t="str">
        <f t="shared" si="24"/>
        <v>906004000000000000</v>
      </c>
      <c r="BQ386" s="2" t="str">
        <f>_xlfn.XLOOKUP(BO386,[1]Planilha1!$BU:$BU,[1]Planilha1!$BU:$BU,"",0,1)</f>
        <v/>
      </c>
    </row>
    <row r="387" spans="1:69" hidden="1" x14ac:dyDescent="0.2">
      <c r="A387" s="2" t="s">
        <v>785</v>
      </c>
      <c r="B387" s="2"/>
      <c r="C387" s="2"/>
      <c r="D387" s="2"/>
      <c r="E387" s="2" t="s">
        <v>1381</v>
      </c>
      <c r="F387" s="2"/>
      <c r="G387" s="2"/>
      <c r="H387" s="2"/>
      <c r="I387" s="2" t="s">
        <v>1264</v>
      </c>
      <c r="J387" s="2"/>
      <c r="K387" s="2"/>
      <c r="L387" s="79"/>
      <c r="M387" s="79"/>
      <c r="N387" s="79">
        <v>6</v>
      </c>
      <c r="O387" s="2">
        <v>0</v>
      </c>
      <c r="P387" s="2">
        <v>6</v>
      </c>
      <c r="Q387" s="2">
        <v>4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 t="s">
        <v>1379</v>
      </c>
      <c r="BG387" s="2"/>
      <c r="BH387" s="2"/>
      <c r="BI387" s="2"/>
      <c r="BJ387" s="2"/>
      <c r="BK387" s="2"/>
      <c r="BL387" s="2"/>
      <c r="BM387" s="2"/>
      <c r="BN387" s="2"/>
      <c r="BO387" s="2" t="str">
        <f t="shared" si="23"/>
        <v/>
      </c>
      <c r="BP387" s="2" t="str">
        <f t="shared" si="24"/>
        <v>606400000000000000</v>
      </c>
      <c r="BQ387" s="2" t="str">
        <f>_xlfn.XLOOKUP(BO387,[1]Planilha1!$BU:$BU,[1]Planilha1!$BU:$BU,"",0,1)</f>
        <v/>
      </c>
    </row>
    <row r="388" spans="1:69" hidden="1" x14ac:dyDescent="0.2">
      <c r="A388" s="2" t="s">
        <v>785</v>
      </c>
      <c r="B388" s="2"/>
      <c r="C388" s="2"/>
      <c r="D388" s="2"/>
      <c r="E388" s="2" t="s">
        <v>1381</v>
      </c>
      <c r="F388" s="2"/>
      <c r="G388" s="2"/>
      <c r="H388" s="2"/>
      <c r="I388" s="2" t="s">
        <v>1264</v>
      </c>
      <c r="J388" s="2"/>
      <c r="K388" s="2"/>
      <c r="L388" s="79"/>
      <c r="M388" s="79"/>
      <c r="N388" s="79">
        <v>5.75</v>
      </c>
      <c r="O388" s="2">
        <v>0</v>
      </c>
      <c r="P388" s="2">
        <v>7</v>
      </c>
      <c r="Q388" s="2">
        <v>3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 t="s">
        <v>1297</v>
      </c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 t="str">
        <f t="shared" ref="BO388:BO451" si="27">IF(F388="","",_xlfn.CONCAT(K388&amp;N388,IF(L388&gt;M388,_xlfn.TEXTJOIN(,TRUE,O388:AV388),_xlfn.TEXTJOIN(,TRUE,AF388:AV388,O388:AE388))))</f>
        <v/>
      </c>
      <c r="BP388" s="2" t="str">
        <f t="shared" ref="BP388:BP451" si="28">_xlfn.CONCAT(B388,N388,IF(L388&gt;M388,_xlfn.TEXTJOIN(,TRUE,O388:AV388),_xlfn.TEXTJOIN(,TRUE,AF388:AV388,O388:AE388)))</f>
        <v>5,7507300000000000000</v>
      </c>
      <c r="BQ388" s="2" t="str">
        <f>_xlfn.XLOOKUP(BO388,[1]Planilha1!$BU:$BU,[1]Planilha1!$BU:$BU,"",0,1)</f>
        <v/>
      </c>
    </row>
    <row r="389" spans="1:69" hidden="1" x14ac:dyDescent="0.2">
      <c r="A389" s="2" t="s">
        <v>785</v>
      </c>
      <c r="B389" s="2"/>
      <c r="C389" s="2"/>
      <c r="D389" s="2"/>
      <c r="E389" s="2" t="s">
        <v>1381</v>
      </c>
      <c r="F389" s="2"/>
      <c r="G389" s="2"/>
      <c r="H389" s="2"/>
      <c r="I389" s="2" t="s">
        <v>1264</v>
      </c>
      <c r="J389" s="2"/>
      <c r="K389" s="2"/>
      <c r="L389" s="79"/>
      <c r="M389" s="79"/>
      <c r="N389" s="79">
        <v>6.25</v>
      </c>
      <c r="O389" s="2">
        <v>0</v>
      </c>
      <c r="P389" s="2">
        <v>5</v>
      </c>
      <c r="Q389" s="2">
        <v>1</v>
      </c>
      <c r="R389" s="2">
        <v>0</v>
      </c>
      <c r="S389" s="2">
        <v>2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 t="s">
        <v>1298</v>
      </c>
      <c r="BC389" s="2"/>
      <c r="BD389" s="2"/>
      <c r="BE389" s="2"/>
      <c r="BF389" s="2" t="s">
        <v>1379</v>
      </c>
      <c r="BG389" s="2"/>
      <c r="BH389" s="2"/>
      <c r="BI389" s="2"/>
      <c r="BJ389" s="2"/>
      <c r="BK389" s="2"/>
      <c r="BL389" s="2"/>
      <c r="BM389" s="2"/>
      <c r="BN389" s="2"/>
      <c r="BO389" s="2" t="str">
        <f t="shared" si="27"/>
        <v/>
      </c>
      <c r="BP389" s="2" t="str">
        <f t="shared" si="28"/>
        <v>6,2505102000000000000</v>
      </c>
      <c r="BQ389" s="2" t="str">
        <f>_xlfn.XLOOKUP(BO389,[1]Planilha1!$BU:$BU,[1]Planilha1!$BU:$BU,"",0,1)</f>
        <v/>
      </c>
    </row>
    <row r="390" spans="1:69" hidden="1" x14ac:dyDescent="0.2">
      <c r="A390" s="2" t="s">
        <v>785</v>
      </c>
      <c r="B390" s="2"/>
      <c r="C390" s="2"/>
      <c r="D390" s="2"/>
      <c r="E390" s="2" t="s">
        <v>1381</v>
      </c>
      <c r="F390" s="2"/>
      <c r="G390" s="2"/>
      <c r="H390" s="2"/>
      <c r="I390" s="2" t="s">
        <v>1257</v>
      </c>
      <c r="J390" s="2"/>
      <c r="K390" s="2"/>
      <c r="L390" s="79"/>
      <c r="M390" s="79"/>
      <c r="N390" s="79">
        <v>5.5</v>
      </c>
      <c r="O390" s="2">
        <v>0</v>
      </c>
      <c r="P390" s="2">
        <v>5</v>
      </c>
      <c r="Q390" s="2">
        <v>4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 t="s">
        <v>1379</v>
      </c>
      <c r="BG390" s="2"/>
      <c r="BH390" s="2"/>
      <c r="BI390" s="2"/>
      <c r="BJ390" s="2"/>
      <c r="BK390" s="2"/>
      <c r="BL390" s="2"/>
      <c r="BM390" s="2"/>
      <c r="BN390" s="2"/>
      <c r="BO390" s="2" t="str">
        <f t="shared" si="27"/>
        <v/>
      </c>
      <c r="BP390" s="2" t="str">
        <f t="shared" si="28"/>
        <v>5,505400000000000000</v>
      </c>
      <c r="BQ390" s="2" t="str">
        <f>_xlfn.XLOOKUP(BO390,[1]Planilha1!$BU:$BU,[1]Planilha1!$BU:$BU,"",0,1)</f>
        <v/>
      </c>
    </row>
    <row r="391" spans="1:69" hidden="1" x14ac:dyDescent="0.2">
      <c r="A391" s="2" t="s">
        <v>785</v>
      </c>
      <c r="B391" s="2"/>
      <c r="C391" s="2"/>
      <c r="D391" s="2"/>
      <c r="E391" s="2" t="s">
        <v>1381</v>
      </c>
      <c r="F391" s="2"/>
      <c r="G391" s="2"/>
      <c r="H391" s="2"/>
      <c r="I391" s="2" t="s">
        <v>1257</v>
      </c>
      <c r="J391" s="2"/>
      <c r="K391" s="2"/>
      <c r="L391" s="79"/>
      <c r="M391" s="79"/>
      <c r="N391" s="79">
        <v>5.25</v>
      </c>
      <c r="O391" s="2">
        <v>0</v>
      </c>
      <c r="P391" s="2">
        <v>6</v>
      </c>
      <c r="Q391" s="2">
        <v>3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 t="s">
        <v>1379</v>
      </c>
      <c r="BG391" s="2"/>
      <c r="BH391" s="2"/>
      <c r="BI391" s="2"/>
      <c r="BJ391" s="2"/>
      <c r="BK391" s="2"/>
      <c r="BL391" s="2"/>
      <c r="BM391" s="2"/>
      <c r="BN391" s="2"/>
      <c r="BO391" s="2" t="str">
        <f t="shared" si="27"/>
        <v/>
      </c>
      <c r="BP391" s="2" t="str">
        <f t="shared" si="28"/>
        <v>5,2506300000000000000</v>
      </c>
      <c r="BQ391" s="2" t="str">
        <f>_xlfn.XLOOKUP(BO391,[1]Planilha1!$BU:$BU,[1]Planilha1!$BU:$BU,"",0,1)</f>
        <v/>
      </c>
    </row>
    <row r="392" spans="1:69" hidden="1" x14ac:dyDescent="0.2">
      <c r="A392" s="2" t="s">
        <v>785</v>
      </c>
      <c r="B392" s="2"/>
      <c r="C392" s="2"/>
      <c r="D392" s="2"/>
      <c r="E392" s="2" t="s">
        <v>1381</v>
      </c>
      <c r="F392" s="2"/>
      <c r="G392" s="2"/>
      <c r="H392" s="2"/>
      <c r="I392" s="2" t="s">
        <v>1257</v>
      </c>
      <c r="J392" s="2"/>
      <c r="K392" s="2"/>
      <c r="L392" s="79"/>
      <c r="M392" s="79"/>
      <c r="N392" s="79">
        <v>5</v>
      </c>
      <c r="O392" s="2">
        <v>0</v>
      </c>
      <c r="P392" s="2">
        <v>7</v>
      </c>
      <c r="Q392" s="2">
        <v>2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 t="s">
        <v>1379</v>
      </c>
      <c r="BG392" s="2"/>
      <c r="BH392" s="2"/>
      <c r="BI392" s="2"/>
      <c r="BJ392" s="2"/>
      <c r="BK392" s="2"/>
      <c r="BL392" s="2"/>
      <c r="BM392" s="2"/>
      <c r="BN392" s="2"/>
      <c r="BO392" s="2" t="str">
        <f t="shared" si="27"/>
        <v/>
      </c>
      <c r="BP392" s="2" t="str">
        <f t="shared" si="28"/>
        <v>507200000000000000</v>
      </c>
      <c r="BQ392" s="2" t="str">
        <f>_xlfn.XLOOKUP(BO392,[1]Planilha1!$BU:$BU,[1]Planilha1!$BU:$BU,"",0,1)</f>
        <v/>
      </c>
    </row>
    <row r="393" spans="1:69" hidden="1" x14ac:dyDescent="0.2">
      <c r="A393" s="2" t="s">
        <v>785</v>
      </c>
      <c r="B393" s="2"/>
      <c r="C393" s="2"/>
      <c r="D393" s="2"/>
      <c r="E393" s="2" t="s">
        <v>1381</v>
      </c>
      <c r="F393" s="2"/>
      <c r="G393" s="2"/>
      <c r="H393" s="2"/>
      <c r="I393" s="2" t="s">
        <v>1264</v>
      </c>
      <c r="J393" s="2"/>
      <c r="K393" s="2"/>
      <c r="L393" s="79"/>
      <c r="M393" s="79"/>
      <c r="N393" s="79">
        <v>8</v>
      </c>
      <c r="O393" s="2">
        <v>0</v>
      </c>
      <c r="P393" s="2">
        <v>4</v>
      </c>
      <c r="Q393" s="2">
        <v>0</v>
      </c>
      <c r="R393" s="2">
        <v>0</v>
      </c>
      <c r="S393" s="2">
        <v>4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 t="s">
        <v>1379</v>
      </c>
      <c r="BG393" s="2"/>
      <c r="BH393" s="2"/>
      <c r="BI393" s="2"/>
      <c r="BJ393" s="2"/>
      <c r="BK393" s="2"/>
      <c r="BL393" s="2"/>
      <c r="BM393" s="2"/>
      <c r="BN393" s="2"/>
      <c r="BO393" s="2" t="str">
        <f t="shared" si="27"/>
        <v/>
      </c>
      <c r="BP393" s="2" t="str">
        <f t="shared" si="28"/>
        <v>804004000000000000</v>
      </c>
      <c r="BQ393" s="2" t="str">
        <f>_xlfn.XLOOKUP(BO393,[1]Planilha1!$BU:$BU,[1]Planilha1!$BU:$BU,"",0,1)</f>
        <v/>
      </c>
    </row>
    <row r="394" spans="1:69" hidden="1" x14ac:dyDescent="0.2">
      <c r="A394" s="2" t="s">
        <v>785</v>
      </c>
      <c r="B394" s="2"/>
      <c r="C394" s="2"/>
      <c r="D394" s="2"/>
      <c r="E394" s="2" t="s">
        <v>1381</v>
      </c>
      <c r="F394" s="2"/>
      <c r="G394" s="2"/>
      <c r="H394" s="2"/>
      <c r="I394" s="2" t="s">
        <v>1257</v>
      </c>
      <c r="J394" s="2"/>
      <c r="K394" s="2"/>
      <c r="L394" s="79"/>
      <c r="M394" s="79"/>
      <c r="N394" s="79">
        <v>5</v>
      </c>
      <c r="O394" s="2">
        <v>0</v>
      </c>
      <c r="P394" s="2">
        <v>4</v>
      </c>
      <c r="Q394" s="2">
        <v>4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 t="str">
        <f t="shared" si="27"/>
        <v/>
      </c>
      <c r="BP394" s="2" t="str">
        <f t="shared" si="28"/>
        <v>504400000000000000</v>
      </c>
      <c r="BQ394" s="2" t="str">
        <f>_xlfn.XLOOKUP(BO394,[1]Planilha1!$BU:$BU,[1]Planilha1!$BU:$BU,"",0,1)</f>
        <v/>
      </c>
    </row>
    <row r="395" spans="1:69" hidden="1" x14ac:dyDescent="0.2">
      <c r="A395" s="2" t="s">
        <v>785</v>
      </c>
      <c r="B395" s="2"/>
      <c r="C395" s="2"/>
      <c r="D395" s="2"/>
      <c r="E395" s="2" t="s">
        <v>1381</v>
      </c>
      <c r="F395" s="2"/>
      <c r="G395" s="2"/>
      <c r="H395" s="2"/>
      <c r="I395" s="2" t="s">
        <v>1257</v>
      </c>
      <c r="J395" s="2"/>
      <c r="K395" s="2"/>
      <c r="L395" s="79"/>
      <c r="M395" s="79"/>
      <c r="N395" s="79">
        <v>4.5</v>
      </c>
      <c r="O395" s="2">
        <v>0</v>
      </c>
      <c r="P395" s="2">
        <v>6</v>
      </c>
      <c r="Q395" s="2">
        <v>2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 t="s">
        <v>1379</v>
      </c>
      <c r="BG395" s="2"/>
      <c r="BH395" s="2"/>
      <c r="BI395" s="2"/>
      <c r="BJ395" s="2"/>
      <c r="BK395" s="2"/>
      <c r="BL395" s="2"/>
      <c r="BM395" s="2"/>
      <c r="BN395" s="2"/>
      <c r="BO395" s="2" t="str">
        <f t="shared" si="27"/>
        <v/>
      </c>
      <c r="BP395" s="2" t="str">
        <f t="shared" si="28"/>
        <v>4,506200000000000000</v>
      </c>
      <c r="BQ395" s="2" t="str">
        <f>_xlfn.XLOOKUP(BO395,[1]Planilha1!$BU:$BU,[1]Planilha1!$BU:$BU,"",0,1)</f>
        <v/>
      </c>
    </row>
    <row r="396" spans="1:69" hidden="1" x14ac:dyDescent="0.2">
      <c r="A396" s="2" t="s">
        <v>785</v>
      </c>
      <c r="B396" s="2"/>
      <c r="C396" s="2"/>
      <c r="D396" s="2"/>
      <c r="E396" s="2" t="s">
        <v>1381</v>
      </c>
      <c r="F396" s="2"/>
      <c r="G396" s="2"/>
      <c r="H396" s="2"/>
      <c r="I396" s="2" t="s">
        <v>1257</v>
      </c>
      <c r="J396" s="2"/>
      <c r="K396" s="2"/>
      <c r="L396" s="79"/>
      <c r="M396" s="79"/>
      <c r="N396" s="79">
        <v>4.05</v>
      </c>
      <c r="O396" s="2">
        <v>3</v>
      </c>
      <c r="P396" s="2">
        <v>2</v>
      </c>
      <c r="Q396" s="2">
        <v>0</v>
      </c>
      <c r="R396" s="2">
        <v>2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 t="s">
        <v>1299</v>
      </c>
      <c r="BC396" s="2"/>
      <c r="BD396" s="2"/>
      <c r="BE396" s="2"/>
      <c r="BF396" s="2" t="s">
        <v>1379</v>
      </c>
      <c r="BG396" s="2"/>
      <c r="BH396" s="2"/>
      <c r="BI396" s="2"/>
      <c r="BJ396" s="2"/>
      <c r="BK396" s="2"/>
      <c r="BL396" s="2"/>
      <c r="BM396" s="2"/>
      <c r="BN396" s="2"/>
      <c r="BO396" s="2" t="str">
        <f t="shared" si="27"/>
        <v/>
      </c>
      <c r="BP396" s="2" t="str">
        <f t="shared" si="28"/>
        <v>4,0532020000000000000</v>
      </c>
      <c r="BQ396" s="2" t="str">
        <f>_xlfn.XLOOKUP(BO396,[1]Planilha1!$BU:$BU,[1]Planilha1!$BU:$BU,"",0,1)</f>
        <v/>
      </c>
    </row>
    <row r="397" spans="1:69" hidden="1" x14ac:dyDescent="0.2">
      <c r="A397" s="2" t="s">
        <v>785</v>
      </c>
      <c r="B397" s="2"/>
      <c r="C397" s="2"/>
      <c r="D397" s="2"/>
      <c r="E397" s="2" t="s">
        <v>1381</v>
      </c>
      <c r="F397" s="2"/>
      <c r="G397" s="2"/>
      <c r="H397" s="2"/>
      <c r="I397" s="2" t="s">
        <v>1264</v>
      </c>
      <c r="J397" s="2"/>
      <c r="K397" s="2"/>
      <c r="L397" s="79"/>
      <c r="M397" s="79"/>
      <c r="N397" s="79">
        <v>7.5</v>
      </c>
      <c r="O397" s="2">
        <v>0</v>
      </c>
      <c r="P397" s="2">
        <v>3</v>
      </c>
      <c r="Q397" s="2">
        <v>0</v>
      </c>
      <c r="R397" s="2">
        <v>0</v>
      </c>
      <c r="S397" s="2">
        <v>4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 t="s">
        <v>1379</v>
      </c>
      <c r="BG397" s="2"/>
      <c r="BH397" s="2"/>
      <c r="BI397" s="2"/>
      <c r="BJ397" s="2"/>
      <c r="BK397" s="2"/>
      <c r="BL397" s="2"/>
      <c r="BM397" s="2"/>
      <c r="BN397" s="2"/>
      <c r="BO397" s="2" t="str">
        <f t="shared" si="27"/>
        <v/>
      </c>
      <c r="BP397" s="2" t="str">
        <f t="shared" si="28"/>
        <v>7,503004000000000000</v>
      </c>
      <c r="BQ397" s="2" t="str">
        <f>_xlfn.XLOOKUP(BO397,[1]Planilha1!$BU:$BU,[1]Planilha1!$BU:$BU,"",0,1)</f>
        <v/>
      </c>
    </row>
    <row r="398" spans="1:69" hidden="1" x14ac:dyDescent="0.2">
      <c r="A398" s="2" t="s">
        <v>785</v>
      </c>
      <c r="B398" s="2"/>
      <c r="C398" s="2"/>
      <c r="D398" s="2"/>
      <c r="E398" s="2" t="s">
        <v>1381</v>
      </c>
      <c r="F398" s="2"/>
      <c r="G398" s="2"/>
      <c r="H398" s="2"/>
      <c r="I398" s="2" t="s">
        <v>1257</v>
      </c>
      <c r="J398" s="2"/>
      <c r="K398" s="2"/>
      <c r="L398" s="79"/>
      <c r="M398" s="79"/>
      <c r="N398" s="79">
        <v>4.5</v>
      </c>
      <c r="O398" s="2">
        <v>0</v>
      </c>
      <c r="P398" s="2">
        <v>3</v>
      </c>
      <c r="Q398" s="2">
        <v>4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 t="s">
        <v>1379</v>
      </c>
      <c r="BG398" s="2"/>
      <c r="BH398" s="2"/>
      <c r="BI398" s="2"/>
      <c r="BJ398" s="2"/>
      <c r="BK398" s="2"/>
      <c r="BL398" s="2"/>
      <c r="BM398" s="2"/>
      <c r="BN398" s="2"/>
      <c r="BO398" s="2" t="str">
        <f t="shared" si="27"/>
        <v/>
      </c>
      <c r="BP398" s="2" t="str">
        <f t="shared" si="28"/>
        <v>4,503400000000000000</v>
      </c>
      <c r="BQ398" s="2" t="str">
        <f>_xlfn.XLOOKUP(BO398,[1]Planilha1!$BU:$BU,[1]Planilha1!$BU:$BU,"",0,1)</f>
        <v/>
      </c>
    </row>
    <row r="399" spans="1:69" hidden="1" x14ac:dyDescent="0.2">
      <c r="A399" s="2" t="s">
        <v>785</v>
      </c>
      <c r="B399" s="2"/>
      <c r="C399" s="2"/>
      <c r="D399" s="2"/>
      <c r="E399" s="2" t="s">
        <v>1381</v>
      </c>
      <c r="F399" s="2"/>
      <c r="G399" s="2"/>
      <c r="H399" s="2"/>
      <c r="I399" s="2" t="s">
        <v>1257</v>
      </c>
      <c r="J399" s="2"/>
      <c r="K399" s="2"/>
      <c r="L399" s="79"/>
      <c r="M399" s="79"/>
      <c r="N399" s="79">
        <v>4.25</v>
      </c>
      <c r="O399" s="2">
        <v>0</v>
      </c>
      <c r="P399" s="2">
        <v>4</v>
      </c>
      <c r="Q399" s="2">
        <v>3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 t="s">
        <v>1379</v>
      </c>
      <c r="BG399" s="2"/>
      <c r="BH399" s="2"/>
      <c r="BI399" s="2"/>
      <c r="BJ399" s="2"/>
      <c r="BK399" s="2"/>
      <c r="BL399" s="2"/>
      <c r="BM399" s="2"/>
      <c r="BN399" s="2"/>
      <c r="BO399" s="2" t="str">
        <f t="shared" si="27"/>
        <v/>
      </c>
      <c r="BP399" s="2" t="str">
        <f t="shared" si="28"/>
        <v>4,2504300000000000000</v>
      </c>
      <c r="BQ399" s="2" t="str">
        <f>_xlfn.XLOOKUP(BO399,[1]Planilha1!$BU:$BU,[1]Planilha1!$BU:$BU,"",0,1)</f>
        <v/>
      </c>
    </row>
    <row r="400" spans="1:69" hidden="1" x14ac:dyDescent="0.2">
      <c r="A400" s="2" t="s">
        <v>785</v>
      </c>
      <c r="B400" s="2"/>
      <c r="C400" s="2"/>
      <c r="D400" s="2"/>
      <c r="E400" s="2" t="s">
        <v>1381</v>
      </c>
      <c r="F400" s="2"/>
      <c r="G400" s="2"/>
      <c r="H400" s="2"/>
      <c r="I400" s="2" t="s">
        <v>1257</v>
      </c>
      <c r="J400" s="2"/>
      <c r="K400" s="2"/>
      <c r="L400" s="79"/>
      <c r="M400" s="79"/>
      <c r="N400" s="79">
        <v>5.5</v>
      </c>
      <c r="O400" s="2">
        <v>0</v>
      </c>
      <c r="P400" s="2">
        <v>5</v>
      </c>
      <c r="Q400" s="2">
        <v>0</v>
      </c>
      <c r="R400" s="2">
        <v>0</v>
      </c>
      <c r="S400" s="2">
        <v>2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 t="s">
        <v>1300</v>
      </c>
      <c r="BC400" s="2"/>
      <c r="BD400" s="2"/>
      <c r="BE400" s="2"/>
      <c r="BF400" s="2" t="s">
        <v>1379</v>
      </c>
      <c r="BG400" s="2"/>
      <c r="BH400" s="2"/>
      <c r="BI400" s="2"/>
      <c r="BJ400" s="2"/>
      <c r="BK400" s="2"/>
      <c r="BL400" s="2"/>
      <c r="BM400" s="2"/>
      <c r="BN400" s="2"/>
      <c r="BO400" s="2" t="str">
        <f t="shared" si="27"/>
        <v/>
      </c>
      <c r="BP400" s="2" t="str">
        <f t="shared" si="28"/>
        <v>5,505002000000000000</v>
      </c>
      <c r="BQ400" s="2" t="str">
        <f>_xlfn.XLOOKUP(BO400,[1]Planilha1!$BU:$BU,[1]Planilha1!$BU:$BU,"",0,1)</f>
        <v/>
      </c>
    </row>
    <row r="401" spans="1:69" hidden="1" x14ac:dyDescent="0.2">
      <c r="A401" s="2" t="s">
        <v>785</v>
      </c>
      <c r="B401" s="2"/>
      <c r="C401" s="2"/>
      <c r="D401" s="2"/>
      <c r="E401" s="2" t="s">
        <v>1381</v>
      </c>
      <c r="F401" s="2"/>
      <c r="G401" s="2"/>
      <c r="H401" s="2"/>
      <c r="I401" s="2" t="s">
        <v>1259</v>
      </c>
      <c r="J401" s="2"/>
      <c r="K401" s="2"/>
      <c r="L401" s="79"/>
      <c r="M401" s="79"/>
      <c r="N401" s="79">
        <v>3.75</v>
      </c>
      <c r="O401" s="2">
        <v>0</v>
      </c>
      <c r="P401" s="2">
        <v>6</v>
      </c>
      <c r="Q401" s="2">
        <v>1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 t="s">
        <v>1379</v>
      </c>
      <c r="BG401" s="2"/>
      <c r="BH401" s="2"/>
      <c r="BI401" s="2"/>
      <c r="BJ401" s="2"/>
      <c r="BK401" s="2"/>
      <c r="BL401" s="2"/>
      <c r="BM401" s="2"/>
      <c r="BN401" s="2"/>
      <c r="BO401" s="2" t="str">
        <f t="shared" si="27"/>
        <v/>
      </c>
      <c r="BP401" s="2" t="str">
        <f t="shared" si="28"/>
        <v>3,7506100000000000000</v>
      </c>
      <c r="BQ401" s="2" t="str">
        <f>_xlfn.XLOOKUP(BO401,[1]Planilha1!$BU:$BU,[1]Planilha1!$BU:$BU,"",0,1)</f>
        <v/>
      </c>
    </row>
    <row r="402" spans="1:69" hidden="1" x14ac:dyDescent="0.2">
      <c r="A402" s="2" t="s">
        <v>785</v>
      </c>
      <c r="B402" s="2"/>
      <c r="C402" s="2"/>
      <c r="D402" s="2"/>
      <c r="E402" s="2" t="s">
        <v>1381</v>
      </c>
      <c r="F402" s="2"/>
      <c r="G402" s="2"/>
      <c r="H402" s="2"/>
      <c r="I402" s="2" t="s">
        <v>1264</v>
      </c>
      <c r="J402" s="2"/>
      <c r="K402" s="2"/>
      <c r="L402" s="79"/>
      <c r="M402" s="79"/>
      <c r="N402" s="79">
        <v>4.05</v>
      </c>
      <c r="O402" s="2">
        <v>3</v>
      </c>
      <c r="P402" s="2">
        <v>2</v>
      </c>
      <c r="Q402" s="2">
        <v>0</v>
      </c>
      <c r="R402" s="2">
        <v>2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 t="s">
        <v>1379</v>
      </c>
      <c r="BG402" s="2"/>
      <c r="BH402" s="2"/>
      <c r="BI402" s="2"/>
      <c r="BJ402" s="2"/>
      <c r="BK402" s="2"/>
      <c r="BL402" s="2"/>
      <c r="BM402" s="2"/>
      <c r="BN402" s="2"/>
      <c r="BO402" s="2" t="str">
        <f t="shared" si="27"/>
        <v/>
      </c>
      <c r="BP402" s="2" t="str">
        <f t="shared" si="28"/>
        <v>4,0532020000000000000</v>
      </c>
      <c r="BQ402" s="2" t="str">
        <f>_xlfn.XLOOKUP(BO402,[1]Planilha1!$BU:$BU,[1]Planilha1!$BU:$BU,"",0,1)</f>
        <v/>
      </c>
    </row>
    <row r="403" spans="1:69" hidden="1" x14ac:dyDescent="0.2">
      <c r="A403" s="2" t="s">
        <v>785</v>
      </c>
      <c r="B403" s="2"/>
      <c r="C403" s="2"/>
      <c r="D403" s="2"/>
      <c r="E403" s="2" t="s">
        <v>1381</v>
      </c>
      <c r="F403" s="2"/>
      <c r="G403" s="2"/>
      <c r="H403" s="2"/>
      <c r="I403" s="2" t="s">
        <v>1264</v>
      </c>
      <c r="J403" s="2"/>
      <c r="K403" s="2"/>
      <c r="L403" s="79"/>
      <c r="M403" s="79"/>
      <c r="N403" s="79">
        <v>7</v>
      </c>
      <c r="O403" s="2">
        <v>0</v>
      </c>
      <c r="P403" s="2">
        <v>2</v>
      </c>
      <c r="Q403" s="2">
        <v>0</v>
      </c>
      <c r="R403" s="2">
        <v>0</v>
      </c>
      <c r="S403" s="2">
        <v>4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 t="s">
        <v>1379</v>
      </c>
      <c r="BG403" s="2"/>
      <c r="BH403" s="2"/>
      <c r="BI403" s="2"/>
      <c r="BJ403" s="2"/>
      <c r="BK403" s="2"/>
      <c r="BL403" s="2"/>
      <c r="BM403" s="2"/>
      <c r="BN403" s="2"/>
      <c r="BO403" s="2" t="str">
        <f t="shared" si="27"/>
        <v/>
      </c>
      <c r="BP403" s="2" t="str">
        <f t="shared" si="28"/>
        <v>702004000000000000</v>
      </c>
      <c r="BQ403" s="2" t="str">
        <f>_xlfn.XLOOKUP(BO403,[1]Planilha1!$BU:$BU,[1]Planilha1!$BU:$BU,"",0,1)</f>
        <v/>
      </c>
    </row>
    <row r="404" spans="1:69" hidden="1" x14ac:dyDescent="0.2">
      <c r="A404" s="2" t="s">
        <v>785</v>
      </c>
      <c r="B404" s="2"/>
      <c r="C404" s="2"/>
      <c r="D404" s="2"/>
      <c r="E404" s="2" t="s">
        <v>1381</v>
      </c>
      <c r="F404" s="2"/>
      <c r="G404" s="2"/>
      <c r="H404" s="2"/>
      <c r="I404" s="2" t="s">
        <v>1258</v>
      </c>
      <c r="J404" s="2"/>
      <c r="K404" s="2"/>
      <c r="L404" s="79"/>
      <c r="M404" s="79"/>
      <c r="N404" s="79">
        <v>4</v>
      </c>
      <c r="O404" s="2">
        <v>0</v>
      </c>
      <c r="P404" s="2">
        <v>2</v>
      </c>
      <c r="Q404" s="2">
        <v>4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 t="s">
        <v>1301</v>
      </c>
      <c r="BC404" s="2"/>
      <c r="BD404" s="2"/>
      <c r="BE404" s="2"/>
      <c r="BF404" s="2" t="s">
        <v>1379</v>
      </c>
      <c r="BG404" s="2"/>
      <c r="BH404" s="2"/>
      <c r="BI404" s="2"/>
      <c r="BJ404" s="2"/>
      <c r="BK404" s="2"/>
      <c r="BL404" s="2"/>
      <c r="BM404" s="2"/>
      <c r="BN404" s="2"/>
      <c r="BO404" s="2" t="str">
        <f t="shared" si="27"/>
        <v/>
      </c>
      <c r="BP404" s="2" t="str">
        <f t="shared" si="28"/>
        <v>402400000000000000</v>
      </c>
      <c r="BQ404" s="2" t="str">
        <f>_xlfn.XLOOKUP(BO404,[1]Planilha1!$BU:$BU,[1]Planilha1!$BU:$BU,"",0,1)</f>
        <v/>
      </c>
    </row>
    <row r="405" spans="1:69" hidden="1" x14ac:dyDescent="0.2">
      <c r="A405" s="2" t="s">
        <v>785</v>
      </c>
      <c r="B405" s="2"/>
      <c r="C405" s="2"/>
      <c r="D405" s="2"/>
      <c r="E405" s="2" t="s">
        <v>1381</v>
      </c>
      <c r="F405" s="2"/>
      <c r="G405" s="2"/>
      <c r="H405" s="2"/>
      <c r="I405" s="2" t="s">
        <v>1258</v>
      </c>
      <c r="J405" s="2"/>
      <c r="K405" s="2"/>
      <c r="L405" s="79"/>
      <c r="M405" s="79"/>
      <c r="N405" s="79">
        <v>4.5</v>
      </c>
      <c r="O405" s="2">
        <v>0</v>
      </c>
      <c r="P405" s="2">
        <v>3</v>
      </c>
      <c r="Q405" s="2">
        <v>2</v>
      </c>
      <c r="R405" s="2">
        <v>0</v>
      </c>
      <c r="S405" s="2">
        <v>1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 t="s">
        <v>1379</v>
      </c>
      <c r="BG405" s="2"/>
      <c r="BH405" s="2"/>
      <c r="BI405" s="2"/>
      <c r="BJ405" s="2"/>
      <c r="BK405" s="2"/>
      <c r="BL405" s="2"/>
      <c r="BM405" s="2"/>
      <c r="BN405" s="2"/>
      <c r="BO405" s="2" t="str">
        <f t="shared" si="27"/>
        <v/>
      </c>
      <c r="BP405" s="2" t="str">
        <f t="shared" si="28"/>
        <v>4,503201000000000000</v>
      </c>
      <c r="BQ405" s="2" t="str">
        <f>_xlfn.XLOOKUP(BO405,[1]Planilha1!$BU:$BU,[1]Planilha1!$BU:$BU,"",0,1)</f>
        <v/>
      </c>
    </row>
    <row r="406" spans="1:69" hidden="1" x14ac:dyDescent="0.2">
      <c r="A406" s="2" t="s">
        <v>785</v>
      </c>
      <c r="B406" s="2"/>
      <c r="C406" s="2"/>
      <c r="D406" s="2"/>
      <c r="E406" s="2" t="s">
        <v>1381</v>
      </c>
      <c r="F406" s="2"/>
      <c r="G406" s="2"/>
      <c r="H406" s="2"/>
      <c r="I406" s="2" t="s">
        <v>1259</v>
      </c>
      <c r="J406" s="2"/>
      <c r="K406" s="2"/>
      <c r="L406" s="79"/>
      <c r="M406" s="79"/>
      <c r="N406" s="79">
        <v>3.75</v>
      </c>
      <c r="O406" s="2">
        <v>0</v>
      </c>
      <c r="P406" s="2">
        <v>3</v>
      </c>
      <c r="Q406" s="2">
        <v>3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 t="s">
        <v>1379</v>
      </c>
      <c r="BG406" s="2"/>
      <c r="BH406" s="2"/>
      <c r="BI406" s="2"/>
      <c r="BJ406" s="2"/>
      <c r="BK406" s="2"/>
      <c r="BL406" s="2"/>
      <c r="BM406" s="2"/>
      <c r="BN406" s="2"/>
      <c r="BO406" s="2" t="str">
        <f t="shared" si="27"/>
        <v/>
      </c>
      <c r="BP406" s="2" t="str">
        <f t="shared" si="28"/>
        <v>3,7503300000000000000</v>
      </c>
      <c r="BQ406" s="2" t="str">
        <f>_xlfn.XLOOKUP(BO406,[1]Planilha1!$BU:$BU,[1]Planilha1!$BU:$BU,"",0,1)</f>
        <v/>
      </c>
    </row>
    <row r="407" spans="1:69" hidden="1" x14ac:dyDescent="0.2">
      <c r="A407" s="2" t="s">
        <v>785</v>
      </c>
      <c r="B407" s="2"/>
      <c r="C407" s="2"/>
      <c r="D407" s="2"/>
      <c r="E407" s="2" t="s">
        <v>1381</v>
      </c>
      <c r="F407" s="2"/>
      <c r="G407" s="2"/>
      <c r="H407" s="2"/>
      <c r="I407" s="2" t="s">
        <v>1257</v>
      </c>
      <c r="J407" s="2"/>
      <c r="K407" s="2"/>
      <c r="L407" s="79"/>
      <c r="M407" s="79"/>
      <c r="N407" s="79">
        <v>5</v>
      </c>
      <c r="O407" s="2">
        <v>0</v>
      </c>
      <c r="P407" s="2">
        <v>4</v>
      </c>
      <c r="Q407" s="2">
        <v>0</v>
      </c>
      <c r="R407" s="2">
        <v>0</v>
      </c>
      <c r="S407" s="2">
        <v>2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 t="s">
        <v>1379</v>
      </c>
      <c r="BG407" s="2"/>
      <c r="BH407" s="2"/>
      <c r="BI407" s="2"/>
      <c r="BJ407" s="2"/>
      <c r="BK407" s="2"/>
      <c r="BL407" s="2"/>
      <c r="BM407" s="2"/>
      <c r="BN407" s="2"/>
      <c r="BO407" s="2" t="str">
        <f t="shared" si="27"/>
        <v/>
      </c>
      <c r="BP407" s="2" t="str">
        <f t="shared" si="28"/>
        <v>504002000000000000</v>
      </c>
      <c r="BQ407" s="2" t="str">
        <f>_xlfn.XLOOKUP(BO407,[1]Planilha1!$BU:$BU,[1]Planilha1!$BU:$BU,"",0,1)</f>
        <v/>
      </c>
    </row>
    <row r="408" spans="1:69" hidden="1" x14ac:dyDescent="0.2">
      <c r="A408" s="2" t="s">
        <v>785</v>
      </c>
      <c r="B408" s="2"/>
      <c r="C408" s="2"/>
      <c r="D408" s="2"/>
      <c r="E408" s="2" t="s">
        <v>1381</v>
      </c>
      <c r="F408" s="2"/>
      <c r="G408" s="2"/>
      <c r="H408" s="2"/>
      <c r="I408" s="2" t="s">
        <v>1259</v>
      </c>
      <c r="J408" s="2"/>
      <c r="K408" s="2"/>
      <c r="L408" s="79"/>
      <c r="M408" s="79"/>
      <c r="N408" s="79">
        <v>3.5</v>
      </c>
      <c r="O408" s="2">
        <v>0</v>
      </c>
      <c r="P408" s="2">
        <v>4</v>
      </c>
      <c r="Q408" s="2">
        <v>2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 t="s">
        <v>1302</v>
      </c>
      <c r="BC408" s="2"/>
      <c r="BD408" s="2"/>
      <c r="BE408" s="2"/>
      <c r="BF408" s="2" t="s">
        <v>1380</v>
      </c>
      <c r="BG408" s="2"/>
      <c r="BH408" s="2"/>
      <c r="BI408" s="2"/>
      <c r="BJ408" s="2"/>
      <c r="BK408" s="2"/>
      <c r="BL408" s="2"/>
      <c r="BM408" s="2"/>
      <c r="BN408" s="2"/>
      <c r="BO408" s="2" t="str">
        <f t="shared" si="27"/>
        <v/>
      </c>
      <c r="BP408" s="2" t="str">
        <f t="shared" si="28"/>
        <v>3,504200000000000000</v>
      </c>
      <c r="BQ408" s="2" t="str">
        <f>_xlfn.XLOOKUP(BO408,[1]Planilha1!$BU:$BU,[1]Planilha1!$BU:$BU,"",0,1)</f>
        <v/>
      </c>
    </row>
    <row r="409" spans="1:69" hidden="1" x14ac:dyDescent="0.2">
      <c r="A409" s="2" t="s">
        <v>785</v>
      </c>
      <c r="B409" s="2"/>
      <c r="C409" s="2"/>
      <c r="D409" s="2"/>
      <c r="E409" s="2" t="s">
        <v>1381</v>
      </c>
      <c r="F409" s="2"/>
      <c r="G409" s="2"/>
      <c r="H409" s="2"/>
      <c r="I409" s="2" t="s">
        <v>1259</v>
      </c>
      <c r="J409" s="2"/>
      <c r="K409" s="2"/>
      <c r="L409" s="79"/>
      <c r="M409" s="79"/>
      <c r="N409" s="79">
        <v>3.25</v>
      </c>
      <c r="O409" s="2">
        <v>0</v>
      </c>
      <c r="P409" s="2">
        <v>5</v>
      </c>
      <c r="Q409" s="2">
        <v>1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 t="s">
        <v>1379</v>
      </c>
      <c r="BG409" s="2"/>
      <c r="BH409" s="2"/>
      <c r="BI409" s="2"/>
      <c r="BJ409" s="2"/>
      <c r="BK409" s="2"/>
      <c r="BL409" s="2"/>
      <c r="BM409" s="2"/>
      <c r="BN409" s="2"/>
      <c r="BO409" s="2" t="str">
        <f t="shared" si="27"/>
        <v/>
      </c>
      <c r="BP409" s="2" t="str">
        <f t="shared" si="28"/>
        <v>3,2505100000000000000</v>
      </c>
      <c r="BQ409" s="2" t="str">
        <f>_xlfn.XLOOKUP(BO409,[1]Planilha1!$BU:$BU,[1]Planilha1!$BU:$BU,"",0,1)</f>
        <v/>
      </c>
    </row>
    <row r="410" spans="1:69" hidden="1" x14ac:dyDescent="0.2">
      <c r="A410" s="2" t="s">
        <v>785</v>
      </c>
      <c r="B410" s="2"/>
      <c r="C410" s="2"/>
      <c r="D410" s="2"/>
      <c r="E410" s="2" t="s">
        <v>1381</v>
      </c>
      <c r="F410" s="2"/>
      <c r="G410" s="2"/>
      <c r="H410" s="2"/>
      <c r="I410" s="2" t="s">
        <v>1257</v>
      </c>
      <c r="J410" s="2"/>
      <c r="K410" s="2"/>
      <c r="L410" s="79"/>
      <c r="M410" s="79"/>
      <c r="N410" s="79">
        <v>3</v>
      </c>
      <c r="O410" s="2">
        <v>0</v>
      </c>
      <c r="P410" s="2">
        <v>6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 t="s">
        <v>1379</v>
      </c>
      <c r="BG410" s="2"/>
      <c r="BH410" s="2"/>
      <c r="BI410" s="2"/>
      <c r="BJ410" s="2"/>
      <c r="BK410" s="2"/>
      <c r="BL410" s="2"/>
      <c r="BM410" s="2"/>
      <c r="BN410" s="2"/>
      <c r="BO410" s="2" t="str">
        <f t="shared" si="27"/>
        <v/>
      </c>
      <c r="BP410" s="2" t="str">
        <f t="shared" si="28"/>
        <v>306000000000000000</v>
      </c>
      <c r="BQ410" s="2" t="str">
        <f>_xlfn.XLOOKUP(BO410,[1]Planilha1!$BU:$BU,[1]Planilha1!$BU:$BU,"",0,1)</f>
        <v/>
      </c>
    </row>
    <row r="411" spans="1:69" hidden="1" x14ac:dyDescent="0.2">
      <c r="A411" s="2" t="s">
        <v>785</v>
      </c>
      <c r="B411" s="2"/>
      <c r="C411" s="2"/>
      <c r="D411" s="2"/>
      <c r="E411" s="2" t="s">
        <v>1381</v>
      </c>
      <c r="F411" s="2"/>
      <c r="G411" s="2"/>
      <c r="H411" s="2"/>
      <c r="I411" s="2" t="s">
        <v>1257</v>
      </c>
      <c r="J411" s="2"/>
      <c r="K411" s="2"/>
      <c r="L411" s="79"/>
      <c r="M411" s="79"/>
      <c r="N411" s="79">
        <v>3.85</v>
      </c>
      <c r="O411" s="2">
        <v>1</v>
      </c>
      <c r="P411" s="2">
        <v>3</v>
      </c>
      <c r="Q411" s="2">
        <v>0</v>
      </c>
      <c r="R411" s="2">
        <v>2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 t="s">
        <v>1379</v>
      </c>
      <c r="BG411" s="2"/>
      <c r="BH411" s="2"/>
      <c r="BI411" s="2"/>
      <c r="BJ411" s="2"/>
      <c r="BK411" s="2"/>
      <c r="BL411" s="2"/>
      <c r="BM411" s="2"/>
      <c r="BN411" s="2"/>
      <c r="BO411" s="2" t="str">
        <f t="shared" si="27"/>
        <v/>
      </c>
      <c r="BP411" s="2" t="str">
        <f t="shared" si="28"/>
        <v>3,8513020000000000000</v>
      </c>
      <c r="BQ411" s="2" t="str">
        <f>_xlfn.XLOOKUP(BO411,[1]Planilha1!$BU:$BU,[1]Planilha1!$BU:$BU,"",0,1)</f>
        <v/>
      </c>
    </row>
    <row r="412" spans="1:69" hidden="1" x14ac:dyDescent="0.2">
      <c r="A412" s="2" t="s">
        <v>785</v>
      </c>
      <c r="B412" s="2"/>
      <c r="C412" s="2"/>
      <c r="D412" s="2"/>
      <c r="E412" s="2" t="s">
        <v>1381</v>
      </c>
      <c r="F412" s="2"/>
      <c r="G412" s="2"/>
      <c r="H412" s="2"/>
      <c r="I412" s="2" t="s">
        <v>1260</v>
      </c>
      <c r="J412" s="2"/>
      <c r="K412" s="2"/>
      <c r="L412" s="79"/>
      <c r="M412" s="79"/>
      <c r="N412" s="79">
        <v>3.1</v>
      </c>
      <c r="O412" s="2">
        <v>1</v>
      </c>
      <c r="P412" s="2">
        <v>4</v>
      </c>
      <c r="Q412" s="2">
        <v>1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 t="s">
        <v>1379</v>
      </c>
      <c r="BG412" s="2"/>
      <c r="BH412" s="2"/>
      <c r="BI412" s="2"/>
      <c r="BJ412" s="2"/>
      <c r="BK412" s="2"/>
      <c r="BL412" s="2"/>
      <c r="BM412" s="2"/>
      <c r="BN412" s="2"/>
      <c r="BO412" s="2" t="str">
        <f t="shared" si="27"/>
        <v/>
      </c>
      <c r="BP412" s="2" t="str">
        <f t="shared" si="28"/>
        <v>3,114100000000000000</v>
      </c>
      <c r="BQ412" s="2" t="str">
        <f>_xlfn.XLOOKUP(BO412,[1]Planilha1!$BU:$BU,[1]Planilha1!$BU:$BU,"",0,1)</f>
        <v/>
      </c>
    </row>
    <row r="413" spans="1:69" hidden="1" x14ac:dyDescent="0.2">
      <c r="A413" s="2" t="s">
        <v>785</v>
      </c>
      <c r="B413" s="2"/>
      <c r="C413" s="2"/>
      <c r="D413" s="2"/>
      <c r="E413" s="2" t="s">
        <v>1381</v>
      </c>
      <c r="F413" s="2"/>
      <c r="G413" s="2"/>
      <c r="H413" s="2"/>
      <c r="I413" s="2" t="s">
        <v>1259</v>
      </c>
      <c r="J413" s="2"/>
      <c r="K413" s="2"/>
      <c r="L413" s="79"/>
      <c r="M413" s="79"/>
      <c r="N413" s="79">
        <v>3.55</v>
      </c>
      <c r="O413" s="2">
        <v>3</v>
      </c>
      <c r="P413" s="2">
        <v>1</v>
      </c>
      <c r="Q413" s="2">
        <v>0</v>
      </c>
      <c r="R413" s="2">
        <v>2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 t="s">
        <v>1379</v>
      </c>
      <c r="BG413" s="2"/>
      <c r="BH413" s="2"/>
      <c r="BI413" s="2"/>
      <c r="BJ413" s="2"/>
      <c r="BK413" s="2"/>
      <c r="BL413" s="2"/>
      <c r="BM413" s="2"/>
      <c r="BN413" s="2"/>
      <c r="BO413" s="2" t="str">
        <f t="shared" si="27"/>
        <v/>
      </c>
      <c r="BP413" s="2" t="str">
        <f t="shared" si="28"/>
        <v>3,5531020000000000000</v>
      </c>
      <c r="BQ413" s="2" t="str">
        <f>_xlfn.XLOOKUP(BO413,[1]Planilha1!$BU:$BU,[1]Planilha1!$BU:$BU,"",0,1)</f>
        <v/>
      </c>
    </row>
    <row r="414" spans="1:69" hidden="1" x14ac:dyDescent="0.2">
      <c r="A414" s="2" t="s">
        <v>785</v>
      </c>
      <c r="B414" s="2"/>
      <c r="C414" s="2"/>
      <c r="D414" s="2"/>
      <c r="E414" s="2" t="s">
        <v>1381</v>
      </c>
      <c r="F414" s="2"/>
      <c r="G414" s="2"/>
      <c r="H414" s="2"/>
      <c r="I414" s="2" t="s">
        <v>1263</v>
      </c>
      <c r="J414" s="2"/>
      <c r="K414" s="2"/>
      <c r="L414" s="79"/>
      <c r="M414" s="79"/>
      <c r="N414" s="79">
        <v>7.5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3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 t="s">
        <v>1303</v>
      </c>
      <c r="BC414" s="2"/>
      <c r="BD414" s="2"/>
      <c r="BE414" s="2"/>
      <c r="BF414" s="2" t="s">
        <v>1379</v>
      </c>
      <c r="BG414" s="2"/>
      <c r="BH414" s="2"/>
      <c r="BI414" s="2"/>
      <c r="BJ414" s="2"/>
      <c r="BK414" s="2"/>
      <c r="BL414" s="2"/>
      <c r="BM414" s="2"/>
      <c r="BN414" s="2"/>
      <c r="BO414" s="2" t="str">
        <f t="shared" si="27"/>
        <v/>
      </c>
      <c r="BP414" s="2" t="str">
        <f t="shared" si="28"/>
        <v>7,500000030000000000</v>
      </c>
      <c r="BQ414" s="2" t="str">
        <f>_xlfn.XLOOKUP(BO414,[1]Planilha1!$BU:$BU,[1]Planilha1!$BU:$BU,"",0,1)</f>
        <v/>
      </c>
    </row>
    <row r="415" spans="1:69" hidden="1" x14ac:dyDescent="0.2">
      <c r="A415" s="2" t="s">
        <v>785</v>
      </c>
      <c r="B415" s="2"/>
      <c r="C415" s="2"/>
      <c r="D415" s="2"/>
      <c r="E415" s="2" t="s">
        <v>1381</v>
      </c>
      <c r="F415" s="2"/>
      <c r="G415" s="2"/>
      <c r="H415" s="2"/>
      <c r="I415" s="2" t="s">
        <v>1264</v>
      </c>
      <c r="J415" s="2"/>
      <c r="K415" s="2"/>
      <c r="L415" s="79"/>
      <c r="M415" s="79"/>
      <c r="N415" s="79">
        <v>6.5</v>
      </c>
      <c r="O415" s="2">
        <v>0</v>
      </c>
      <c r="P415" s="2">
        <v>1</v>
      </c>
      <c r="Q415" s="2">
        <v>0</v>
      </c>
      <c r="R415" s="2">
        <v>0</v>
      </c>
      <c r="S415" s="2">
        <v>4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 t="s">
        <v>1379</v>
      </c>
      <c r="BG415" s="2"/>
      <c r="BH415" s="2"/>
      <c r="BI415" s="2"/>
      <c r="BJ415" s="2"/>
      <c r="BK415" s="2"/>
      <c r="BL415" s="2"/>
      <c r="BM415" s="2"/>
      <c r="BN415" s="2"/>
      <c r="BO415" s="2" t="str">
        <f t="shared" si="27"/>
        <v/>
      </c>
      <c r="BP415" s="2" t="str">
        <f t="shared" si="28"/>
        <v>6,501004000000000000</v>
      </c>
      <c r="BQ415" s="2" t="str">
        <f>_xlfn.XLOOKUP(BO415,[1]Planilha1!$BU:$BU,[1]Planilha1!$BU:$BU,"",0,1)</f>
        <v/>
      </c>
    </row>
    <row r="416" spans="1:69" hidden="1" x14ac:dyDescent="0.2">
      <c r="A416" s="2" t="s">
        <v>785</v>
      </c>
      <c r="B416" s="2"/>
      <c r="C416" s="2"/>
      <c r="D416" s="2"/>
      <c r="E416" s="2" t="s">
        <v>1381</v>
      </c>
      <c r="F416" s="2"/>
      <c r="G416" s="2"/>
      <c r="H416" s="2"/>
      <c r="I416" s="2" t="s">
        <v>1260</v>
      </c>
      <c r="J416" s="2"/>
      <c r="K416" s="2"/>
      <c r="L416" s="79"/>
      <c r="M416" s="79"/>
      <c r="N416" s="79">
        <v>3.5</v>
      </c>
      <c r="O416" s="2">
        <v>0</v>
      </c>
      <c r="P416" s="2">
        <v>1</v>
      </c>
      <c r="Q416" s="2">
        <v>4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 t="s">
        <v>1304</v>
      </c>
      <c r="BC416" s="2"/>
      <c r="BD416" s="2"/>
      <c r="BE416" s="2"/>
      <c r="BF416" s="2" t="s">
        <v>1379</v>
      </c>
      <c r="BG416" s="2"/>
      <c r="BH416" s="2"/>
      <c r="BI416" s="2"/>
      <c r="BJ416" s="2"/>
      <c r="BK416" s="2"/>
      <c r="BL416" s="2"/>
      <c r="BM416" s="2"/>
      <c r="BN416" s="2"/>
      <c r="BO416" s="2" t="str">
        <f t="shared" si="27"/>
        <v/>
      </c>
      <c r="BP416" s="2" t="str">
        <f t="shared" si="28"/>
        <v>3,501400000000000000</v>
      </c>
      <c r="BQ416" s="2" t="str">
        <f>_xlfn.XLOOKUP(BO416,[1]Planilha1!$BU:$BU,[1]Planilha1!$BU:$BU,"",0,1)</f>
        <v/>
      </c>
    </row>
    <row r="417" spans="1:69" hidden="1" x14ac:dyDescent="0.2">
      <c r="A417" s="2" t="s">
        <v>785</v>
      </c>
      <c r="B417" s="2"/>
      <c r="C417" s="2"/>
      <c r="D417" s="2"/>
      <c r="E417" s="2" t="s">
        <v>1381</v>
      </c>
      <c r="F417" s="2"/>
      <c r="G417" s="2"/>
      <c r="H417" s="2"/>
      <c r="I417" s="2" t="s">
        <v>1263</v>
      </c>
      <c r="J417" s="2"/>
      <c r="K417" s="2"/>
      <c r="L417" s="79"/>
      <c r="M417" s="79"/>
      <c r="N417" s="79">
        <v>11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2</v>
      </c>
      <c r="V417" s="2">
        <v>0</v>
      </c>
      <c r="W417" s="2">
        <v>0</v>
      </c>
      <c r="X417" s="2">
        <v>0</v>
      </c>
      <c r="Y417" s="2">
        <v>1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 t="s">
        <v>1305</v>
      </c>
      <c r="BC417" s="2"/>
      <c r="BD417" s="2"/>
      <c r="BE417" s="2"/>
      <c r="BF417" s="2" t="s">
        <v>1379</v>
      </c>
      <c r="BG417" s="2"/>
      <c r="BH417" s="2"/>
      <c r="BI417" s="2"/>
      <c r="BJ417" s="2"/>
      <c r="BK417" s="2"/>
      <c r="BL417" s="2"/>
      <c r="BM417" s="2"/>
      <c r="BN417" s="2"/>
      <c r="BO417" s="2" t="str">
        <f t="shared" si="27"/>
        <v/>
      </c>
      <c r="BP417" s="2" t="str">
        <f t="shared" si="28"/>
        <v>1100000020001000000</v>
      </c>
      <c r="BQ417" s="2" t="str">
        <f>_xlfn.XLOOKUP(BO417,[1]Planilha1!$BU:$BU,[1]Planilha1!$BU:$BU,"",0,1)</f>
        <v/>
      </c>
    </row>
    <row r="418" spans="1:69" hidden="1" x14ac:dyDescent="0.2">
      <c r="A418" s="2" t="s">
        <v>785</v>
      </c>
      <c r="B418" s="2"/>
      <c r="C418" s="2"/>
      <c r="D418" s="2"/>
      <c r="E418" s="2" t="s">
        <v>1381</v>
      </c>
      <c r="F418" s="2"/>
      <c r="G418" s="2"/>
      <c r="H418" s="2"/>
      <c r="I418" s="2" t="s">
        <v>1258</v>
      </c>
      <c r="J418" s="2"/>
      <c r="K418" s="2"/>
      <c r="L418" s="79"/>
      <c r="M418" s="79"/>
      <c r="N418" s="79">
        <v>4</v>
      </c>
      <c r="O418" s="2">
        <v>0</v>
      </c>
      <c r="P418" s="2">
        <v>2</v>
      </c>
      <c r="Q418" s="2">
        <v>2</v>
      </c>
      <c r="R418" s="2">
        <v>0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 t="s">
        <v>1379</v>
      </c>
      <c r="BG418" s="2"/>
      <c r="BH418" s="2"/>
      <c r="BI418" s="2"/>
      <c r="BJ418" s="2"/>
      <c r="BK418" s="2"/>
      <c r="BL418" s="2"/>
      <c r="BM418" s="2"/>
      <c r="BN418" s="2"/>
      <c r="BO418" s="2" t="str">
        <f t="shared" si="27"/>
        <v/>
      </c>
      <c r="BP418" s="2" t="str">
        <f t="shared" si="28"/>
        <v>402201000000000000</v>
      </c>
      <c r="BQ418" s="2" t="str">
        <f>_xlfn.XLOOKUP(BO418,[1]Planilha1!$BU:$BU,[1]Planilha1!$BU:$BU,"",0,1)</f>
        <v/>
      </c>
    </row>
    <row r="419" spans="1:69" hidden="1" x14ac:dyDescent="0.2">
      <c r="A419" s="2" t="s">
        <v>785</v>
      </c>
      <c r="B419" s="2"/>
      <c r="C419" s="2"/>
      <c r="D419" s="2"/>
      <c r="E419" s="2" t="s">
        <v>1381</v>
      </c>
      <c r="F419" s="2"/>
      <c r="G419" s="2"/>
      <c r="H419" s="2"/>
      <c r="I419" s="2" t="s">
        <v>1260</v>
      </c>
      <c r="J419" s="2"/>
      <c r="K419" s="2"/>
      <c r="L419" s="79"/>
      <c r="M419" s="79"/>
      <c r="N419" s="79">
        <v>3.25</v>
      </c>
      <c r="O419" s="2">
        <v>0</v>
      </c>
      <c r="P419" s="2">
        <v>2</v>
      </c>
      <c r="Q419" s="2">
        <v>3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 t="s">
        <v>1306</v>
      </c>
      <c r="BC419" s="2"/>
      <c r="BD419" s="2"/>
      <c r="BE419" s="2"/>
      <c r="BF419" s="2" t="s">
        <v>1379</v>
      </c>
      <c r="BG419" s="2"/>
      <c r="BH419" s="2"/>
      <c r="BI419" s="2"/>
      <c r="BJ419" s="2"/>
      <c r="BK419" s="2"/>
      <c r="BL419" s="2"/>
      <c r="BM419" s="2"/>
      <c r="BN419" s="2"/>
      <c r="BO419" s="2" t="str">
        <f t="shared" si="27"/>
        <v/>
      </c>
      <c r="BP419" s="2" t="str">
        <f t="shared" si="28"/>
        <v>3,2502300000000000000</v>
      </c>
      <c r="BQ419" s="2" t="str">
        <f>_xlfn.XLOOKUP(BO419,[1]Planilha1!$BU:$BU,[1]Planilha1!$BU:$BU,"",0,1)</f>
        <v/>
      </c>
    </row>
    <row r="420" spans="1:69" hidden="1" x14ac:dyDescent="0.2">
      <c r="A420" s="2" t="s">
        <v>785</v>
      </c>
      <c r="B420" s="2"/>
      <c r="C420" s="2"/>
      <c r="D420" s="2"/>
      <c r="E420" s="2" t="s">
        <v>1381</v>
      </c>
      <c r="F420" s="2"/>
      <c r="G420" s="2"/>
      <c r="H420" s="2"/>
      <c r="I420" s="2" t="s">
        <v>1257</v>
      </c>
      <c r="J420" s="2"/>
      <c r="K420" s="2"/>
      <c r="L420" s="79"/>
      <c r="M420" s="79"/>
      <c r="N420" s="79">
        <v>4.5</v>
      </c>
      <c r="O420" s="2">
        <v>0</v>
      </c>
      <c r="P420" s="2">
        <v>3</v>
      </c>
      <c r="Q420" s="2">
        <v>0</v>
      </c>
      <c r="R420" s="2">
        <v>0</v>
      </c>
      <c r="S420" s="2">
        <v>2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 t="s">
        <v>1379</v>
      </c>
      <c r="BG420" s="2"/>
      <c r="BH420" s="2"/>
      <c r="BI420" s="2"/>
      <c r="BJ420" s="2"/>
      <c r="BK420" s="2"/>
      <c r="BL420" s="2"/>
      <c r="BM420" s="2"/>
      <c r="BN420" s="2"/>
      <c r="BO420" s="2" t="str">
        <f t="shared" si="27"/>
        <v/>
      </c>
      <c r="BP420" s="2" t="str">
        <f t="shared" si="28"/>
        <v>4,503002000000000000</v>
      </c>
      <c r="BQ420" s="2" t="str">
        <f>_xlfn.XLOOKUP(BO420,[1]Planilha1!$BU:$BU,[1]Planilha1!$BU:$BU,"",0,1)</f>
        <v/>
      </c>
    </row>
    <row r="421" spans="1:69" hidden="1" x14ac:dyDescent="0.2">
      <c r="A421" s="2" t="s">
        <v>785</v>
      </c>
      <c r="B421" s="2"/>
      <c r="C421" s="2"/>
      <c r="D421" s="2"/>
      <c r="E421" s="2" t="s">
        <v>1381</v>
      </c>
      <c r="F421" s="2"/>
      <c r="G421" s="2"/>
      <c r="H421" s="2"/>
      <c r="I421" s="2" t="s">
        <v>1260</v>
      </c>
      <c r="J421" s="2"/>
      <c r="K421" s="2"/>
      <c r="L421" s="79"/>
      <c r="M421" s="79"/>
      <c r="N421" s="79">
        <v>3.5</v>
      </c>
      <c r="O421" s="2">
        <v>0</v>
      </c>
      <c r="P421" s="2">
        <v>3</v>
      </c>
      <c r="Q421" s="2">
        <v>0</v>
      </c>
      <c r="R421" s="2">
        <v>2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 t="s">
        <v>1379</v>
      </c>
      <c r="BG421" s="2"/>
      <c r="BH421" s="2"/>
      <c r="BI421" s="2"/>
      <c r="BJ421" s="2"/>
      <c r="BK421" s="2"/>
      <c r="BL421" s="2"/>
      <c r="BM421" s="2"/>
      <c r="BN421" s="2"/>
      <c r="BO421" s="2" t="str">
        <f t="shared" si="27"/>
        <v/>
      </c>
      <c r="BP421" s="2" t="str">
        <f t="shared" si="28"/>
        <v>3,503020000000000000</v>
      </c>
      <c r="BQ421" s="2" t="str">
        <f>_xlfn.XLOOKUP(BO421,[1]Planilha1!$BU:$BU,[1]Planilha1!$BU:$BU,"",0,1)</f>
        <v/>
      </c>
    </row>
    <row r="422" spans="1:69" hidden="1" x14ac:dyDescent="0.2">
      <c r="A422" s="2" t="s">
        <v>785</v>
      </c>
      <c r="B422" s="2"/>
      <c r="C422" s="2"/>
      <c r="D422" s="2"/>
      <c r="E422" s="2" t="s">
        <v>1381</v>
      </c>
      <c r="F422" s="2"/>
      <c r="G422" s="2"/>
      <c r="H422" s="2"/>
      <c r="I422" s="2" t="s">
        <v>1258</v>
      </c>
      <c r="J422" s="2"/>
      <c r="K422" s="2"/>
      <c r="L422" s="79"/>
      <c r="M422" s="79"/>
      <c r="N422" s="79">
        <v>3.75</v>
      </c>
      <c r="O422" s="2">
        <v>0</v>
      </c>
      <c r="P422" s="2">
        <v>3</v>
      </c>
      <c r="Q422" s="2">
        <v>1</v>
      </c>
      <c r="R422" s="2">
        <v>0</v>
      </c>
      <c r="S422" s="2">
        <v>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 t="s">
        <v>1307</v>
      </c>
      <c r="BC422" s="2"/>
      <c r="BD422" s="2"/>
      <c r="BE422" s="2"/>
      <c r="BF422" s="2" t="s">
        <v>1380</v>
      </c>
      <c r="BG422" s="2"/>
      <c r="BH422" s="2"/>
      <c r="BI422" s="2"/>
      <c r="BJ422" s="2"/>
      <c r="BK422" s="2"/>
      <c r="BL422" s="2"/>
      <c r="BM422" s="2"/>
      <c r="BN422" s="2"/>
      <c r="BO422" s="2" t="str">
        <f t="shared" si="27"/>
        <v/>
      </c>
      <c r="BP422" s="2" t="str">
        <f t="shared" si="28"/>
        <v>3,7503101000000000000</v>
      </c>
      <c r="BQ422" s="2" t="str">
        <f>_xlfn.XLOOKUP(BO422,[1]Planilha1!$BU:$BU,[1]Planilha1!$BU:$BU,"",0,1)</f>
        <v/>
      </c>
    </row>
    <row r="423" spans="1:69" hidden="1" x14ac:dyDescent="0.2">
      <c r="A423" s="2" t="s">
        <v>785</v>
      </c>
      <c r="B423" s="2"/>
      <c r="C423" s="2"/>
      <c r="D423" s="2"/>
      <c r="E423" s="2" t="s">
        <v>1381</v>
      </c>
      <c r="F423" s="2"/>
      <c r="G423" s="2"/>
      <c r="H423" s="2"/>
      <c r="I423" s="2" t="s">
        <v>1260</v>
      </c>
      <c r="J423" s="2"/>
      <c r="K423" s="2"/>
      <c r="L423" s="79"/>
      <c r="M423" s="79"/>
      <c r="N423" s="79">
        <v>3</v>
      </c>
      <c r="O423" s="2">
        <v>0</v>
      </c>
      <c r="P423" s="2">
        <v>3</v>
      </c>
      <c r="Q423" s="2">
        <v>2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 t="s">
        <v>1379</v>
      </c>
      <c r="BG423" s="2"/>
      <c r="BH423" s="2"/>
      <c r="BI423" s="2"/>
      <c r="BJ423" s="2"/>
      <c r="BK423" s="2"/>
      <c r="BL423" s="2"/>
      <c r="BM423" s="2"/>
      <c r="BN423" s="2"/>
      <c r="BO423" s="2" t="str">
        <f t="shared" si="27"/>
        <v/>
      </c>
      <c r="BP423" s="2" t="str">
        <f t="shared" si="28"/>
        <v>303200000000000000</v>
      </c>
      <c r="BQ423" s="2" t="str">
        <f>_xlfn.XLOOKUP(BO423,[1]Planilha1!$BU:$BU,[1]Planilha1!$BU:$BU,"",0,1)</f>
        <v/>
      </c>
    </row>
    <row r="424" spans="1:69" hidden="1" x14ac:dyDescent="0.2">
      <c r="A424" s="2" t="s">
        <v>785</v>
      </c>
      <c r="B424" s="2"/>
      <c r="C424" s="2"/>
      <c r="D424" s="2"/>
      <c r="E424" s="2" t="s">
        <v>1381</v>
      </c>
      <c r="F424" s="2"/>
      <c r="G424" s="2"/>
      <c r="H424" s="2"/>
      <c r="I424" s="2" t="s">
        <v>1264</v>
      </c>
      <c r="J424" s="2"/>
      <c r="K424" s="2"/>
      <c r="L424" s="79"/>
      <c r="M424" s="79"/>
      <c r="N424" s="79">
        <v>12</v>
      </c>
      <c r="O424" s="2">
        <v>0</v>
      </c>
      <c r="P424" s="2">
        <v>4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1</v>
      </c>
      <c r="AB424" s="2">
        <v>0</v>
      </c>
      <c r="AC424" s="2">
        <v>0</v>
      </c>
      <c r="AD424" s="2">
        <v>0</v>
      </c>
      <c r="AE424" s="2">
        <v>0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 t="s">
        <v>1379</v>
      </c>
      <c r="BG424" s="2"/>
      <c r="BH424" s="2"/>
      <c r="BI424" s="2"/>
      <c r="BJ424" s="2"/>
      <c r="BK424" s="2"/>
      <c r="BL424" s="2"/>
      <c r="BM424" s="2"/>
      <c r="BN424" s="2"/>
      <c r="BO424" s="2" t="str">
        <f t="shared" si="27"/>
        <v/>
      </c>
      <c r="BP424" s="2" t="str">
        <f t="shared" si="28"/>
        <v>1204000000000010000</v>
      </c>
      <c r="BQ424" s="2" t="str">
        <f>_xlfn.XLOOKUP(BO424,[1]Planilha1!$BU:$BU,[1]Planilha1!$BU:$BU,"",0,1)</f>
        <v/>
      </c>
    </row>
    <row r="425" spans="1:69" hidden="1" x14ac:dyDescent="0.2">
      <c r="A425" s="2" t="s">
        <v>785</v>
      </c>
      <c r="B425" s="2"/>
      <c r="C425" s="2"/>
      <c r="D425" s="2"/>
      <c r="E425" s="2" t="s">
        <v>1381</v>
      </c>
      <c r="F425" s="2"/>
      <c r="G425" s="2"/>
      <c r="H425" s="2"/>
      <c r="I425" s="2" t="s">
        <v>1264</v>
      </c>
      <c r="J425" s="2"/>
      <c r="K425" s="2"/>
      <c r="L425" s="79"/>
      <c r="M425" s="79"/>
      <c r="N425" s="79">
        <v>8</v>
      </c>
      <c r="O425" s="2">
        <v>0</v>
      </c>
      <c r="P425" s="2">
        <v>4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1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 t="s">
        <v>1379</v>
      </c>
      <c r="BG425" s="2"/>
      <c r="BH425" s="2"/>
      <c r="BI425" s="2"/>
      <c r="BJ425" s="2"/>
      <c r="BK425" s="2"/>
      <c r="BL425" s="2"/>
      <c r="BM425" s="2"/>
      <c r="BN425" s="2"/>
      <c r="BO425" s="2" t="str">
        <f t="shared" si="27"/>
        <v/>
      </c>
      <c r="BP425" s="2" t="str">
        <f t="shared" si="28"/>
        <v>804000000001000000</v>
      </c>
      <c r="BQ425" s="2" t="str">
        <f>_xlfn.XLOOKUP(BO425,[1]Planilha1!$BU:$BU,[1]Planilha1!$BU:$BU,"",0,1)</f>
        <v/>
      </c>
    </row>
    <row r="426" spans="1:69" hidden="1" x14ac:dyDescent="0.2">
      <c r="A426" s="2" t="s">
        <v>785</v>
      </c>
      <c r="B426" s="2"/>
      <c r="C426" s="2"/>
      <c r="D426" s="2"/>
      <c r="E426" s="2" t="s">
        <v>1381</v>
      </c>
      <c r="F426" s="2"/>
      <c r="G426" s="2"/>
      <c r="H426" s="2"/>
      <c r="I426" s="2" t="s">
        <v>1259</v>
      </c>
      <c r="J426" s="2"/>
      <c r="K426" s="2"/>
      <c r="L426" s="79"/>
      <c r="M426" s="79"/>
      <c r="N426" s="79">
        <v>2.5</v>
      </c>
      <c r="O426" s="2">
        <v>0</v>
      </c>
      <c r="P426" s="2">
        <v>5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 t="s">
        <v>1379</v>
      </c>
      <c r="BG426" s="2"/>
      <c r="BH426" s="2"/>
      <c r="BI426" s="2"/>
      <c r="BJ426" s="2"/>
      <c r="BK426" s="2"/>
      <c r="BL426" s="2"/>
      <c r="BM426" s="2"/>
      <c r="BN426" s="2"/>
      <c r="BO426" s="2" t="str">
        <f t="shared" si="27"/>
        <v/>
      </c>
      <c r="BP426" s="2" t="str">
        <f t="shared" si="28"/>
        <v>2,505000000000000000</v>
      </c>
      <c r="BQ426" s="2" t="str">
        <f>_xlfn.XLOOKUP(BO426,[1]Planilha1!$BU:$BU,[1]Planilha1!$BU:$BU,"",0,1)</f>
        <v/>
      </c>
    </row>
    <row r="427" spans="1:69" hidden="1" x14ac:dyDescent="0.2">
      <c r="A427" s="2" t="s">
        <v>785</v>
      </c>
      <c r="B427" s="2"/>
      <c r="C427" s="2"/>
      <c r="D427" s="2"/>
      <c r="E427" s="2" t="s">
        <v>1381</v>
      </c>
      <c r="F427" s="2"/>
      <c r="G427" s="2"/>
      <c r="H427" s="2"/>
      <c r="I427" s="2" t="s">
        <v>1260</v>
      </c>
      <c r="J427" s="2"/>
      <c r="K427" s="2"/>
      <c r="L427" s="79"/>
      <c r="M427" s="79"/>
      <c r="N427" s="79">
        <v>2.35</v>
      </c>
      <c r="O427" s="2">
        <v>1</v>
      </c>
      <c r="P427" s="2">
        <v>4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 t="s">
        <v>1308</v>
      </c>
      <c r="BC427" s="2"/>
      <c r="BD427" s="2"/>
      <c r="BE427" s="2"/>
      <c r="BF427" s="2" t="s">
        <v>1379</v>
      </c>
      <c r="BG427" s="2"/>
      <c r="BH427" s="2"/>
      <c r="BI427" s="2"/>
      <c r="BJ427" s="2"/>
      <c r="BK427" s="2"/>
      <c r="BL427" s="2"/>
      <c r="BM427" s="2"/>
      <c r="BN427" s="2"/>
      <c r="BO427" s="2" t="str">
        <f t="shared" si="27"/>
        <v/>
      </c>
      <c r="BP427" s="2" t="str">
        <f t="shared" si="28"/>
        <v>2,3514000000000000000</v>
      </c>
      <c r="BQ427" s="2" t="str">
        <f>_xlfn.XLOOKUP(BO427,[1]Planilha1!$BU:$BU,[1]Planilha1!$BU:$BU,"",0,1)</f>
        <v/>
      </c>
    </row>
    <row r="428" spans="1:69" hidden="1" x14ac:dyDescent="0.2">
      <c r="A428" s="2" t="s">
        <v>785</v>
      </c>
      <c r="B428" s="2"/>
      <c r="C428" s="2"/>
      <c r="D428" s="2"/>
      <c r="E428" s="2" t="s">
        <v>1381</v>
      </c>
      <c r="F428" s="2"/>
      <c r="G428" s="2"/>
      <c r="H428" s="2"/>
      <c r="I428" s="2" t="s">
        <v>1258</v>
      </c>
      <c r="J428" s="2"/>
      <c r="K428" s="2"/>
      <c r="L428" s="79"/>
      <c r="M428" s="79"/>
      <c r="N428" s="79">
        <v>3.9</v>
      </c>
      <c r="O428" s="2">
        <v>4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1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 t="s">
        <v>1309</v>
      </c>
      <c r="BC428" s="2"/>
      <c r="BD428" s="2"/>
      <c r="BE428" s="2"/>
      <c r="BF428" s="2" t="s">
        <v>1379</v>
      </c>
      <c r="BG428" s="2"/>
      <c r="BH428" s="2"/>
      <c r="BI428" s="2"/>
      <c r="BJ428" s="2"/>
      <c r="BK428" s="2"/>
      <c r="BL428" s="2"/>
      <c r="BM428" s="2"/>
      <c r="BN428" s="2"/>
      <c r="BO428" s="2" t="str">
        <f t="shared" si="27"/>
        <v/>
      </c>
      <c r="BP428" s="2" t="str">
        <f t="shared" si="28"/>
        <v>3,940000010000000000</v>
      </c>
      <c r="BQ428" s="2" t="str">
        <f>_xlfn.XLOOKUP(BO428,[1]Planilha1!$BU:$BU,[1]Planilha1!$BU:$BU,"",0,1)</f>
        <v/>
      </c>
    </row>
    <row r="429" spans="1:69" hidden="1" x14ac:dyDescent="0.2">
      <c r="A429" s="2" t="s">
        <v>785</v>
      </c>
      <c r="B429" s="2"/>
      <c r="C429" s="2"/>
      <c r="D429" s="2"/>
      <c r="E429" s="2" t="s">
        <v>1381</v>
      </c>
      <c r="F429" s="2"/>
      <c r="G429" s="2"/>
      <c r="H429" s="2"/>
      <c r="I429" s="2" t="s">
        <v>1263</v>
      </c>
      <c r="J429" s="2"/>
      <c r="K429" s="2"/>
      <c r="L429" s="79"/>
      <c r="M429" s="79"/>
      <c r="N429" s="79">
        <v>10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4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 t="s">
        <v>1310</v>
      </c>
      <c r="BC429" s="2"/>
      <c r="BD429" s="2"/>
      <c r="BE429" s="2"/>
      <c r="BF429" s="2" t="s">
        <v>1379</v>
      </c>
      <c r="BG429" s="2"/>
      <c r="BH429" s="2"/>
      <c r="BI429" s="2"/>
      <c r="BJ429" s="2"/>
      <c r="BK429" s="2"/>
      <c r="BL429" s="2"/>
      <c r="BM429" s="2"/>
      <c r="BN429" s="2"/>
      <c r="BO429" s="2" t="str">
        <f t="shared" si="27"/>
        <v/>
      </c>
      <c r="BP429" s="2" t="str">
        <f t="shared" si="28"/>
        <v>1000000040000000000</v>
      </c>
      <c r="BQ429" s="2" t="str">
        <f>_xlfn.XLOOKUP(BO429,[1]Planilha1!$BU:$BU,[1]Planilha1!$BU:$BU,"",0,1)</f>
        <v/>
      </c>
    </row>
    <row r="430" spans="1:69" hidden="1" x14ac:dyDescent="0.2">
      <c r="A430" s="2" t="s">
        <v>785</v>
      </c>
      <c r="B430" s="2"/>
      <c r="C430" s="2"/>
      <c r="D430" s="2"/>
      <c r="E430" s="2" t="s">
        <v>1381</v>
      </c>
      <c r="F430" s="2"/>
      <c r="G430" s="2"/>
      <c r="H430" s="2"/>
      <c r="I430" s="2" t="s">
        <v>1264</v>
      </c>
      <c r="J430" s="2"/>
      <c r="K430" s="2"/>
      <c r="L430" s="79"/>
      <c r="M430" s="79"/>
      <c r="N430" s="79">
        <v>6</v>
      </c>
      <c r="O430" s="2">
        <v>0</v>
      </c>
      <c r="P430" s="2">
        <v>0</v>
      </c>
      <c r="Q430" s="2">
        <v>0</v>
      </c>
      <c r="R430" s="2">
        <v>0</v>
      </c>
      <c r="S430" s="2">
        <v>4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 t="s">
        <v>1379</v>
      </c>
      <c r="BG430" s="2"/>
      <c r="BH430" s="2"/>
      <c r="BI430" s="2"/>
      <c r="BJ430" s="2"/>
      <c r="BK430" s="2"/>
      <c r="BL430" s="2"/>
      <c r="BM430" s="2"/>
      <c r="BN430" s="2"/>
      <c r="BO430" s="2" t="str">
        <f t="shared" si="27"/>
        <v/>
      </c>
      <c r="BP430" s="2" t="str">
        <f t="shared" si="28"/>
        <v>600004000000000000</v>
      </c>
      <c r="BQ430" s="2" t="str">
        <f>_xlfn.XLOOKUP(BO430,[1]Planilha1!$BU:$BU,[1]Planilha1!$BU:$BU,"",0,1)</f>
        <v/>
      </c>
    </row>
    <row r="431" spans="1:69" hidden="1" x14ac:dyDescent="0.2">
      <c r="A431" s="2" t="s">
        <v>785</v>
      </c>
      <c r="B431" s="2"/>
      <c r="C431" s="2"/>
      <c r="D431" s="2"/>
      <c r="E431" s="2" t="s">
        <v>1381</v>
      </c>
      <c r="F431" s="2"/>
      <c r="G431" s="2"/>
      <c r="H431" s="2"/>
      <c r="I431" s="2" t="s">
        <v>1260</v>
      </c>
      <c r="J431" s="2"/>
      <c r="K431" s="2"/>
      <c r="L431" s="79"/>
      <c r="M431" s="79"/>
      <c r="N431" s="79">
        <v>3</v>
      </c>
      <c r="O431" s="2">
        <v>0</v>
      </c>
      <c r="P431" s="2">
        <v>0</v>
      </c>
      <c r="Q431" s="2">
        <v>4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 t="s">
        <v>1379</v>
      </c>
      <c r="BG431" s="2"/>
      <c r="BH431" s="2"/>
      <c r="BI431" s="2"/>
      <c r="BJ431" s="2"/>
      <c r="BK431" s="2"/>
      <c r="BL431" s="2"/>
      <c r="BM431" s="2"/>
      <c r="BN431" s="2"/>
      <c r="BO431" s="2" t="str">
        <f t="shared" si="27"/>
        <v/>
      </c>
      <c r="BP431" s="2" t="str">
        <f t="shared" si="28"/>
        <v>300400000000000000</v>
      </c>
      <c r="BQ431" s="2" t="str">
        <f>_xlfn.XLOOKUP(BO431,[1]Planilha1!$BU:$BU,[1]Planilha1!$BU:$BU,"",0,1)</f>
        <v/>
      </c>
    </row>
    <row r="432" spans="1:69" hidden="1" x14ac:dyDescent="0.2">
      <c r="A432" s="2" t="s">
        <v>785</v>
      </c>
      <c r="B432" s="2"/>
      <c r="C432" s="2"/>
      <c r="D432" s="2"/>
      <c r="E432" s="2" t="s">
        <v>1381</v>
      </c>
      <c r="F432" s="2"/>
      <c r="G432" s="2"/>
      <c r="H432" s="2"/>
      <c r="I432" s="2" t="s">
        <v>1258</v>
      </c>
      <c r="J432" s="2"/>
      <c r="K432" s="2"/>
      <c r="L432" s="79"/>
      <c r="M432" s="79"/>
      <c r="N432" s="79">
        <v>4</v>
      </c>
      <c r="O432" s="2">
        <v>0</v>
      </c>
      <c r="P432" s="2">
        <v>1</v>
      </c>
      <c r="Q432" s="2">
        <v>0</v>
      </c>
      <c r="R432" s="2">
        <v>2</v>
      </c>
      <c r="S432" s="2">
        <v>1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 t="s">
        <v>1311</v>
      </c>
      <c r="BC432" s="2"/>
      <c r="BD432" s="2"/>
      <c r="BE432" s="2"/>
      <c r="BF432" s="2" t="s">
        <v>1379</v>
      </c>
      <c r="BG432" s="2"/>
      <c r="BH432" s="2"/>
      <c r="BI432" s="2"/>
      <c r="BJ432" s="2"/>
      <c r="BK432" s="2"/>
      <c r="BL432" s="2"/>
      <c r="BM432" s="2"/>
      <c r="BN432" s="2"/>
      <c r="BO432" s="2" t="str">
        <f t="shared" si="27"/>
        <v/>
      </c>
      <c r="BP432" s="2" t="str">
        <f t="shared" si="28"/>
        <v>401021000000000000</v>
      </c>
      <c r="BQ432" s="2" t="str">
        <f>_xlfn.XLOOKUP(BO432,[1]Planilha1!$BU:$BU,[1]Planilha1!$BU:$BU,"",0,1)</f>
        <v/>
      </c>
    </row>
    <row r="433" spans="1:69" hidden="1" x14ac:dyDescent="0.2">
      <c r="A433" s="2" t="s">
        <v>785</v>
      </c>
      <c r="B433" s="2"/>
      <c r="C433" s="2"/>
      <c r="D433" s="2"/>
      <c r="E433" s="2" t="s">
        <v>1381</v>
      </c>
      <c r="F433" s="2"/>
      <c r="G433" s="2"/>
      <c r="H433" s="2"/>
      <c r="I433" s="2" t="s">
        <v>1260</v>
      </c>
      <c r="J433" s="2"/>
      <c r="K433" s="2"/>
      <c r="L433" s="79"/>
      <c r="M433" s="79"/>
      <c r="N433" s="79">
        <v>2.75</v>
      </c>
      <c r="O433" s="2">
        <v>0</v>
      </c>
      <c r="P433" s="2">
        <v>1</v>
      </c>
      <c r="Q433" s="2">
        <v>3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 t="s">
        <v>1312</v>
      </c>
      <c r="BC433" s="2"/>
      <c r="BD433" s="2"/>
      <c r="BE433" s="2"/>
      <c r="BF433" s="2" t="s">
        <v>1379</v>
      </c>
      <c r="BG433" s="2"/>
      <c r="BH433" s="2"/>
      <c r="BI433" s="2"/>
      <c r="BJ433" s="2"/>
      <c r="BK433" s="2"/>
      <c r="BL433" s="2"/>
      <c r="BM433" s="2"/>
      <c r="BN433" s="2"/>
      <c r="BO433" s="2" t="str">
        <f t="shared" si="27"/>
        <v/>
      </c>
      <c r="BP433" s="2" t="str">
        <f t="shared" si="28"/>
        <v>2,7501300000000000000</v>
      </c>
      <c r="BQ433" s="2" t="str">
        <f>_xlfn.XLOOKUP(BO433,[1]Planilha1!$BU:$BU,[1]Planilha1!$BU:$BU,"",0,1)</f>
        <v/>
      </c>
    </row>
    <row r="434" spans="1:69" hidden="1" x14ac:dyDescent="0.2">
      <c r="A434" s="2" t="s">
        <v>785</v>
      </c>
      <c r="B434" s="2"/>
      <c r="C434" s="2"/>
      <c r="D434" s="2"/>
      <c r="E434" s="2" t="s">
        <v>1381</v>
      </c>
      <c r="F434" s="2"/>
      <c r="G434" s="2"/>
      <c r="H434" s="2"/>
      <c r="I434" s="2" t="s">
        <v>1263</v>
      </c>
      <c r="J434" s="2"/>
      <c r="K434" s="2"/>
      <c r="L434" s="79"/>
      <c r="M434" s="79"/>
      <c r="N434" s="79">
        <v>7.5</v>
      </c>
      <c r="O434" s="2">
        <v>0</v>
      </c>
      <c r="P434" s="2">
        <v>2</v>
      </c>
      <c r="Q434" s="2">
        <v>0</v>
      </c>
      <c r="R434" s="2">
        <v>0</v>
      </c>
      <c r="S434" s="2">
        <v>0</v>
      </c>
      <c r="T434" s="2">
        <v>0</v>
      </c>
      <c r="U434" s="2">
        <v>1</v>
      </c>
      <c r="V434" s="2">
        <v>0</v>
      </c>
      <c r="W434" s="2">
        <v>1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 t="s">
        <v>1379</v>
      </c>
      <c r="BG434" s="2"/>
      <c r="BH434" s="2"/>
      <c r="BI434" s="2"/>
      <c r="BJ434" s="2"/>
      <c r="BK434" s="2"/>
      <c r="BL434" s="2"/>
      <c r="BM434" s="2"/>
      <c r="BN434" s="2"/>
      <c r="BO434" s="2" t="str">
        <f t="shared" si="27"/>
        <v/>
      </c>
      <c r="BP434" s="2" t="str">
        <f t="shared" si="28"/>
        <v>7,502000010100000000</v>
      </c>
      <c r="BQ434" s="2" t="str">
        <f>_xlfn.XLOOKUP(BO434,[1]Planilha1!$BU:$BU,[1]Planilha1!$BU:$BU,"",0,1)</f>
        <v/>
      </c>
    </row>
    <row r="435" spans="1:69" hidden="1" x14ac:dyDescent="0.2">
      <c r="A435" s="2" t="s">
        <v>785</v>
      </c>
      <c r="B435" s="2"/>
      <c r="C435" s="2"/>
      <c r="D435" s="2"/>
      <c r="E435" s="2" t="s">
        <v>1381</v>
      </c>
      <c r="F435" s="2"/>
      <c r="G435" s="2"/>
      <c r="H435" s="2"/>
      <c r="I435" s="2" t="s">
        <v>1257</v>
      </c>
      <c r="J435" s="2"/>
      <c r="K435" s="2"/>
      <c r="L435" s="79"/>
      <c r="M435" s="79"/>
      <c r="N435" s="79">
        <v>4</v>
      </c>
      <c r="O435" s="2">
        <v>0</v>
      </c>
      <c r="P435" s="2">
        <v>2</v>
      </c>
      <c r="Q435" s="2">
        <v>0</v>
      </c>
      <c r="R435" s="2">
        <v>0</v>
      </c>
      <c r="S435" s="2">
        <v>2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 t="s">
        <v>1379</v>
      </c>
      <c r="BG435" s="2"/>
      <c r="BH435" s="2"/>
      <c r="BI435" s="2"/>
      <c r="BJ435" s="2"/>
      <c r="BK435" s="2"/>
      <c r="BL435" s="2"/>
      <c r="BM435" s="2"/>
      <c r="BN435" s="2"/>
      <c r="BO435" s="2" t="str">
        <f t="shared" si="27"/>
        <v/>
      </c>
      <c r="BP435" s="2" t="str">
        <f t="shared" si="28"/>
        <v>402002000000000000</v>
      </c>
      <c r="BQ435" s="2" t="str">
        <f>_xlfn.XLOOKUP(BO435,[1]Planilha1!$BU:$BU,[1]Planilha1!$BU:$BU,"",0,1)</f>
        <v/>
      </c>
    </row>
    <row r="436" spans="1:69" hidden="1" x14ac:dyDescent="0.2">
      <c r="A436" s="2" t="s">
        <v>785</v>
      </c>
      <c r="B436" s="2"/>
      <c r="C436" s="2"/>
      <c r="D436" s="2"/>
      <c r="E436" s="2" t="s">
        <v>1381</v>
      </c>
      <c r="F436" s="2"/>
      <c r="G436" s="2"/>
      <c r="H436" s="2"/>
      <c r="I436" s="2" t="s">
        <v>1258</v>
      </c>
      <c r="J436" s="2"/>
      <c r="K436" s="2"/>
      <c r="L436" s="79"/>
      <c r="M436" s="79"/>
      <c r="N436" s="79">
        <v>3.25</v>
      </c>
      <c r="O436" s="2">
        <v>0</v>
      </c>
      <c r="P436" s="2">
        <v>2</v>
      </c>
      <c r="Q436" s="2">
        <v>1</v>
      </c>
      <c r="R436" s="2">
        <v>0</v>
      </c>
      <c r="S436" s="2">
        <v>1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 t="s">
        <v>1313</v>
      </c>
      <c r="BC436" s="2"/>
      <c r="BD436" s="2"/>
      <c r="BE436" s="2"/>
      <c r="BF436" s="2" t="s">
        <v>1379</v>
      </c>
      <c r="BG436" s="2"/>
      <c r="BH436" s="2"/>
      <c r="BI436" s="2"/>
      <c r="BJ436" s="2"/>
      <c r="BK436" s="2"/>
      <c r="BL436" s="2"/>
      <c r="BM436" s="2"/>
      <c r="BN436" s="2"/>
      <c r="BO436" s="2" t="str">
        <f t="shared" si="27"/>
        <v/>
      </c>
      <c r="BP436" s="2" t="str">
        <f t="shared" si="28"/>
        <v>3,2502101000000000000</v>
      </c>
      <c r="BQ436" s="2" t="str">
        <f>_xlfn.XLOOKUP(BO436,[1]Planilha1!$BU:$BU,[1]Planilha1!$BU:$BU,"",0,1)</f>
        <v/>
      </c>
    </row>
    <row r="437" spans="1:69" hidden="1" x14ac:dyDescent="0.2">
      <c r="A437" s="2" t="s">
        <v>785</v>
      </c>
      <c r="B437" s="2"/>
      <c r="C437" s="2"/>
      <c r="D437" s="2"/>
      <c r="E437" s="2" t="s">
        <v>1381</v>
      </c>
      <c r="F437" s="2"/>
      <c r="G437" s="2"/>
      <c r="H437" s="2"/>
      <c r="I437" s="2" t="s">
        <v>1260</v>
      </c>
      <c r="J437" s="2"/>
      <c r="K437" s="2"/>
      <c r="L437" s="79"/>
      <c r="M437" s="79"/>
      <c r="N437" s="79">
        <v>2.5</v>
      </c>
      <c r="O437" s="2">
        <v>0</v>
      </c>
      <c r="P437" s="2">
        <v>2</v>
      </c>
      <c r="Q437" s="2">
        <v>2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 t="s">
        <v>1314</v>
      </c>
      <c r="BC437" s="2"/>
      <c r="BD437" s="2"/>
      <c r="BE437" s="2"/>
      <c r="BF437" s="2" t="s">
        <v>1379</v>
      </c>
      <c r="BG437" s="2"/>
      <c r="BH437" s="2"/>
      <c r="BI437" s="2"/>
      <c r="BJ437" s="2"/>
      <c r="BK437" s="2"/>
      <c r="BL437" s="2"/>
      <c r="BM437" s="2"/>
      <c r="BN437" s="2"/>
      <c r="BO437" s="2" t="str">
        <f t="shared" si="27"/>
        <v/>
      </c>
      <c r="BP437" s="2" t="str">
        <f t="shared" si="28"/>
        <v>2,502200000000000000</v>
      </c>
      <c r="BQ437" s="2" t="str">
        <f>_xlfn.XLOOKUP(BO437,[1]Planilha1!$BU:$BU,[1]Planilha1!$BU:$BU,"",0,1)</f>
        <v/>
      </c>
    </row>
    <row r="438" spans="1:69" hidden="1" x14ac:dyDescent="0.2">
      <c r="A438" s="2" t="s">
        <v>785</v>
      </c>
      <c r="B438" s="2"/>
      <c r="C438" s="2"/>
      <c r="D438" s="2"/>
      <c r="E438" s="2" t="s">
        <v>1381</v>
      </c>
      <c r="F438" s="2"/>
      <c r="G438" s="2"/>
      <c r="H438" s="2"/>
      <c r="I438" s="2" t="s">
        <v>1264</v>
      </c>
      <c r="J438" s="2"/>
      <c r="K438" s="2"/>
      <c r="L438" s="79"/>
      <c r="M438" s="79"/>
      <c r="N438" s="79">
        <v>11.5</v>
      </c>
      <c r="O438" s="2">
        <v>0</v>
      </c>
      <c r="P438" s="2">
        <v>3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1</v>
      </c>
      <c r="AB438" s="2">
        <v>0</v>
      </c>
      <c r="AC438" s="2">
        <v>0</v>
      </c>
      <c r="AD438" s="2">
        <v>0</v>
      </c>
      <c r="AE438" s="2">
        <v>0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 t="s">
        <v>1379</v>
      </c>
      <c r="BG438" s="2"/>
      <c r="BH438" s="2"/>
      <c r="BI438" s="2"/>
      <c r="BJ438" s="2"/>
      <c r="BK438" s="2"/>
      <c r="BL438" s="2"/>
      <c r="BM438" s="2"/>
      <c r="BN438" s="2"/>
      <c r="BO438" s="2" t="str">
        <f t="shared" si="27"/>
        <v/>
      </c>
      <c r="BP438" s="2" t="str">
        <f t="shared" si="28"/>
        <v>11,503000000000010000</v>
      </c>
      <c r="BQ438" s="2" t="str">
        <f>_xlfn.XLOOKUP(BO438,[1]Planilha1!$BU:$BU,[1]Planilha1!$BU:$BU,"",0,1)</f>
        <v/>
      </c>
    </row>
    <row r="439" spans="1:69" hidden="1" x14ac:dyDescent="0.2">
      <c r="A439" s="2" t="s">
        <v>785</v>
      </c>
      <c r="B439" s="2"/>
      <c r="C439" s="2"/>
      <c r="D439" s="2"/>
      <c r="E439" s="2" t="s">
        <v>1381</v>
      </c>
      <c r="F439" s="2"/>
      <c r="G439" s="2"/>
      <c r="H439" s="2"/>
      <c r="I439" s="2" t="s">
        <v>1264</v>
      </c>
      <c r="J439" s="2"/>
      <c r="K439" s="2"/>
      <c r="L439" s="79"/>
      <c r="M439" s="79"/>
      <c r="N439" s="79">
        <v>7.5</v>
      </c>
      <c r="O439" s="2">
        <v>0</v>
      </c>
      <c r="P439" s="2">
        <v>3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1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 t="s">
        <v>1379</v>
      </c>
      <c r="BG439" s="2"/>
      <c r="BH439" s="2"/>
      <c r="BI439" s="2"/>
      <c r="BJ439" s="2"/>
      <c r="BK439" s="2"/>
      <c r="BL439" s="2"/>
      <c r="BM439" s="2"/>
      <c r="BN439" s="2"/>
      <c r="BO439" s="2" t="str">
        <f t="shared" si="27"/>
        <v/>
      </c>
      <c r="BP439" s="2" t="str">
        <f t="shared" si="28"/>
        <v>7,503000000001000000</v>
      </c>
      <c r="BQ439" s="2" t="str">
        <f>_xlfn.XLOOKUP(BO439,[1]Planilha1!$BU:$BU,[1]Planilha1!$BU:$BU,"",0,1)</f>
        <v/>
      </c>
    </row>
    <row r="440" spans="1:69" hidden="1" x14ac:dyDescent="0.2">
      <c r="A440" s="2" t="s">
        <v>785</v>
      </c>
      <c r="B440" s="2"/>
      <c r="C440" s="2"/>
      <c r="D440" s="2"/>
      <c r="E440" s="2" t="s">
        <v>1381</v>
      </c>
      <c r="F440" s="2"/>
      <c r="G440" s="2"/>
      <c r="H440" s="2"/>
      <c r="I440" s="2" t="s">
        <v>1260</v>
      </c>
      <c r="J440" s="2"/>
      <c r="K440" s="2"/>
      <c r="L440" s="79"/>
      <c r="M440" s="79"/>
      <c r="N440" s="79">
        <v>3</v>
      </c>
      <c r="O440" s="2">
        <v>0</v>
      </c>
      <c r="P440" s="2">
        <v>3</v>
      </c>
      <c r="Q440" s="2">
        <v>0</v>
      </c>
      <c r="R440" s="2">
        <v>0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 t="s">
        <v>1379</v>
      </c>
      <c r="BG440" s="2"/>
      <c r="BH440" s="2"/>
      <c r="BI440" s="2"/>
      <c r="BJ440" s="2"/>
      <c r="BK440" s="2"/>
      <c r="BL440" s="2"/>
      <c r="BM440" s="2"/>
      <c r="BN440" s="2"/>
      <c r="BO440" s="2" t="str">
        <f t="shared" si="27"/>
        <v/>
      </c>
      <c r="BP440" s="2" t="str">
        <f t="shared" si="28"/>
        <v>303001000000000000</v>
      </c>
      <c r="BQ440" s="2" t="str">
        <f>_xlfn.XLOOKUP(BO440,[1]Planilha1!$BU:$BU,[1]Planilha1!$BU:$BU,"",0,1)</f>
        <v/>
      </c>
    </row>
    <row r="441" spans="1:69" hidden="1" x14ac:dyDescent="0.2">
      <c r="A441" s="2" t="s">
        <v>785</v>
      </c>
      <c r="B441" s="2"/>
      <c r="C441" s="2"/>
      <c r="D441" s="2"/>
      <c r="E441" s="2" t="s">
        <v>1381</v>
      </c>
      <c r="F441" s="2"/>
      <c r="G441" s="2"/>
      <c r="H441" s="2"/>
      <c r="I441" s="2" t="s">
        <v>1260</v>
      </c>
      <c r="J441" s="2"/>
      <c r="K441" s="2"/>
      <c r="L441" s="79"/>
      <c r="M441" s="79"/>
      <c r="N441" s="79">
        <v>2.25</v>
      </c>
      <c r="O441" s="2">
        <v>0</v>
      </c>
      <c r="P441" s="2">
        <v>3</v>
      </c>
      <c r="Q441" s="2">
        <v>1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 t="s">
        <v>1315</v>
      </c>
      <c r="BC441" s="2"/>
      <c r="BD441" s="2"/>
      <c r="BE441" s="2"/>
      <c r="BF441" s="2" t="s">
        <v>1379</v>
      </c>
      <c r="BG441" s="2"/>
      <c r="BH441" s="2"/>
      <c r="BI441" s="2"/>
      <c r="BJ441" s="2"/>
      <c r="BK441" s="2"/>
      <c r="BL441" s="2"/>
      <c r="BM441" s="2"/>
      <c r="BN441" s="2"/>
      <c r="BO441" s="2" t="str">
        <f t="shared" si="27"/>
        <v/>
      </c>
      <c r="BP441" s="2" t="str">
        <f t="shared" si="28"/>
        <v>2,2503100000000000000</v>
      </c>
      <c r="BQ441" s="2" t="str">
        <f>_xlfn.XLOOKUP(BO441,[1]Planilha1!$BU:$BU,[1]Planilha1!$BU:$BU,"",0,1)</f>
        <v/>
      </c>
    </row>
    <row r="442" spans="1:69" hidden="1" x14ac:dyDescent="0.2">
      <c r="A442" s="2" t="s">
        <v>785</v>
      </c>
      <c r="B442" s="2"/>
      <c r="C442" s="2"/>
      <c r="D442" s="2"/>
      <c r="E442" s="2" t="s">
        <v>1381</v>
      </c>
      <c r="F442" s="2"/>
      <c r="G442" s="2"/>
      <c r="H442" s="2"/>
      <c r="I442" s="2" t="s">
        <v>1259</v>
      </c>
      <c r="J442" s="2"/>
      <c r="K442" s="2"/>
      <c r="L442" s="79"/>
      <c r="M442" s="79"/>
      <c r="N442" s="79">
        <v>2.85</v>
      </c>
      <c r="O442" s="2">
        <v>1</v>
      </c>
      <c r="P442" s="2">
        <v>1</v>
      </c>
      <c r="Q442" s="2">
        <v>0</v>
      </c>
      <c r="R442" s="2">
        <v>2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 t="s">
        <v>1379</v>
      </c>
      <c r="BG442" s="2"/>
      <c r="BH442" s="2"/>
      <c r="BI442" s="2"/>
      <c r="BJ442" s="2"/>
      <c r="BK442" s="2"/>
      <c r="BL442" s="2"/>
      <c r="BM442" s="2"/>
      <c r="BN442" s="2"/>
      <c r="BO442" s="2" t="str">
        <f t="shared" si="27"/>
        <v/>
      </c>
      <c r="BP442" s="2" t="str">
        <f t="shared" si="28"/>
        <v>2,8511020000000000000</v>
      </c>
      <c r="BQ442" s="2" t="str">
        <f>_xlfn.XLOOKUP(BO442,[1]Planilha1!$BU:$BU,[1]Planilha1!$BU:$BU,"",0,1)</f>
        <v/>
      </c>
    </row>
    <row r="443" spans="1:69" hidden="1" x14ac:dyDescent="0.2">
      <c r="A443" s="2" t="s">
        <v>785</v>
      </c>
      <c r="B443" s="2"/>
      <c r="C443" s="2"/>
      <c r="D443" s="2"/>
      <c r="E443" s="2" t="s">
        <v>1381</v>
      </c>
      <c r="F443" s="2"/>
      <c r="G443" s="2"/>
      <c r="H443" s="2"/>
      <c r="I443" s="2" t="s">
        <v>1260</v>
      </c>
      <c r="J443" s="2"/>
      <c r="K443" s="2"/>
      <c r="L443" s="79"/>
      <c r="M443" s="79"/>
      <c r="N443" s="79">
        <v>2.1</v>
      </c>
      <c r="O443" s="2">
        <v>1</v>
      </c>
      <c r="P443" s="2">
        <v>2</v>
      </c>
      <c r="Q443" s="2">
        <v>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 t="s">
        <v>1379</v>
      </c>
      <c r="BG443" s="2"/>
      <c r="BH443" s="2"/>
      <c r="BI443" s="2"/>
      <c r="BJ443" s="2"/>
      <c r="BK443" s="2"/>
      <c r="BL443" s="2"/>
      <c r="BM443" s="2"/>
      <c r="BN443" s="2"/>
      <c r="BO443" s="2" t="str">
        <f t="shared" si="27"/>
        <v/>
      </c>
      <c r="BP443" s="2" t="str">
        <f t="shared" si="28"/>
        <v>2,112100000000000000</v>
      </c>
      <c r="BQ443" s="2" t="str">
        <f>_xlfn.XLOOKUP(BO443,[1]Planilha1!$BU:$BU,[1]Planilha1!$BU:$BU,"",0,1)</f>
        <v/>
      </c>
    </row>
    <row r="444" spans="1:69" hidden="1" x14ac:dyDescent="0.2">
      <c r="A444" s="2" t="s">
        <v>785</v>
      </c>
      <c r="B444" s="2"/>
      <c r="C444" s="2"/>
      <c r="D444" s="2"/>
      <c r="E444" s="2" t="s">
        <v>1381</v>
      </c>
      <c r="F444" s="2"/>
      <c r="G444" s="2"/>
      <c r="H444" s="2"/>
      <c r="I444" s="2" t="s">
        <v>1260</v>
      </c>
      <c r="J444" s="2"/>
      <c r="K444" s="2"/>
      <c r="L444" s="79"/>
      <c r="M444" s="79"/>
      <c r="N444" s="79">
        <v>1.85</v>
      </c>
      <c r="O444" s="2">
        <v>1</v>
      </c>
      <c r="P444" s="2">
        <v>3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 t="s">
        <v>1379</v>
      </c>
      <c r="BG444" s="2"/>
      <c r="BH444" s="2"/>
      <c r="BI444" s="2"/>
      <c r="BJ444" s="2"/>
      <c r="BK444" s="2"/>
      <c r="BL444" s="2"/>
      <c r="BM444" s="2"/>
      <c r="BN444" s="2"/>
      <c r="BO444" s="2" t="str">
        <f t="shared" si="27"/>
        <v/>
      </c>
      <c r="BP444" s="2" t="str">
        <f t="shared" si="28"/>
        <v>1,8513000000000000000</v>
      </c>
      <c r="BQ444" s="2" t="str">
        <f>_xlfn.XLOOKUP(BO444,[1]Planilha1!$BU:$BU,[1]Planilha1!$BU:$BU,"",0,1)</f>
        <v/>
      </c>
    </row>
    <row r="445" spans="1:69" hidden="1" x14ac:dyDescent="0.2">
      <c r="A445" s="2" t="s">
        <v>785</v>
      </c>
      <c r="B445" s="2"/>
      <c r="C445" s="2"/>
      <c r="D445" s="2"/>
      <c r="E445" s="2" t="s">
        <v>1381</v>
      </c>
      <c r="F445" s="2"/>
      <c r="G445" s="2"/>
      <c r="H445" s="2"/>
      <c r="I445" s="2" t="s">
        <v>1260</v>
      </c>
      <c r="J445" s="2"/>
      <c r="K445" s="2"/>
      <c r="L445" s="79"/>
      <c r="M445" s="79"/>
      <c r="N445" s="79">
        <v>2.7</v>
      </c>
      <c r="O445" s="2">
        <v>2</v>
      </c>
      <c r="P445" s="2">
        <v>1</v>
      </c>
      <c r="Q445" s="2">
        <v>0</v>
      </c>
      <c r="R445" s="2">
        <v>0</v>
      </c>
      <c r="S445" s="2">
        <v>1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 t="s">
        <v>1316</v>
      </c>
      <c r="BC445" s="2"/>
      <c r="BD445" s="2"/>
      <c r="BE445" s="2"/>
      <c r="BF445" s="2" t="s">
        <v>1379</v>
      </c>
      <c r="BG445" s="2"/>
      <c r="BH445" s="2"/>
      <c r="BI445" s="2"/>
      <c r="BJ445" s="2"/>
      <c r="BK445" s="2"/>
      <c r="BL445" s="2"/>
      <c r="BM445" s="2"/>
      <c r="BN445" s="2"/>
      <c r="BO445" s="2" t="str">
        <f t="shared" si="27"/>
        <v/>
      </c>
      <c r="BP445" s="2" t="str">
        <f t="shared" si="28"/>
        <v>2,721001000000000000</v>
      </c>
      <c r="BQ445" s="2" t="str">
        <f>_xlfn.XLOOKUP(BO445,[1]Planilha1!$BU:$BU,[1]Planilha1!$BU:$BU,"",0,1)</f>
        <v/>
      </c>
    </row>
    <row r="446" spans="1:69" hidden="1" x14ac:dyDescent="0.2">
      <c r="A446" s="2" t="s">
        <v>785</v>
      </c>
      <c r="B446" s="2"/>
      <c r="C446" s="2"/>
      <c r="D446" s="2"/>
      <c r="E446" s="2" t="s">
        <v>1381</v>
      </c>
      <c r="F446" s="2"/>
      <c r="G446" s="2"/>
      <c r="H446" s="2"/>
      <c r="I446" s="2" t="s">
        <v>1261</v>
      </c>
      <c r="J446" s="2"/>
      <c r="K446" s="2"/>
      <c r="L446" s="79"/>
      <c r="M446" s="79"/>
      <c r="N446" s="79">
        <v>1</v>
      </c>
      <c r="O446" s="2">
        <v>0</v>
      </c>
      <c r="P446" s="2">
        <v>2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 t="s">
        <v>1317</v>
      </c>
      <c r="BC446" s="2"/>
      <c r="BD446" s="2"/>
      <c r="BE446" s="2"/>
      <c r="BF446" s="2" t="s">
        <v>1379</v>
      </c>
      <c r="BG446" s="2"/>
      <c r="BH446" s="2"/>
      <c r="BI446" s="2"/>
      <c r="BJ446" s="2"/>
      <c r="BK446" s="2"/>
      <c r="BL446" s="2"/>
      <c r="BM446" s="2"/>
      <c r="BN446" s="2"/>
      <c r="BO446" s="2" t="str">
        <f t="shared" si="27"/>
        <v/>
      </c>
      <c r="BP446" s="2" t="str">
        <f t="shared" si="28"/>
        <v>102000000000000000</v>
      </c>
      <c r="BQ446" s="2" t="str">
        <f>_xlfn.XLOOKUP(BO446,[1]Planilha1!$BU:$BU,[1]Planilha1!$BU:$BU,"",0,1)</f>
        <v/>
      </c>
    </row>
    <row r="447" spans="1:69" hidden="1" x14ac:dyDescent="0.2">
      <c r="A447" s="2" t="s">
        <v>785</v>
      </c>
      <c r="B447" s="2"/>
      <c r="C447" s="2"/>
      <c r="D447" s="2"/>
      <c r="E447" s="2" t="s">
        <v>1381</v>
      </c>
      <c r="F447" s="2"/>
      <c r="G447" s="2"/>
      <c r="H447" s="2"/>
      <c r="I447" s="2" t="s">
        <v>1260</v>
      </c>
      <c r="J447" s="2"/>
      <c r="K447" s="2"/>
      <c r="L447" s="79"/>
      <c r="M447" s="79"/>
      <c r="N447" s="79">
        <v>3.55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 t="s">
        <v>1379</v>
      </c>
      <c r="BG447" s="2"/>
      <c r="BH447" s="2"/>
      <c r="BI447" s="2"/>
      <c r="BJ447" s="2"/>
      <c r="BK447" s="2"/>
      <c r="BL447" s="2"/>
      <c r="BM447" s="2"/>
      <c r="BN447" s="2"/>
      <c r="BO447" s="2" t="str">
        <f t="shared" si="27"/>
        <v/>
      </c>
      <c r="BP447" s="2" t="str">
        <f t="shared" si="28"/>
        <v>3,5530000010000000000</v>
      </c>
      <c r="BQ447" s="2" t="str">
        <f>_xlfn.XLOOKUP(BO447,[1]Planilha1!$BU:$BU,[1]Planilha1!$BU:$BU,"",0,1)</f>
        <v/>
      </c>
    </row>
    <row r="448" spans="1:69" hidden="1" x14ac:dyDescent="0.2">
      <c r="A448" s="2" t="s">
        <v>785</v>
      </c>
      <c r="B448" s="2"/>
      <c r="C448" s="2"/>
      <c r="D448" s="2"/>
      <c r="E448" s="2" t="s">
        <v>1381</v>
      </c>
      <c r="F448" s="2"/>
      <c r="G448" s="2"/>
      <c r="H448" s="2"/>
      <c r="I448" s="2" t="s">
        <v>697</v>
      </c>
      <c r="J448" s="2"/>
      <c r="K448" s="2"/>
      <c r="L448" s="79"/>
      <c r="M448" s="79"/>
      <c r="N448" s="79">
        <v>1.4</v>
      </c>
      <c r="O448" s="2">
        <v>4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 t="s">
        <v>1318</v>
      </c>
      <c r="BC448" s="2"/>
      <c r="BD448" s="2"/>
      <c r="BE448" s="2"/>
      <c r="BF448" s="2" t="s">
        <v>1379</v>
      </c>
      <c r="BG448" s="2"/>
      <c r="BH448" s="2"/>
      <c r="BI448" s="2"/>
      <c r="BJ448" s="2"/>
      <c r="BK448" s="2"/>
      <c r="BL448" s="2"/>
      <c r="BM448" s="2"/>
      <c r="BN448" s="2"/>
      <c r="BO448" s="2" t="str">
        <f t="shared" si="27"/>
        <v/>
      </c>
      <c r="BP448" s="2" t="str">
        <f t="shared" si="28"/>
        <v>1,440000000000000000</v>
      </c>
      <c r="BQ448" s="2" t="str">
        <f>_xlfn.XLOOKUP(BO448,[1]Planilha1!$BU:$BU,[1]Planilha1!$BU:$BU,"",0,1)</f>
        <v/>
      </c>
    </row>
    <row r="449" spans="1:69" hidden="1" x14ac:dyDescent="0.2">
      <c r="A449" s="2" t="s">
        <v>785</v>
      </c>
      <c r="B449" s="2"/>
      <c r="C449" s="2"/>
      <c r="D449" s="2"/>
      <c r="E449" s="2" t="s">
        <v>1381</v>
      </c>
      <c r="F449" s="2"/>
      <c r="G449" s="2"/>
      <c r="H449" s="2"/>
      <c r="I449" s="2" t="s">
        <v>1263</v>
      </c>
      <c r="J449" s="2"/>
      <c r="K449" s="2"/>
      <c r="L449" s="79"/>
      <c r="M449" s="79"/>
      <c r="N449" s="79">
        <v>6.5</v>
      </c>
      <c r="O449" s="2">
        <v>0</v>
      </c>
      <c r="P449" s="2">
        <v>1</v>
      </c>
      <c r="Q449" s="2">
        <v>0</v>
      </c>
      <c r="R449" s="2">
        <v>2</v>
      </c>
      <c r="S449" s="2">
        <v>1</v>
      </c>
      <c r="T449" s="2">
        <v>0</v>
      </c>
      <c r="U449" s="2">
        <v>1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 t="s">
        <v>1319</v>
      </c>
      <c r="BC449" s="2"/>
      <c r="BD449" s="2"/>
      <c r="BE449" s="2"/>
      <c r="BF449" s="2" t="s">
        <v>1379</v>
      </c>
      <c r="BG449" s="2"/>
      <c r="BH449" s="2"/>
      <c r="BI449" s="2"/>
      <c r="BJ449" s="2"/>
      <c r="BK449" s="2"/>
      <c r="BL449" s="2"/>
      <c r="BM449" s="2"/>
      <c r="BN449" s="2"/>
      <c r="BO449" s="2" t="str">
        <f t="shared" si="27"/>
        <v/>
      </c>
      <c r="BP449" s="2" t="str">
        <f t="shared" si="28"/>
        <v>6,501021010000000000</v>
      </c>
      <c r="BQ449" s="2" t="str">
        <f>_xlfn.XLOOKUP(BO449,[1]Planilha1!$BU:$BU,[1]Planilha1!$BU:$BU,"",0,1)</f>
        <v/>
      </c>
    </row>
    <row r="450" spans="1:69" hidden="1" x14ac:dyDescent="0.2">
      <c r="A450" s="2" t="s">
        <v>785</v>
      </c>
      <c r="B450" s="2"/>
      <c r="C450" s="2"/>
      <c r="D450" s="2"/>
      <c r="E450" s="2" t="s">
        <v>1381</v>
      </c>
      <c r="F450" s="2"/>
      <c r="G450" s="2"/>
      <c r="H450" s="2"/>
      <c r="I450" s="2" t="s">
        <v>1258</v>
      </c>
      <c r="J450" s="2"/>
      <c r="K450" s="2"/>
      <c r="L450" s="79"/>
      <c r="M450" s="79"/>
      <c r="N450" s="79">
        <v>4.5</v>
      </c>
      <c r="O450" s="2">
        <v>0</v>
      </c>
      <c r="P450" s="2">
        <v>0</v>
      </c>
      <c r="Q450" s="2">
        <v>0</v>
      </c>
      <c r="R450" s="2">
        <v>2</v>
      </c>
      <c r="S450" s="2">
        <v>0</v>
      </c>
      <c r="T450" s="2">
        <v>0</v>
      </c>
      <c r="U450" s="2">
        <v>1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 t="s">
        <v>1379</v>
      </c>
      <c r="BG450" s="2"/>
      <c r="BH450" s="2"/>
      <c r="BI450" s="2"/>
      <c r="BJ450" s="2"/>
      <c r="BK450" s="2"/>
      <c r="BL450" s="2"/>
      <c r="BM450" s="2"/>
      <c r="BN450" s="2"/>
      <c r="BO450" s="2" t="str">
        <f t="shared" si="27"/>
        <v/>
      </c>
      <c r="BP450" s="2" t="str">
        <f t="shared" si="28"/>
        <v>4,500020010000000000</v>
      </c>
      <c r="BQ450" s="2" t="str">
        <f>_xlfn.XLOOKUP(BO450,[1]Planilha1!$BU:$BU,[1]Planilha1!$BU:$BU,"",0,1)</f>
        <v/>
      </c>
    </row>
    <row r="451" spans="1:69" hidden="1" x14ac:dyDescent="0.2">
      <c r="A451" s="2" t="s">
        <v>785</v>
      </c>
      <c r="B451" s="2"/>
      <c r="C451" s="2"/>
      <c r="D451" s="2"/>
      <c r="E451" s="2" t="s">
        <v>1381</v>
      </c>
      <c r="F451" s="2"/>
      <c r="G451" s="2"/>
      <c r="H451" s="2"/>
      <c r="I451" s="2" t="s">
        <v>1263</v>
      </c>
      <c r="J451" s="2"/>
      <c r="K451" s="2"/>
      <c r="L451" s="79"/>
      <c r="M451" s="79"/>
      <c r="N451" s="79">
        <v>7</v>
      </c>
      <c r="O451" s="2">
        <v>0</v>
      </c>
      <c r="P451" s="2">
        <v>1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  <c r="V451" s="2">
        <v>0</v>
      </c>
      <c r="W451" s="2">
        <v>1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 t="s">
        <v>1379</v>
      </c>
      <c r="BG451" s="2"/>
      <c r="BH451" s="2"/>
      <c r="BI451" s="2"/>
      <c r="BJ451" s="2"/>
      <c r="BK451" s="2"/>
      <c r="BL451" s="2"/>
      <c r="BM451" s="2"/>
      <c r="BN451" s="2"/>
      <c r="BO451" s="2" t="str">
        <f t="shared" si="27"/>
        <v/>
      </c>
      <c r="BP451" s="2" t="str">
        <f t="shared" si="28"/>
        <v>701000010100000000</v>
      </c>
      <c r="BQ451" s="2" t="str">
        <f>_xlfn.XLOOKUP(BO451,[1]Planilha1!$BU:$BU,[1]Planilha1!$BU:$BU,"",0,1)</f>
        <v/>
      </c>
    </row>
    <row r="452" spans="1:69" hidden="1" x14ac:dyDescent="0.2">
      <c r="A452" s="2" t="s">
        <v>785</v>
      </c>
      <c r="B452" s="2"/>
      <c r="C452" s="2"/>
      <c r="D452" s="2"/>
      <c r="E452" s="2" t="s">
        <v>1381</v>
      </c>
      <c r="F452" s="2"/>
      <c r="G452" s="2"/>
      <c r="H452" s="2"/>
      <c r="I452" s="2" t="s">
        <v>1260</v>
      </c>
      <c r="J452" s="2"/>
      <c r="K452" s="2"/>
      <c r="L452" s="79"/>
      <c r="M452" s="79"/>
      <c r="N452" s="79">
        <v>3</v>
      </c>
      <c r="O452" s="2">
        <v>0</v>
      </c>
      <c r="P452" s="2">
        <v>1</v>
      </c>
      <c r="Q452" s="2">
        <v>0</v>
      </c>
      <c r="R452" s="2">
        <v>1</v>
      </c>
      <c r="S452" s="2">
        <v>1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 t="s">
        <v>1320</v>
      </c>
      <c r="BC452" s="2"/>
      <c r="BD452" s="2"/>
      <c r="BE452" s="2"/>
      <c r="BF452" s="2" t="s">
        <v>1379</v>
      </c>
      <c r="BG452" s="2"/>
      <c r="BH452" s="2"/>
      <c r="BI452" s="2"/>
      <c r="BJ452" s="2"/>
      <c r="BK452" s="2"/>
      <c r="BL452" s="2"/>
      <c r="BM452" s="2"/>
      <c r="BN452" s="2"/>
      <c r="BO452" s="2" t="str">
        <f t="shared" ref="BO452:BO515" si="29">IF(F452="","",_xlfn.CONCAT(K452&amp;N452,IF(L452&gt;M452,_xlfn.TEXTJOIN(,TRUE,O452:AV452),_xlfn.TEXTJOIN(,TRUE,AF452:AV452,O452:AE452))))</f>
        <v/>
      </c>
      <c r="BP452" s="2" t="str">
        <f t="shared" ref="BP452:BP515" si="30">_xlfn.CONCAT(B452,N452,IF(L452&gt;M452,_xlfn.TEXTJOIN(,TRUE,O452:AV452),_xlfn.TEXTJOIN(,TRUE,AF452:AV452,O452:AE452)))</f>
        <v>301011000000000000</v>
      </c>
      <c r="BQ452" s="2" t="str">
        <f>_xlfn.XLOOKUP(BO452,[1]Planilha1!$BU:$BU,[1]Planilha1!$BU:$BU,"",0,1)</f>
        <v/>
      </c>
    </row>
    <row r="453" spans="1:69" hidden="1" x14ac:dyDescent="0.2">
      <c r="A453" s="2" t="s">
        <v>785</v>
      </c>
      <c r="B453" s="2"/>
      <c r="C453" s="2"/>
      <c r="D453" s="2"/>
      <c r="E453" s="2" t="s">
        <v>1381</v>
      </c>
      <c r="F453" s="2"/>
      <c r="G453" s="2"/>
      <c r="H453" s="2"/>
      <c r="I453" s="2" t="s">
        <v>1258</v>
      </c>
      <c r="J453" s="2"/>
      <c r="K453" s="2"/>
      <c r="L453" s="79"/>
      <c r="M453" s="79"/>
      <c r="N453" s="79">
        <v>5.25</v>
      </c>
      <c r="O453" s="2">
        <v>0</v>
      </c>
      <c r="P453" s="2">
        <v>1</v>
      </c>
      <c r="Q453" s="2">
        <v>1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1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 t="s">
        <v>1321</v>
      </c>
      <c r="BC453" s="2"/>
      <c r="BD453" s="2"/>
      <c r="BE453" s="2"/>
      <c r="BF453" s="2" t="s">
        <v>1379</v>
      </c>
      <c r="BG453" s="2"/>
      <c r="BH453" s="2"/>
      <c r="BI453" s="2"/>
      <c r="BJ453" s="2"/>
      <c r="BK453" s="2"/>
      <c r="BL453" s="2"/>
      <c r="BM453" s="2"/>
      <c r="BN453" s="2"/>
      <c r="BO453" s="2" t="str">
        <f t="shared" si="29"/>
        <v/>
      </c>
      <c r="BP453" s="2" t="str">
        <f t="shared" si="30"/>
        <v>5,2501100000100000000</v>
      </c>
      <c r="BQ453" s="2" t="str">
        <f>_xlfn.XLOOKUP(BO453,[1]Planilha1!$BU:$BU,[1]Planilha1!$BU:$BU,"",0,1)</f>
        <v/>
      </c>
    </row>
    <row r="454" spans="1:69" hidden="1" x14ac:dyDescent="0.2">
      <c r="A454" s="2" t="s">
        <v>785</v>
      </c>
      <c r="B454" s="2"/>
      <c r="C454" s="2"/>
      <c r="D454" s="2"/>
      <c r="E454" s="2" t="s">
        <v>1381</v>
      </c>
      <c r="F454" s="2"/>
      <c r="G454" s="2"/>
      <c r="H454" s="2"/>
      <c r="I454" s="2" t="s">
        <v>1260</v>
      </c>
      <c r="J454" s="2"/>
      <c r="K454" s="2"/>
      <c r="L454" s="79"/>
      <c r="M454" s="79"/>
      <c r="N454" s="79">
        <v>2.75</v>
      </c>
      <c r="O454" s="2">
        <v>0</v>
      </c>
      <c r="P454" s="2">
        <v>4</v>
      </c>
      <c r="Q454" s="2">
        <v>1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 t="s">
        <v>1322</v>
      </c>
      <c r="BC454" s="2"/>
      <c r="BD454" s="2"/>
      <c r="BE454" s="2"/>
      <c r="BF454" s="2" t="s">
        <v>1379</v>
      </c>
      <c r="BG454" s="2"/>
      <c r="BH454" s="2"/>
      <c r="BI454" s="2"/>
      <c r="BJ454" s="2"/>
      <c r="BK454" s="2"/>
      <c r="BL454" s="2"/>
      <c r="BM454" s="2"/>
      <c r="BN454" s="2"/>
      <c r="BO454" s="2" t="str">
        <f t="shared" si="29"/>
        <v/>
      </c>
      <c r="BP454" s="2" t="str">
        <f t="shared" si="30"/>
        <v>2,7504100000000000000</v>
      </c>
      <c r="BQ454" s="2" t="str">
        <f>_xlfn.XLOOKUP(BO454,[1]Planilha1!$BU:$BU,[1]Planilha1!$BU:$BU,"",0,1)</f>
        <v/>
      </c>
    </row>
    <row r="455" spans="1:69" hidden="1" x14ac:dyDescent="0.2">
      <c r="A455" s="2" t="s">
        <v>785</v>
      </c>
      <c r="B455" s="2"/>
      <c r="C455" s="2"/>
      <c r="D455" s="2"/>
      <c r="E455" s="2" t="s">
        <v>1381</v>
      </c>
      <c r="F455" s="2"/>
      <c r="G455" s="2"/>
      <c r="H455" s="2"/>
      <c r="I455" s="2" t="s">
        <v>1259</v>
      </c>
      <c r="J455" s="2"/>
      <c r="K455" s="2"/>
      <c r="L455" s="79"/>
      <c r="M455" s="79"/>
      <c r="N455" s="79">
        <v>2</v>
      </c>
      <c r="O455" s="2">
        <v>0</v>
      </c>
      <c r="P455" s="2">
        <v>1</v>
      </c>
      <c r="Q455" s="2">
        <v>2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 t="s">
        <v>1379</v>
      </c>
      <c r="BG455" s="2"/>
      <c r="BH455" s="2"/>
      <c r="BI455" s="2"/>
      <c r="BJ455" s="2"/>
      <c r="BK455" s="2"/>
      <c r="BL455" s="2"/>
      <c r="BM455" s="2"/>
      <c r="BN455" s="2"/>
      <c r="BO455" s="2" t="str">
        <f t="shared" si="29"/>
        <v/>
      </c>
      <c r="BP455" s="2" t="str">
        <f t="shared" si="30"/>
        <v>201200000000000000</v>
      </c>
      <c r="BQ455" s="2" t="str">
        <f>_xlfn.XLOOKUP(BO455,[1]Planilha1!$BU:$BU,[1]Planilha1!$BU:$BU,"",0,1)</f>
        <v/>
      </c>
    </row>
    <row r="456" spans="1:69" hidden="1" x14ac:dyDescent="0.2">
      <c r="A456" s="2" t="s">
        <v>785</v>
      </c>
      <c r="B456" s="2"/>
      <c r="C456" s="2"/>
      <c r="D456" s="2"/>
      <c r="E456" s="2" t="s">
        <v>1381</v>
      </c>
      <c r="F456" s="2"/>
      <c r="G456" s="2"/>
      <c r="H456" s="2"/>
      <c r="I456" s="2" t="s">
        <v>1264</v>
      </c>
      <c r="J456" s="2"/>
      <c r="K456" s="2"/>
      <c r="L456" s="79"/>
      <c r="M456" s="79"/>
      <c r="N456" s="79">
        <v>11</v>
      </c>
      <c r="O456" s="2">
        <v>0</v>
      </c>
      <c r="P456" s="2">
        <v>2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1</v>
      </c>
      <c r="AB456" s="2">
        <v>0</v>
      </c>
      <c r="AC456" s="2">
        <v>0</v>
      </c>
      <c r="AD456" s="2">
        <v>0</v>
      </c>
      <c r="AE456" s="2">
        <v>0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 t="s">
        <v>1379</v>
      </c>
      <c r="BG456" s="2"/>
      <c r="BH456" s="2"/>
      <c r="BI456" s="2"/>
      <c r="BJ456" s="2"/>
      <c r="BK456" s="2"/>
      <c r="BL456" s="2"/>
      <c r="BM456" s="2"/>
      <c r="BN456" s="2"/>
      <c r="BO456" s="2" t="str">
        <f t="shared" si="29"/>
        <v/>
      </c>
      <c r="BP456" s="2" t="str">
        <f t="shared" si="30"/>
        <v>1102000000000010000</v>
      </c>
      <c r="BQ456" s="2" t="str">
        <f>_xlfn.XLOOKUP(BO456,[1]Planilha1!$BU:$BU,[1]Planilha1!$BU:$BU,"",0,1)</f>
        <v/>
      </c>
    </row>
    <row r="457" spans="1:69" hidden="1" x14ac:dyDescent="0.2">
      <c r="A457" s="2" t="s">
        <v>785</v>
      </c>
      <c r="B457" s="2"/>
      <c r="C457" s="2"/>
      <c r="D457" s="2"/>
      <c r="E457" s="2" t="s">
        <v>1381</v>
      </c>
      <c r="F457" s="2"/>
      <c r="G457" s="2"/>
      <c r="H457" s="2"/>
      <c r="I457" s="2" t="s">
        <v>1264</v>
      </c>
      <c r="J457" s="2"/>
      <c r="K457" s="2"/>
      <c r="L457" s="79"/>
      <c r="M457" s="79"/>
      <c r="N457" s="79">
        <v>7</v>
      </c>
      <c r="O457" s="2">
        <v>0</v>
      </c>
      <c r="P457" s="2">
        <v>2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1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 t="s">
        <v>1379</v>
      </c>
      <c r="BG457" s="2"/>
      <c r="BH457" s="2"/>
      <c r="BI457" s="2"/>
      <c r="BJ457" s="2"/>
      <c r="BK457" s="2"/>
      <c r="BL457" s="2"/>
      <c r="BM457" s="2"/>
      <c r="BN457" s="2"/>
      <c r="BO457" s="2" t="str">
        <f t="shared" si="29"/>
        <v/>
      </c>
      <c r="BP457" s="2" t="str">
        <f t="shared" si="30"/>
        <v>702000000001000000</v>
      </c>
      <c r="BQ457" s="2" t="str">
        <f>_xlfn.XLOOKUP(BO457,[1]Planilha1!$BU:$BU,[1]Planilha1!$BU:$BU,"",0,1)</f>
        <v/>
      </c>
    </row>
    <row r="458" spans="1:69" hidden="1" x14ac:dyDescent="0.2">
      <c r="A458" s="2" t="s">
        <v>785</v>
      </c>
      <c r="B458" s="2"/>
      <c r="C458" s="2"/>
      <c r="D458" s="2"/>
      <c r="E458" s="2" t="s">
        <v>1381</v>
      </c>
      <c r="F458" s="2"/>
      <c r="G458" s="2"/>
      <c r="H458" s="2"/>
      <c r="I458" s="2" t="s">
        <v>1260</v>
      </c>
      <c r="J458" s="2"/>
      <c r="K458" s="2"/>
      <c r="L458" s="79"/>
      <c r="M458" s="79"/>
      <c r="N458" s="79">
        <v>3.3499999999999996</v>
      </c>
      <c r="O458" s="2">
        <v>6</v>
      </c>
      <c r="P458" s="2">
        <v>1</v>
      </c>
      <c r="Q458" s="2">
        <v>1</v>
      </c>
      <c r="R458" s="2">
        <v>0</v>
      </c>
      <c r="S458" s="2">
        <v>0</v>
      </c>
      <c r="T458" s="2">
        <v>0</v>
      </c>
      <c r="U458" s="2"/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 t="s">
        <v>1379</v>
      </c>
      <c r="BG458" s="2"/>
      <c r="BH458" s="2"/>
      <c r="BI458" s="2"/>
      <c r="BJ458" s="2"/>
      <c r="BK458" s="2"/>
      <c r="BL458" s="2"/>
      <c r="BM458" s="2"/>
      <c r="BN458" s="2"/>
      <c r="BO458" s="2" t="str">
        <f t="shared" si="29"/>
        <v/>
      </c>
      <c r="BP458" s="2" t="str">
        <f t="shared" si="30"/>
        <v>3,356110000000000000</v>
      </c>
      <c r="BQ458" s="2" t="str">
        <f>_xlfn.XLOOKUP(BO458,[1]Planilha1!$BU:$BU,[1]Planilha1!$BU:$BU,"",0,1)</f>
        <v/>
      </c>
    </row>
    <row r="459" spans="1:69" hidden="1" x14ac:dyDescent="0.2">
      <c r="A459" s="2" t="s">
        <v>785</v>
      </c>
      <c r="B459" s="2"/>
      <c r="C459" s="2"/>
      <c r="D459" s="2"/>
      <c r="E459" s="2" t="s">
        <v>1381</v>
      </c>
      <c r="F459" s="2"/>
      <c r="G459" s="2"/>
      <c r="H459" s="2"/>
      <c r="I459" s="2" t="s">
        <v>1260</v>
      </c>
      <c r="J459" s="2"/>
      <c r="K459" s="2"/>
      <c r="L459" s="79"/>
      <c r="M459" s="79"/>
      <c r="N459" s="79">
        <v>2.5</v>
      </c>
      <c r="O459" s="2">
        <v>0</v>
      </c>
      <c r="P459" s="2">
        <v>2</v>
      </c>
      <c r="Q459" s="2">
        <v>0</v>
      </c>
      <c r="R459" s="2">
        <v>0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 t="s">
        <v>1323</v>
      </c>
      <c r="BC459" s="2"/>
      <c r="BD459" s="2"/>
      <c r="BE459" s="2"/>
      <c r="BF459" s="2" t="s">
        <v>1379</v>
      </c>
      <c r="BG459" s="2"/>
      <c r="BH459" s="2"/>
      <c r="BI459" s="2"/>
      <c r="BJ459" s="2"/>
      <c r="BK459" s="2"/>
      <c r="BL459" s="2"/>
      <c r="BM459" s="2"/>
      <c r="BN459" s="2"/>
      <c r="BO459" s="2" t="str">
        <f t="shared" si="29"/>
        <v/>
      </c>
      <c r="BP459" s="2" t="str">
        <f t="shared" si="30"/>
        <v>2,502001000000000000</v>
      </c>
      <c r="BQ459" s="2" t="str">
        <f>_xlfn.XLOOKUP(BO459,[1]Planilha1!$BU:$BU,[1]Planilha1!$BU:$BU,"",0,1)</f>
        <v/>
      </c>
    </row>
    <row r="460" spans="1:69" hidden="1" x14ac:dyDescent="0.2">
      <c r="A460" s="2" t="s">
        <v>785</v>
      </c>
      <c r="B460" s="2"/>
      <c r="C460" s="2"/>
      <c r="D460" s="2"/>
      <c r="E460" s="2" t="s">
        <v>1381</v>
      </c>
      <c r="F460" s="2"/>
      <c r="G460" s="2"/>
      <c r="H460" s="2"/>
      <c r="I460" s="2" t="s">
        <v>697</v>
      </c>
      <c r="J460" s="2"/>
      <c r="K460" s="2"/>
      <c r="L460" s="79"/>
      <c r="M460" s="79"/>
      <c r="N460" s="79">
        <v>1.6</v>
      </c>
      <c r="O460" s="2">
        <v>1</v>
      </c>
      <c r="P460" s="2">
        <v>1</v>
      </c>
      <c r="Q460" s="2">
        <v>1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 t="s">
        <v>1324</v>
      </c>
      <c r="BC460" s="2"/>
      <c r="BD460" s="2"/>
      <c r="BE460" s="2"/>
      <c r="BF460" s="2" t="s">
        <v>1379</v>
      </c>
      <c r="BG460" s="2"/>
      <c r="BH460" s="2"/>
      <c r="BI460" s="2"/>
      <c r="BJ460" s="2"/>
      <c r="BK460" s="2"/>
      <c r="BL460" s="2"/>
      <c r="BM460" s="2"/>
      <c r="BN460" s="2"/>
      <c r="BO460" s="2" t="str">
        <f t="shared" si="29"/>
        <v/>
      </c>
      <c r="BP460" s="2" t="str">
        <f t="shared" si="30"/>
        <v>1,611100000000000000</v>
      </c>
      <c r="BQ460" s="2" t="str">
        <f>_xlfn.XLOOKUP(BO460,[1]Planilha1!$BU:$BU,[1]Planilha1!$BU:$BU,"",0,1)</f>
        <v/>
      </c>
    </row>
    <row r="461" spans="1:69" hidden="1" x14ac:dyDescent="0.2">
      <c r="A461" s="2" t="s">
        <v>785</v>
      </c>
      <c r="B461" s="2"/>
      <c r="C461" s="2"/>
      <c r="D461" s="2"/>
      <c r="E461" s="2" t="s">
        <v>1381</v>
      </c>
      <c r="F461" s="2"/>
      <c r="G461" s="2"/>
      <c r="H461" s="2"/>
      <c r="I461" s="2" t="s">
        <v>697</v>
      </c>
      <c r="J461" s="2"/>
      <c r="K461" s="2"/>
      <c r="L461" s="79"/>
      <c r="M461" s="79"/>
      <c r="N461" s="79">
        <v>1.95</v>
      </c>
      <c r="O461" s="2">
        <v>2</v>
      </c>
      <c r="P461" s="2">
        <v>1</v>
      </c>
      <c r="Q461" s="2">
        <v>1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 t="s">
        <v>1325</v>
      </c>
      <c r="BC461" s="2"/>
      <c r="BD461" s="2"/>
      <c r="BE461" s="2"/>
      <c r="BF461" s="2" t="s">
        <v>1379</v>
      </c>
      <c r="BG461" s="2"/>
      <c r="BH461" s="2"/>
      <c r="BI461" s="2"/>
      <c r="BJ461" s="2"/>
      <c r="BK461" s="2"/>
      <c r="BL461" s="2"/>
      <c r="BM461" s="2"/>
      <c r="BN461" s="2"/>
      <c r="BO461" s="2" t="str">
        <f t="shared" si="29"/>
        <v/>
      </c>
      <c r="BP461" s="2" t="str">
        <f t="shared" si="30"/>
        <v>1,9521100000000000000</v>
      </c>
      <c r="BQ461" s="2" t="str">
        <f>_xlfn.XLOOKUP(BO461,[1]Planilha1!$BU:$BU,[1]Planilha1!$BU:$BU,"",0,1)</f>
        <v/>
      </c>
    </row>
    <row r="462" spans="1:69" hidden="1" x14ac:dyDescent="0.2">
      <c r="A462" s="2" t="s">
        <v>785</v>
      </c>
      <c r="B462" s="2"/>
      <c r="C462" s="2"/>
      <c r="D462" s="2"/>
      <c r="E462" s="2" t="s">
        <v>1381</v>
      </c>
      <c r="F462" s="2"/>
      <c r="G462" s="2"/>
      <c r="H462" s="2"/>
      <c r="I462" s="2" t="s">
        <v>697</v>
      </c>
      <c r="J462" s="2"/>
      <c r="K462" s="2"/>
      <c r="L462" s="79"/>
      <c r="M462" s="79"/>
      <c r="N462" s="79">
        <v>2</v>
      </c>
      <c r="O462" s="2">
        <v>0</v>
      </c>
      <c r="P462" s="2">
        <v>4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 t="s">
        <v>1326</v>
      </c>
      <c r="BC462" s="2"/>
      <c r="BD462" s="2"/>
      <c r="BE462" s="2"/>
      <c r="BF462" s="2" t="s">
        <v>1379</v>
      </c>
      <c r="BG462" s="2"/>
      <c r="BH462" s="2"/>
      <c r="BI462" s="2"/>
      <c r="BJ462" s="2"/>
      <c r="BK462" s="2"/>
      <c r="BL462" s="2"/>
      <c r="BM462" s="2"/>
      <c r="BN462" s="2"/>
      <c r="BO462" s="2" t="str">
        <f t="shared" si="29"/>
        <v/>
      </c>
      <c r="BP462" s="2" t="str">
        <f t="shared" si="30"/>
        <v>204000000000000000</v>
      </c>
      <c r="BQ462" s="2" t="str">
        <f>_xlfn.XLOOKUP(BO462,[1]Planilha1!$BU:$BU,[1]Planilha1!$BU:$BU,"",0,1)</f>
        <v/>
      </c>
    </row>
    <row r="463" spans="1:69" hidden="1" x14ac:dyDescent="0.2">
      <c r="A463" s="2" t="s">
        <v>785</v>
      </c>
      <c r="B463" s="2"/>
      <c r="C463" s="2"/>
      <c r="D463" s="2"/>
      <c r="E463" s="2" t="s">
        <v>1381</v>
      </c>
      <c r="F463" s="2"/>
      <c r="G463" s="2"/>
      <c r="H463" s="2"/>
      <c r="I463" s="2" t="s">
        <v>697</v>
      </c>
      <c r="J463" s="2"/>
      <c r="K463" s="2"/>
      <c r="L463" s="79"/>
      <c r="M463" s="79"/>
      <c r="N463" s="79">
        <v>1.2</v>
      </c>
      <c r="O463" s="2">
        <v>2</v>
      </c>
      <c r="P463" s="2">
        <v>1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 t="s">
        <v>1327</v>
      </c>
      <c r="BC463" s="2"/>
      <c r="BD463" s="2"/>
      <c r="BE463" s="2"/>
      <c r="BF463" s="2" t="s">
        <v>1379</v>
      </c>
      <c r="BG463" s="2"/>
      <c r="BH463" s="2"/>
      <c r="BI463" s="2"/>
      <c r="BJ463" s="2"/>
      <c r="BK463" s="2"/>
      <c r="BL463" s="2"/>
      <c r="BM463" s="2"/>
      <c r="BN463" s="2"/>
      <c r="BO463" s="2" t="str">
        <f t="shared" si="29"/>
        <v/>
      </c>
      <c r="BP463" s="2" t="str">
        <f t="shared" si="30"/>
        <v>1,221000000000000000</v>
      </c>
      <c r="BQ463" s="2" t="str">
        <f>_xlfn.XLOOKUP(BO463,[1]Planilha1!$BU:$BU,[1]Planilha1!$BU:$BU,"",0,1)</f>
        <v/>
      </c>
    </row>
    <row r="464" spans="1:69" hidden="1" x14ac:dyDescent="0.2">
      <c r="A464" s="2" t="s">
        <v>785</v>
      </c>
      <c r="B464" s="2"/>
      <c r="C464" s="2"/>
      <c r="D464" s="2"/>
      <c r="E464" s="2" t="s">
        <v>1381</v>
      </c>
      <c r="F464" s="2"/>
      <c r="G464" s="2"/>
      <c r="H464" s="2"/>
      <c r="I464" s="2" t="s">
        <v>1263</v>
      </c>
      <c r="J464" s="2"/>
      <c r="K464" s="2"/>
      <c r="L464" s="79"/>
      <c r="M464" s="79"/>
      <c r="N464" s="79">
        <v>8.5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1</v>
      </c>
      <c r="V464" s="2">
        <v>0</v>
      </c>
      <c r="W464" s="2">
        <v>0</v>
      </c>
      <c r="X464" s="2">
        <v>0</v>
      </c>
      <c r="Y464" s="2">
        <v>1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 t="s">
        <v>1328</v>
      </c>
      <c r="BC464" s="2"/>
      <c r="BD464" s="2"/>
      <c r="BE464" s="2"/>
      <c r="BF464" s="2" t="s">
        <v>1379</v>
      </c>
      <c r="BG464" s="2"/>
      <c r="BH464" s="2"/>
      <c r="BI464" s="2"/>
      <c r="BJ464" s="2"/>
      <c r="BK464" s="2"/>
      <c r="BL464" s="2"/>
      <c r="BM464" s="2"/>
      <c r="BN464" s="2"/>
      <c r="BO464" s="2" t="str">
        <f t="shared" si="29"/>
        <v/>
      </c>
      <c r="BP464" s="2" t="str">
        <f t="shared" si="30"/>
        <v>8,500000010001000000</v>
      </c>
      <c r="BQ464" s="2" t="str">
        <f>_xlfn.XLOOKUP(BO464,[1]Planilha1!$BU:$BU,[1]Planilha1!$BU:$BU,"",0,1)</f>
        <v/>
      </c>
    </row>
    <row r="465" spans="1:69" hidden="1" x14ac:dyDescent="0.2">
      <c r="A465" s="2" t="s">
        <v>785</v>
      </c>
      <c r="B465" s="2"/>
      <c r="C465" s="2"/>
      <c r="D465" s="2"/>
      <c r="E465" s="2" t="s">
        <v>1381</v>
      </c>
      <c r="F465" s="2"/>
      <c r="G465" s="2"/>
      <c r="H465" s="2"/>
      <c r="I465" s="2" t="s">
        <v>1263</v>
      </c>
      <c r="J465" s="2"/>
      <c r="K465" s="2"/>
      <c r="L465" s="79"/>
      <c r="M465" s="79"/>
      <c r="N465" s="79">
        <v>6.5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  <c r="V465" s="2">
        <v>0</v>
      </c>
      <c r="W465" s="2">
        <v>1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 t="s">
        <v>1329</v>
      </c>
      <c r="BC465" s="2"/>
      <c r="BD465" s="2"/>
      <c r="BE465" s="2"/>
      <c r="BF465" s="2" t="s">
        <v>1379</v>
      </c>
      <c r="BG465" s="2"/>
      <c r="BH465" s="2"/>
      <c r="BI465" s="2"/>
      <c r="BJ465" s="2"/>
      <c r="BK465" s="2"/>
      <c r="BL465" s="2"/>
      <c r="BM465" s="2"/>
      <c r="BN465" s="2"/>
      <c r="BO465" s="2" t="str">
        <f t="shared" si="29"/>
        <v/>
      </c>
      <c r="BP465" s="2" t="str">
        <f t="shared" si="30"/>
        <v>6,500000010100000000</v>
      </c>
      <c r="BQ465" s="2" t="str">
        <f>_xlfn.XLOOKUP(BO465,[1]Planilha1!$BU:$BU,[1]Planilha1!$BU:$BU,"",0,1)</f>
        <v/>
      </c>
    </row>
    <row r="466" spans="1:69" hidden="1" x14ac:dyDescent="0.2">
      <c r="A466" s="2" t="s">
        <v>785</v>
      </c>
      <c r="B466" s="2"/>
      <c r="C466" s="2"/>
      <c r="D466" s="2"/>
      <c r="E466" s="2" t="s">
        <v>1381</v>
      </c>
      <c r="F466" s="2"/>
      <c r="G466" s="2"/>
      <c r="H466" s="2"/>
      <c r="I466" s="2" t="s">
        <v>1258</v>
      </c>
      <c r="J466" s="2"/>
      <c r="K466" s="2"/>
      <c r="L466" s="79"/>
      <c r="M466" s="79"/>
      <c r="N466" s="79">
        <v>4.8</v>
      </c>
      <c r="O466" s="2">
        <v>3</v>
      </c>
      <c r="P466" s="2">
        <v>1</v>
      </c>
      <c r="Q466" s="2">
        <v>1</v>
      </c>
      <c r="R466" s="2">
        <v>0</v>
      </c>
      <c r="S466" s="2">
        <v>0</v>
      </c>
      <c r="T466" s="2">
        <v>0</v>
      </c>
      <c r="U466" s="2">
        <v>1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 t="s">
        <v>1330</v>
      </c>
      <c r="BC466" s="2"/>
      <c r="BD466" s="2"/>
      <c r="BE466" s="2"/>
      <c r="BF466" s="2" t="s">
        <v>1379</v>
      </c>
      <c r="BG466" s="2"/>
      <c r="BH466" s="2"/>
      <c r="BI466" s="2"/>
      <c r="BJ466" s="2"/>
      <c r="BK466" s="2"/>
      <c r="BL466" s="2"/>
      <c r="BM466" s="2"/>
      <c r="BN466" s="2"/>
      <c r="BO466" s="2" t="str">
        <f t="shared" si="29"/>
        <v/>
      </c>
      <c r="BP466" s="2" t="str">
        <f t="shared" si="30"/>
        <v>4,831100010000000000</v>
      </c>
      <c r="BQ466" s="2" t="str">
        <f>_xlfn.XLOOKUP(BO466,[1]Planilha1!$BU:$BU,[1]Planilha1!$BU:$BU,"",0,1)</f>
        <v/>
      </c>
    </row>
    <row r="467" spans="1:69" hidden="1" x14ac:dyDescent="0.2">
      <c r="A467" s="2" t="s">
        <v>785</v>
      </c>
      <c r="B467" s="2"/>
      <c r="C467" s="2"/>
      <c r="D467" s="2"/>
      <c r="E467" s="2" t="s">
        <v>1381</v>
      </c>
      <c r="F467" s="2"/>
      <c r="G467" s="2"/>
      <c r="H467" s="2"/>
      <c r="I467" s="2" t="s">
        <v>1260</v>
      </c>
      <c r="J467" s="2"/>
      <c r="K467" s="2"/>
      <c r="L467" s="79"/>
      <c r="M467" s="79"/>
      <c r="N467" s="79">
        <v>2</v>
      </c>
      <c r="O467" s="2">
        <v>0</v>
      </c>
      <c r="P467" s="2">
        <v>0</v>
      </c>
      <c r="Q467" s="2">
        <v>0</v>
      </c>
      <c r="R467" s="2">
        <v>2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 t="s">
        <v>1331</v>
      </c>
      <c r="BC467" s="2"/>
      <c r="BD467" s="2"/>
      <c r="BE467" s="2"/>
      <c r="BF467" s="2" t="s">
        <v>1379</v>
      </c>
      <c r="BG467" s="2"/>
      <c r="BH467" s="2"/>
      <c r="BI467" s="2"/>
      <c r="BJ467" s="2"/>
      <c r="BK467" s="2"/>
      <c r="BL467" s="2"/>
      <c r="BM467" s="2"/>
      <c r="BN467" s="2"/>
      <c r="BO467" s="2" t="str">
        <f t="shared" si="29"/>
        <v/>
      </c>
      <c r="BP467" s="2" t="str">
        <f t="shared" si="30"/>
        <v>200020000000000000</v>
      </c>
      <c r="BQ467" s="2" t="str">
        <f>_xlfn.XLOOKUP(BO467,[1]Planilha1!$BU:$BU,[1]Planilha1!$BU:$BU,"",0,1)</f>
        <v/>
      </c>
    </row>
    <row r="468" spans="1:69" x14ac:dyDescent="0.2">
      <c r="A468" s="2" t="s">
        <v>785</v>
      </c>
      <c r="B468" s="2"/>
      <c r="C468" s="2"/>
      <c r="D468" s="2"/>
      <c r="E468" s="2" t="s">
        <v>1381</v>
      </c>
      <c r="F468" s="2"/>
      <c r="G468" s="2"/>
      <c r="H468" s="2"/>
      <c r="I468" s="2" t="s">
        <v>1258</v>
      </c>
      <c r="J468" s="2"/>
      <c r="K468" s="2"/>
      <c r="L468" s="79"/>
      <c r="M468" s="79"/>
      <c r="N468" s="79">
        <v>4.75</v>
      </c>
      <c r="O468" s="2">
        <v>0</v>
      </c>
      <c r="P468" s="2">
        <v>0</v>
      </c>
      <c r="Q468" s="2">
        <v>1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1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 t="s">
        <v>1379</v>
      </c>
      <c r="BG468" s="2"/>
      <c r="BH468" s="2"/>
      <c r="BI468" s="2"/>
      <c r="BJ468" s="2"/>
      <c r="BK468" s="2"/>
      <c r="BL468" s="2"/>
      <c r="BM468" s="2"/>
      <c r="BN468" s="2"/>
      <c r="BO468" s="2" t="str">
        <f t="shared" si="29"/>
        <v/>
      </c>
      <c r="BP468" s="2" t="str">
        <f t="shared" si="30"/>
        <v>4,7500100000100000000</v>
      </c>
      <c r="BQ468" s="2" t="str">
        <f>_xlfn.XLOOKUP(BO468,[1]Planilha1!$BU:$BU,[1]Planilha1!$BU:$BU,"",0,1)</f>
        <v/>
      </c>
    </row>
    <row r="469" spans="1:69" hidden="1" x14ac:dyDescent="0.2">
      <c r="A469" s="2" t="s">
        <v>785</v>
      </c>
      <c r="B469" s="2"/>
      <c r="C469" s="2"/>
      <c r="D469" s="2"/>
      <c r="E469" s="2" t="s">
        <v>1381</v>
      </c>
      <c r="F469" s="2"/>
      <c r="G469" s="2"/>
      <c r="H469" s="2"/>
      <c r="I469" s="2" t="s">
        <v>1260</v>
      </c>
      <c r="J469" s="2"/>
      <c r="K469" s="2"/>
      <c r="L469" s="79"/>
      <c r="M469" s="79"/>
      <c r="N469" s="79">
        <v>2.25</v>
      </c>
      <c r="O469" s="2">
        <v>0</v>
      </c>
      <c r="P469" s="2">
        <v>0</v>
      </c>
      <c r="Q469" s="2">
        <v>1</v>
      </c>
      <c r="R469" s="2">
        <v>0</v>
      </c>
      <c r="S469" s="2">
        <v>1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 t="s">
        <v>1332</v>
      </c>
      <c r="BC469" s="2"/>
      <c r="BD469" s="2"/>
      <c r="BE469" s="2"/>
      <c r="BF469" s="2" t="s">
        <v>1379</v>
      </c>
      <c r="BG469" s="2"/>
      <c r="BH469" s="2"/>
      <c r="BI469" s="2"/>
      <c r="BJ469" s="2"/>
      <c r="BK469" s="2"/>
      <c r="BL469" s="2"/>
      <c r="BM469" s="2"/>
      <c r="BN469" s="2"/>
      <c r="BO469" s="2" t="str">
        <f t="shared" si="29"/>
        <v/>
      </c>
      <c r="BP469" s="2" t="str">
        <f t="shared" si="30"/>
        <v>2,2500101000000000000</v>
      </c>
      <c r="BQ469" s="2" t="str">
        <f>_xlfn.XLOOKUP(BO469,[1]Planilha1!$BU:$BU,[1]Planilha1!$BU:$BU,"",0,1)</f>
        <v/>
      </c>
    </row>
    <row r="470" spans="1:69" hidden="1" x14ac:dyDescent="0.2">
      <c r="A470" s="2" t="s">
        <v>785</v>
      </c>
      <c r="B470" s="2"/>
      <c r="C470" s="2"/>
      <c r="D470" s="2"/>
      <c r="E470" s="2" t="s">
        <v>1381</v>
      </c>
      <c r="F470" s="2"/>
      <c r="G470" s="2"/>
      <c r="H470" s="2"/>
      <c r="I470" s="2" t="s">
        <v>697</v>
      </c>
      <c r="J470" s="2"/>
      <c r="K470" s="2"/>
      <c r="L470" s="79"/>
      <c r="M470" s="79"/>
      <c r="N470" s="79">
        <v>1.85</v>
      </c>
      <c r="O470" s="2">
        <v>1</v>
      </c>
      <c r="P470" s="2">
        <v>1</v>
      </c>
      <c r="Q470" s="2">
        <v>0</v>
      </c>
      <c r="R470" s="2">
        <v>1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 t="s">
        <v>1333</v>
      </c>
      <c r="BC470" s="2"/>
      <c r="BD470" s="2"/>
      <c r="BE470" s="2"/>
      <c r="BF470" s="2" t="s">
        <v>1379</v>
      </c>
      <c r="BG470" s="2"/>
      <c r="BH470" s="2"/>
      <c r="BI470" s="2"/>
      <c r="BJ470" s="2"/>
      <c r="BK470" s="2"/>
      <c r="BL470" s="2"/>
      <c r="BM470" s="2"/>
      <c r="BN470" s="2"/>
      <c r="BO470" s="2" t="str">
        <f t="shared" si="29"/>
        <v/>
      </c>
      <c r="BP470" s="2" t="str">
        <f t="shared" si="30"/>
        <v>1,8511010000000000000</v>
      </c>
      <c r="BQ470" s="2" t="str">
        <f>_xlfn.XLOOKUP(BO470,[1]Planilha1!$BU:$BU,[1]Planilha1!$BU:$BU,"",0,1)</f>
        <v/>
      </c>
    </row>
    <row r="471" spans="1:69" hidden="1" x14ac:dyDescent="0.2">
      <c r="A471" s="2" t="s">
        <v>785</v>
      </c>
      <c r="B471" s="2"/>
      <c r="C471" s="2"/>
      <c r="D471" s="2"/>
      <c r="E471" s="2" t="s">
        <v>1381</v>
      </c>
      <c r="F471" s="2"/>
      <c r="G471" s="2"/>
      <c r="H471" s="2"/>
      <c r="I471" s="2" t="s">
        <v>1264</v>
      </c>
      <c r="J471" s="2"/>
      <c r="K471" s="2"/>
      <c r="L471" s="79"/>
      <c r="M471" s="79"/>
      <c r="N471" s="79">
        <v>10.5</v>
      </c>
      <c r="O471" s="2">
        <v>0</v>
      </c>
      <c r="P471" s="2">
        <v>1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1</v>
      </c>
      <c r="AB471" s="2">
        <v>0</v>
      </c>
      <c r="AC471" s="2">
        <v>0</v>
      </c>
      <c r="AD471" s="2">
        <v>0</v>
      </c>
      <c r="AE471" s="2">
        <v>0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 t="str">
        <f t="shared" si="29"/>
        <v/>
      </c>
      <c r="BP471" s="2" t="str">
        <f t="shared" si="30"/>
        <v>10,501000000000010000</v>
      </c>
      <c r="BQ471" s="2" t="str">
        <f>_xlfn.XLOOKUP(BO471,[1]Planilha1!$BU:$BU,[1]Planilha1!$BU:$BU,"",0,1)</f>
        <v/>
      </c>
    </row>
    <row r="472" spans="1:69" hidden="1" x14ac:dyDescent="0.2">
      <c r="A472" s="2" t="s">
        <v>785</v>
      </c>
      <c r="B472" s="2"/>
      <c r="C472" s="2"/>
      <c r="D472" s="2"/>
      <c r="E472" s="2" t="s">
        <v>1381</v>
      </c>
      <c r="F472" s="2"/>
      <c r="G472" s="2"/>
      <c r="H472" s="2"/>
      <c r="I472" s="2" t="s">
        <v>1264</v>
      </c>
      <c r="J472" s="2"/>
      <c r="K472" s="2"/>
      <c r="L472" s="79"/>
      <c r="M472" s="79"/>
      <c r="N472" s="79">
        <v>6.5</v>
      </c>
      <c r="O472" s="2">
        <v>0</v>
      </c>
      <c r="P472" s="2">
        <v>1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1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 t="str">
        <f t="shared" si="29"/>
        <v/>
      </c>
      <c r="BP472" s="2" t="str">
        <f t="shared" si="30"/>
        <v>6,501000000001000000</v>
      </c>
      <c r="BQ472" s="2" t="str">
        <f>_xlfn.XLOOKUP(BO472,[1]Planilha1!$BU:$BU,[1]Planilha1!$BU:$BU,"",0,1)</f>
        <v/>
      </c>
    </row>
    <row r="473" spans="1:69" hidden="1" x14ac:dyDescent="0.2">
      <c r="A473" s="2" t="s">
        <v>785</v>
      </c>
      <c r="B473" s="2"/>
      <c r="C473" s="2"/>
      <c r="D473" s="2"/>
      <c r="E473" s="2" t="s">
        <v>1381</v>
      </c>
      <c r="F473" s="2"/>
      <c r="G473" s="2"/>
      <c r="H473" s="2"/>
      <c r="I473" s="2" t="s">
        <v>1258</v>
      </c>
      <c r="J473" s="2"/>
      <c r="K473" s="2"/>
      <c r="L473" s="79"/>
      <c r="M473" s="79"/>
      <c r="N473" s="79">
        <v>4.5</v>
      </c>
      <c r="O473" s="2">
        <v>0</v>
      </c>
      <c r="P473" s="2">
        <v>1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1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 t="s">
        <v>1334</v>
      </c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 t="str">
        <f t="shared" si="29"/>
        <v/>
      </c>
      <c r="BP473" s="2" t="str">
        <f t="shared" si="30"/>
        <v>4,501000000100000000</v>
      </c>
      <c r="BQ473" s="2" t="str">
        <f>_xlfn.XLOOKUP(BO473,[1]Planilha1!$BU:$BU,[1]Planilha1!$BU:$BU,"",0,1)</f>
        <v/>
      </c>
    </row>
    <row r="474" spans="1:69" hidden="1" x14ac:dyDescent="0.2">
      <c r="A474" s="2" t="s">
        <v>785</v>
      </c>
      <c r="B474" s="2"/>
      <c r="C474" s="2"/>
      <c r="D474" s="2"/>
      <c r="E474" s="2" t="s">
        <v>1381</v>
      </c>
      <c r="F474" s="2"/>
      <c r="G474" s="2"/>
      <c r="H474" s="2"/>
      <c r="I474" s="2" t="s">
        <v>1260</v>
      </c>
      <c r="J474" s="2"/>
      <c r="K474" s="2"/>
      <c r="L474" s="79"/>
      <c r="M474" s="79"/>
      <c r="N474" s="79">
        <v>3</v>
      </c>
      <c r="O474" s="2">
        <v>0</v>
      </c>
      <c r="P474" s="2">
        <v>1</v>
      </c>
      <c r="Q474" s="2">
        <v>0</v>
      </c>
      <c r="R474" s="2">
        <v>0</v>
      </c>
      <c r="S474" s="2">
        <v>0</v>
      </c>
      <c r="T474" s="2">
        <v>0</v>
      </c>
      <c r="U474" s="2">
        <v>1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 t="str">
        <f t="shared" si="29"/>
        <v/>
      </c>
      <c r="BP474" s="2" t="str">
        <f t="shared" si="30"/>
        <v>301000010000000000</v>
      </c>
      <c r="BQ474" s="2" t="str">
        <f>_xlfn.XLOOKUP(BO474,[1]Planilha1!$BU:$BU,[1]Planilha1!$BU:$BU,"",0,1)</f>
        <v/>
      </c>
    </row>
    <row r="475" spans="1:69" hidden="1" x14ac:dyDescent="0.2">
      <c r="A475" s="2" t="s">
        <v>785</v>
      </c>
      <c r="B475" s="2"/>
      <c r="C475" s="2"/>
      <c r="D475" s="2"/>
      <c r="E475" s="2" t="s">
        <v>1381</v>
      </c>
      <c r="F475" s="2"/>
      <c r="G475" s="2"/>
      <c r="H475" s="2"/>
      <c r="I475" s="2" t="s">
        <v>697</v>
      </c>
      <c r="J475" s="2"/>
      <c r="K475" s="2"/>
      <c r="L475" s="79"/>
      <c r="M475" s="79"/>
      <c r="N475" s="79">
        <v>1.1000000000000001</v>
      </c>
      <c r="O475" s="2">
        <v>1</v>
      </c>
      <c r="P475" s="2">
        <v>0</v>
      </c>
      <c r="Q475" s="2">
        <v>1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 t="s">
        <v>1335</v>
      </c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 t="str">
        <f t="shared" si="29"/>
        <v/>
      </c>
      <c r="BP475" s="2" t="str">
        <f t="shared" si="30"/>
        <v>1,110100000000000000</v>
      </c>
      <c r="BQ475" s="2" t="str">
        <f>_xlfn.XLOOKUP(BO475,[1]Planilha1!$BU:$BU,[1]Planilha1!$BU:$BU,"",0,1)</f>
        <v/>
      </c>
    </row>
    <row r="476" spans="1:69" hidden="1" x14ac:dyDescent="0.2">
      <c r="A476" s="2" t="s">
        <v>785</v>
      </c>
      <c r="B476" s="2"/>
      <c r="C476" s="2"/>
      <c r="D476" s="2"/>
      <c r="E476" s="2" t="s">
        <v>1381</v>
      </c>
      <c r="F476" s="2"/>
      <c r="G476" s="2"/>
      <c r="H476" s="2"/>
      <c r="I476" s="2" t="s">
        <v>1262</v>
      </c>
      <c r="J476" s="2"/>
      <c r="K476" s="2"/>
      <c r="L476" s="79"/>
      <c r="M476" s="79"/>
      <c r="N476" s="79">
        <v>0.85</v>
      </c>
      <c r="O476" s="2">
        <v>1</v>
      </c>
      <c r="P476" s="2">
        <v>1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 t="str">
        <f t="shared" si="29"/>
        <v/>
      </c>
      <c r="BP476" s="2" t="str">
        <f t="shared" si="30"/>
        <v>0,8511000000000000000</v>
      </c>
      <c r="BQ476" s="2" t="str">
        <f>_xlfn.XLOOKUP(BO476,[1]Planilha1!$BU:$BU,[1]Planilha1!$BU:$BU,"",0,1)</f>
        <v/>
      </c>
    </row>
    <row r="477" spans="1:69" hidden="1" x14ac:dyDescent="0.2">
      <c r="A477" s="2" t="s">
        <v>785</v>
      </c>
      <c r="B477" s="2"/>
      <c r="C477" s="2"/>
      <c r="D477" s="2"/>
      <c r="E477" s="2" t="s">
        <v>1381</v>
      </c>
      <c r="F477" s="2"/>
      <c r="G477" s="2"/>
      <c r="H477" s="2"/>
      <c r="I477" s="2" t="s">
        <v>697</v>
      </c>
      <c r="J477" s="2"/>
      <c r="K477" s="2"/>
      <c r="L477" s="79"/>
      <c r="M477" s="79"/>
      <c r="N477" s="79">
        <v>1.7</v>
      </c>
      <c r="O477" s="2">
        <v>2</v>
      </c>
      <c r="P477" s="2">
        <v>2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 t="s">
        <v>1336</v>
      </c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 t="str">
        <f t="shared" si="29"/>
        <v/>
      </c>
      <c r="BP477" s="2" t="str">
        <f t="shared" si="30"/>
        <v>1,722000000000000000</v>
      </c>
      <c r="BQ477" s="2" t="str">
        <f>_xlfn.XLOOKUP(BO477,[1]Planilha1!$BU:$BU,[1]Planilha1!$BU:$BU,"",0,1)</f>
        <v/>
      </c>
    </row>
    <row r="478" spans="1:69" hidden="1" x14ac:dyDescent="0.2">
      <c r="A478" s="2" t="s">
        <v>785</v>
      </c>
      <c r="B478" s="2"/>
      <c r="C478" s="2"/>
      <c r="D478" s="2"/>
      <c r="E478" s="2" t="s">
        <v>1381</v>
      </c>
      <c r="F478" s="2"/>
      <c r="G478" s="2"/>
      <c r="H478" s="2"/>
      <c r="I478" s="2" t="s">
        <v>697</v>
      </c>
      <c r="J478" s="2"/>
      <c r="K478" s="2"/>
      <c r="L478" s="79"/>
      <c r="M478" s="79"/>
      <c r="N478" s="79">
        <v>1.5</v>
      </c>
      <c r="O478" s="2">
        <v>0</v>
      </c>
      <c r="P478" s="2">
        <v>3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 t="s">
        <v>1337</v>
      </c>
      <c r="BC478" s="2"/>
      <c r="BD478" s="2"/>
      <c r="BE478" s="2"/>
      <c r="BF478" s="2" t="s">
        <v>1380</v>
      </c>
      <c r="BG478" s="2"/>
      <c r="BH478" s="2"/>
      <c r="BI478" s="2"/>
      <c r="BJ478" s="2"/>
      <c r="BK478" s="2"/>
      <c r="BL478" s="2"/>
      <c r="BM478" s="2"/>
      <c r="BN478" s="2"/>
      <c r="BO478" s="2" t="str">
        <f t="shared" si="29"/>
        <v/>
      </c>
      <c r="BP478" s="2" t="str">
        <f t="shared" si="30"/>
        <v>1,503000000000000000</v>
      </c>
      <c r="BQ478" s="2" t="str">
        <f>_xlfn.XLOOKUP(BO478,[1]Planilha1!$BU:$BU,[1]Planilha1!$BU:$BU,"",0,1)</f>
        <v/>
      </c>
    </row>
    <row r="479" spans="1:69" hidden="1" x14ac:dyDescent="0.2">
      <c r="A479" s="2" t="s">
        <v>785</v>
      </c>
      <c r="B479" s="2"/>
      <c r="C479" s="2"/>
      <c r="D479" s="2"/>
      <c r="E479" s="2" t="s">
        <v>1381</v>
      </c>
      <c r="F479" s="2"/>
      <c r="G479" s="2"/>
      <c r="H479" s="2"/>
      <c r="I479" s="2" t="s">
        <v>1258</v>
      </c>
      <c r="J479" s="2"/>
      <c r="K479" s="2"/>
      <c r="L479" s="79"/>
      <c r="M479" s="79"/>
      <c r="N479" s="79">
        <v>5.25</v>
      </c>
      <c r="O479" s="2">
        <v>0</v>
      </c>
      <c r="P479" s="2">
        <v>2</v>
      </c>
      <c r="Q479" s="2">
        <v>1</v>
      </c>
      <c r="R479" s="2">
        <v>1</v>
      </c>
      <c r="S479" s="2">
        <v>0</v>
      </c>
      <c r="T479" s="2">
        <v>0</v>
      </c>
      <c r="U479" s="2">
        <v>1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 t="s">
        <v>1338</v>
      </c>
      <c r="BC479" s="2"/>
      <c r="BD479" s="2"/>
      <c r="BE479" s="2"/>
      <c r="BF479" s="2" t="s">
        <v>1380</v>
      </c>
      <c r="BG479" s="2"/>
      <c r="BH479" s="2"/>
      <c r="BI479" s="2"/>
      <c r="BJ479" s="2"/>
      <c r="BK479" s="2"/>
      <c r="BL479" s="2"/>
      <c r="BM479" s="2"/>
      <c r="BN479" s="2"/>
      <c r="BO479" s="2" t="str">
        <f t="shared" si="29"/>
        <v/>
      </c>
      <c r="BP479" s="2" t="str">
        <f t="shared" si="30"/>
        <v>5,2502110010000000000</v>
      </c>
      <c r="BQ479" s="2" t="str">
        <f>_xlfn.XLOOKUP(BO479,[1]Planilha1!$BU:$BU,[1]Planilha1!$BU:$BU,"",0,1)</f>
        <v/>
      </c>
    </row>
    <row r="480" spans="1:69" hidden="1" x14ac:dyDescent="0.2">
      <c r="A480" s="2" t="s">
        <v>785</v>
      </c>
      <c r="B480" s="2"/>
      <c r="C480" s="2"/>
      <c r="D480" s="2"/>
      <c r="E480" s="2" t="s">
        <v>1381</v>
      </c>
      <c r="F480" s="2"/>
      <c r="G480" s="2"/>
      <c r="H480" s="2"/>
      <c r="I480" s="2" t="s">
        <v>1260</v>
      </c>
      <c r="J480" s="2"/>
      <c r="K480" s="2"/>
      <c r="L480" s="79"/>
      <c r="M480" s="79"/>
      <c r="N480" s="79">
        <v>2</v>
      </c>
      <c r="O480" s="2">
        <v>0</v>
      </c>
      <c r="P480" s="2">
        <v>4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 t="s">
        <v>1339</v>
      </c>
      <c r="BC480" s="2"/>
      <c r="BD480" s="2"/>
      <c r="BE480" s="2"/>
      <c r="BF480" s="2" t="s">
        <v>1380</v>
      </c>
      <c r="BG480" s="2"/>
      <c r="BH480" s="2"/>
      <c r="BI480" s="2"/>
      <c r="BJ480" s="2"/>
      <c r="BK480" s="2"/>
      <c r="BL480" s="2"/>
      <c r="BM480" s="2"/>
      <c r="BN480" s="2"/>
      <c r="BO480" s="2" t="str">
        <f t="shared" si="29"/>
        <v/>
      </c>
      <c r="BP480" s="2" t="str">
        <f t="shared" si="30"/>
        <v>204000000000000000</v>
      </c>
      <c r="BQ480" s="2" t="str">
        <f>_xlfn.XLOOKUP(BO480,[1]Planilha1!$BU:$BU,[1]Planilha1!$BU:$BU,"",0,1)</f>
        <v/>
      </c>
    </row>
    <row r="481" spans="1:69" hidden="1" x14ac:dyDescent="0.2">
      <c r="A481" s="2" t="s">
        <v>785</v>
      </c>
      <c r="B481" s="2"/>
      <c r="C481" s="2"/>
      <c r="D481" s="2"/>
      <c r="E481" s="2" t="s">
        <v>1381</v>
      </c>
      <c r="F481" s="2"/>
      <c r="G481" s="2"/>
      <c r="H481" s="2"/>
      <c r="I481" s="2" t="s">
        <v>1259</v>
      </c>
      <c r="J481" s="2"/>
      <c r="K481" s="2"/>
      <c r="L481" s="79"/>
      <c r="M481" s="79"/>
      <c r="N481" s="79">
        <v>2.2000000000000002</v>
      </c>
      <c r="O481" s="2">
        <v>2</v>
      </c>
      <c r="P481" s="2">
        <v>3</v>
      </c>
      <c r="Q481" s="2"/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 t="s">
        <v>1340</v>
      </c>
      <c r="BC481" s="2"/>
      <c r="BD481" s="2"/>
      <c r="BE481" s="2"/>
      <c r="BF481" s="2" t="s">
        <v>1379</v>
      </c>
      <c r="BG481" s="2"/>
      <c r="BH481" s="2"/>
      <c r="BI481" s="2"/>
      <c r="BJ481" s="2"/>
      <c r="BK481" s="2"/>
      <c r="BL481" s="2"/>
      <c r="BM481" s="2"/>
      <c r="BN481" s="2"/>
      <c r="BO481" s="2" t="str">
        <f t="shared" si="29"/>
        <v/>
      </c>
      <c r="BP481" s="2" t="str">
        <f t="shared" si="30"/>
        <v>2,22300000000000000</v>
      </c>
      <c r="BQ481" s="2" t="str">
        <f>_xlfn.XLOOKUP(BO481,[1]Planilha1!$BU:$BU,[1]Planilha1!$BU:$BU,"",0,1)</f>
        <v/>
      </c>
    </row>
    <row r="482" spans="1:69" hidden="1" x14ac:dyDescent="0.2">
      <c r="A482" s="2" t="s">
        <v>785</v>
      </c>
      <c r="B482" s="2"/>
      <c r="C482" s="2"/>
      <c r="D482" s="2"/>
      <c r="E482" s="2" t="s">
        <v>1381</v>
      </c>
      <c r="F482" s="2"/>
      <c r="G482" s="2"/>
      <c r="H482" s="2"/>
      <c r="I482" s="2" t="s">
        <v>1259</v>
      </c>
      <c r="J482" s="2"/>
      <c r="K482" s="2"/>
      <c r="L482" s="79"/>
      <c r="M482" s="79"/>
      <c r="N482" s="79">
        <v>2.7</v>
      </c>
      <c r="O482" s="2">
        <v>2</v>
      </c>
      <c r="P482" s="2">
        <v>4</v>
      </c>
      <c r="Q482" s="2"/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 t="s">
        <v>1341</v>
      </c>
      <c r="BC482" s="2"/>
      <c r="BD482" s="2"/>
      <c r="BE482" s="2"/>
      <c r="BF482" s="2" t="s">
        <v>1380</v>
      </c>
      <c r="BG482" s="2"/>
      <c r="BH482" s="2"/>
      <c r="BI482" s="2"/>
      <c r="BJ482" s="2"/>
      <c r="BK482" s="2"/>
      <c r="BL482" s="2"/>
      <c r="BM482" s="2"/>
      <c r="BN482" s="2"/>
      <c r="BO482" s="2" t="str">
        <f t="shared" si="29"/>
        <v/>
      </c>
      <c r="BP482" s="2" t="str">
        <f t="shared" si="30"/>
        <v>2,72400000000000000</v>
      </c>
      <c r="BQ482" s="2" t="str">
        <f>_xlfn.XLOOKUP(BO482,[1]Planilha1!$BU:$BU,[1]Planilha1!$BU:$BU,"",0,1)</f>
        <v/>
      </c>
    </row>
    <row r="483" spans="1:69" hidden="1" x14ac:dyDescent="0.2">
      <c r="A483" s="2" t="s">
        <v>785</v>
      </c>
      <c r="B483" s="2"/>
      <c r="C483" s="2"/>
      <c r="D483" s="2"/>
      <c r="E483" s="2" t="s">
        <v>1381</v>
      </c>
      <c r="F483" s="2"/>
      <c r="G483" s="2"/>
      <c r="H483" s="2"/>
      <c r="I483" s="2" t="s">
        <v>1259</v>
      </c>
      <c r="J483" s="2"/>
      <c r="K483" s="2"/>
      <c r="L483" s="79"/>
      <c r="M483" s="79"/>
      <c r="N483" s="79">
        <v>3.2</v>
      </c>
      <c r="O483" s="2">
        <v>2</v>
      </c>
      <c r="P483" s="2">
        <v>5</v>
      </c>
      <c r="Q483" s="2"/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 t="s">
        <v>1342</v>
      </c>
      <c r="BC483" s="2"/>
      <c r="BD483" s="2"/>
      <c r="BE483" s="2"/>
      <c r="BF483" s="2" t="s">
        <v>1380</v>
      </c>
      <c r="BG483" s="2"/>
      <c r="BH483" s="2"/>
      <c r="BI483" s="2"/>
      <c r="BJ483" s="2"/>
      <c r="BK483" s="2"/>
      <c r="BL483" s="2"/>
      <c r="BM483" s="2"/>
      <c r="BN483" s="2"/>
      <c r="BO483" s="2" t="str">
        <f t="shared" si="29"/>
        <v/>
      </c>
      <c r="BP483" s="2" t="str">
        <f t="shared" si="30"/>
        <v>3,22500000000000000</v>
      </c>
      <c r="BQ483" s="2" t="str">
        <f>_xlfn.XLOOKUP(BO483,[1]Planilha1!$BU:$BU,[1]Planilha1!$BU:$BU,"",0,1)</f>
        <v/>
      </c>
    </row>
    <row r="484" spans="1:69" hidden="1" x14ac:dyDescent="0.2">
      <c r="A484" s="2" t="s">
        <v>785</v>
      </c>
      <c r="B484" s="2"/>
      <c r="C484" s="2"/>
      <c r="D484" s="2"/>
      <c r="E484" s="2" t="s">
        <v>1381</v>
      </c>
      <c r="F484" s="2"/>
      <c r="G484" s="2"/>
      <c r="H484" s="2"/>
      <c r="I484" s="2" t="s">
        <v>1260</v>
      </c>
      <c r="J484" s="2"/>
      <c r="K484" s="2"/>
      <c r="L484" s="79"/>
      <c r="M484" s="79"/>
      <c r="N484" s="79">
        <v>3.5</v>
      </c>
      <c r="O484" s="2">
        <v>0</v>
      </c>
      <c r="P484" s="2">
        <v>1</v>
      </c>
      <c r="Q484" s="2">
        <v>2</v>
      </c>
      <c r="R484" s="2">
        <v>0</v>
      </c>
      <c r="S484" s="2">
        <v>1</v>
      </c>
      <c r="T484" s="2">
        <v>0</v>
      </c>
      <c r="U484" s="2"/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 t="s">
        <v>1343</v>
      </c>
      <c r="BC484" s="2"/>
      <c r="BD484" s="2"/>
      <c r="BE484" s="2"/>
      <c r="BF484" s="2" t="s">
        <v>1379</v>
      </c>
      <c r="BG484" s="2"/>
      <c r="BH484" s="2"/>
      <c r="BI484" s="2"/>
      <c r="BJ484" s="2"/>
      <c r="BK484" s="2"/>
      <c r="BL484" s="2"/>
      <c r="BM484" s="2"/>
      <c r="BN484" s="2"/>
      <c r="BO484" s="2" t="str">
        <f t="shared" si="29"/>
        <v/>
      </c>
      <c r="BP484" s="2" t="str">
        <f t="shared" si="30"/>
        <v>3,50120100000000000</v>
      </c>
      <c r="BQ484" s="2" t="str">
        <f>_xlfn.XLOOKUP(BO484,[1]Planilha1!$BU:$BU,[1]Planilha1!$BU:$BU,"",0,1)</f>
        <v/>
      </c>
    </row>
    <row r="485" spans="1:69" hidden="1" x14ac:dyDescent="0.2">
      <c r="A485" s="2" t="s">
        <v>785</v>
      </c>
      <c r="B485" s="2"/>
      <c r="C485" s="2"/>
      <c r="D485" s="2"/>
      <c r="E485" s="2" t="s">
        <v>1381</v>
      </c>
      <c r="F485" s="2"/>
      <c r="G485" s="2"/>
      <c r="H485" s="2"/>
      <c r="I485" s="2" t="s">
        <v>1259</v>
      </c>
      <c r="J485" s="2"/>
      <c r="K485" s="2"/>
      <c r="L485" s="79"/>
      <c r="M485" s="79"/>
      <c r="N485" s="79">
        <v>3.85</v>
      </c>
      <c r="O485" s="2">
        <v>1</v>
      </c>
      <c r="P485" s="2">
        <v>3</v>
      </c>
      <c r="Q485" s="2"/>
      <c r="R485" s="2">
        <v>2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 t="s">
        <v>1344</v>
      </c>
      <c r="BC485" s="2"/>
      <c r="BD485" s="2"/>
      <c r="BE485" s="2"/>
      <c r="BF485" s="2" t="s">
        <v>1379</v>
      </c>
      <c r="BG485" s="2"/>
      <c r="BH485" s="2"/>
      <c r="BI485" s="2"/>
      <c r="BJ485" s="2"/>
      <c r="BK485" s="2"/>
      <c r="BL485" s="2"/>
      <c r="BM485" s="2"/>
      <c r="BN485" s="2"/>
      <c r="BO485" s="2" t="str">
        <f t="shared" si="29"/>
        <v/>
      </c>
      <c r="BP485" s="2" t="str">
        <f t="shared" si="30"/>
        <v>3,851320000000000000</v>
      </c>
      <c r="BQ485" s="2" t="str">
        <f>_xlfn.XLOOKUP(BO485,[1]Planilha1!$BU:$BU,[1]Planilha1!$BU:$BU,"",0,1)</f>
        <v/>
      </c>
    </row>
    <row r="486" spans="1:69" hidden="1" x14ac:dyDescent="0.2">
      <c r="A486" s="2" t="s">
        <v>785</v>
      </c>
      <c r="B486" s="2"/>
      <c r="C486" s="2"/>
      <c r="D486" s="2"/>
      <c r="E486" s="2" t="s">
        <v>1381</v>
      </c>
      <c r="F486" s="2"/>
      <c r="G486" s="2"/>
      <c r="H486" s="2"/>
      <c r="I486" s="2" t="s">
        <v>1259</v>
      </c>
      <c r="J486" s="2"/>
      <c r="K486" s="2"/>
      <c r="L486" s="79"/>
      <c r="M486" s="79"/>
      <c r="N486" s="79">
        <v>3.5</v>
      </c>
      <c r="O486" s="2">
        <v>0</v>
      </c>
      <c r="P486" s="2">
        <v>3</v>
      </c>
      <c r="Q486" s="2"/>
      <c r="R486" s="2">
        <v>2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 t="s">
        <v>1345</v>
      </c>
      <c r="BC486" s="2"/>
      <c r="BD486" s="2"/>
      <c r="BE486" s="2"/>
      <c r="BF486" s="2" t="s">
        <v>1379</v>
      </c>
      <c r="BG486" s="2"/>
      <c r="BH486" s="2"/>
      <c r="BI486" s="2"/>
      <c r="BJ486" s="2"/>
      <c r="BK486" s="2"/>
      <c r="BL486" s="2"/>
      <c r="BM486" s="2"/>
      <c r="BN486" s="2"/>
      <c r="BO486" s="2" t="str">
        <f t="shared" si="29"/>
        <v/>
      </c>
      <c r="BP486" s="2" t="str">
        <f t="shared" si="30"/>
        <v>3,50320000000000000</v>
      </c>
      <c r="BQ486" s="2" t="str">
        <f>_xlfn.XLOOKUP(BO486,[1]Planilha1!$BU:$BU,[1]Planilha1!$BU:$BU,"",0,1)</f>
        <v/>
      </c>
    </row>
    <row r="487" spans="1:69" hidden="1" x14ac:dyDescent="0.2">
      <c r="A487" s="2" t="s">
        <v>785</v>
      </c>
      <c r="B487" s="2"/>
      <c r="C487" s="2"/>
      <c r="D487" s="2"/>
      <c r="E487" s="2" t="s">
        <v>1381</v>
      </c>
      <c r="F487" s="2"/>
      <c r="G487" s="2"/>
      <c r="H487" s="2"/>
      <c r="I487" s="2" t="s">
        <v>1259</v>
      </c>
      <c r="J487" s="2"/>
      <c r="K487" s="2"/>
      <c r="L487" s="79"/>
      <c r="M487" s="79"/>
      <c r="N487" s="79">
        <v>3</v>
      </c>
      <c r="O487" s="2">
        <v>0</v>
      </c>
      <c r="P487" s="2">
        <v>4</v>
      </c>
      <c r="Q487" s="2"/>
      <c r="R487" s="2">
        <v>1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 t="s">
        <v>1346</v>
      </c>
      <c r="BC487" s="2"/>
      <c r="BD487" s="2"/>
      <c r="BE487" s="2"/>
      <c r="BF487" s="2" t="s">
        <v>1379</v>
      </c>
      <c r="BG487" s="2"/>
      <c r="BH487" s="2"/>
      <c r="BI487" s="2"/>
      <c r="BJ487" s="2"/>
      <c r="BK487" s="2"/>
      <c r="BL487" s="2"/>
      <c r="BM487" s="2"/>
      <c r="BN487" s="2"/>
      <c r="BO487" s="2" t="str">
        <f t="shared" si="29"/>
        <v/>
      </c>
      <c r="BP487" s="2" t="str">
        <f t="shared" si="30"/>
        <v>30410000000000000</v>
      </c>
      <c r="BQ487" s="2" t="str">
        <f>_xlfn.XLOOKUP(BO487,[1]Planilha1!$BU:$BU,[1]Planilha1!$BU:$BU,"",0,1)</f>
        <v/>
      </c>
    </row>
    <row r="488" spans="1:69" hidden="1" x14ac:dyDescent="0.2">
      <c r="A488" s="2" t="s">
        <v>785</v>
      </c>
      <c r="B488" s="2"/>
      <c r="C488" s="2"/>
      <c r="D488" s="2"/>
      <c r="E488" s="2" t="s">
        <v>1381</v>
      </c>
      <c r="F488" s="2"/>
      <c r="G488" s="2"/>
      <c r="H488" s="2"/>
      <c r="I488" s="2" t="s">
        <v>1259</v>
      </c>
      <c r="J488" s="2"/>
      <c r="K488" s="2"/>
      <c r="L488" s="79"/>
      <c r="M488" s="79"/>
      <c r="N488" s="79">
        <v>3.05</v>
      </c>
      <c r="O488" s="2">
        <v>3</v>
      </c>
      <c r="P488" s="2">
        <v>4</v>
      </c>
      <c r="Q488" s="2"/>
      <c r="R488" s="2"/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 t="s">
        <v>1347</v>
      </c>
      <c r="BC488" s="2"/>
      <c r="BD488" s="2"/>
      <c r="BE488" s="2"/>
      <c r="BF488" s="2" t="s">
        <v>1379</v>
      </c>
      <c r="BG488" s="2"/>
      <c r="BH488" s="2"/>
      <c r="BI488" s="2"/>
      <c r="BJ488" s="2"/>
      <c r="BK488" s="2"/>
      <c r="BL488" s="2"/>
      <c r="BM488" s="2"/>
      <c r="BN488" s="2"/>
      <c r="BO488" s="2" t="str">
        <f t="shared" si="29"/>
        <v/>
      </c>
      <c r="BP488" s="2" t="str">
        <f t="shared" si="30"/>
        <v>3,05340000000000000</v>
      </c>
      <c r="BQ488" s="2" t="str">
        <f>_xlfn.XLOOKUP(BO488,[1]Planilha1!$BU:$BU,[1]Planilha1!$BU:$BU,"",0,1)</f>
        <v/>
      </c>
    </row>
    <row r="489" spans="1:69" hidden="1" x14ac:dyDescent="0.2">
      <c r="A489" s="2" t="s">
        <v>785</v>
      </c>
      <c r="B489" s="2"/>
      <c r="C489" s="2"/>
      <c r="D489" s="2"/>
      <c r="E489" s="2" t="s">
        <v>1381</v>
      </c>
      <c r="F489" s="2"/>
      <c r="G489" s="2"/>
      <c r="H489" s="2"/>
      <c r="I489" s="2" t="s">
        <v>1259</v>
      </c>
      <c r="J489" s="2"/>
      <c r="K489" s="2"/>
      <c r="L489" s="79"/>
      <c r="M489" s="79"/>
      <c r="N489" s="79">
        <v>2.35</v>
      </c>
      <c r="O489" s="2">
        <v>1</v>
      </c>
      <c r="P489" s="2">
        <v>4</v>
      </c>
      <c r="Q489" s="2"/>
      <c r="R489" s="2"/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 t="s">
        <v>1348</v>
      </c>
      <c r="BC489" s="2"/>
      <c r="BD489" s="2"/>
      <c r="BE489" s="2"/>
      <c r="BF489" s="2" t="s">
        <v>1379</v>
      </c>
      <c r="BG489" s="2"/>
      <c r="BH489" s="2"/>
      <c r="BI489" s="2"/>
      <c r="BJ489" s="2"/>
      <c r="BK489" s="2"/>
      <c r="BL489" s="2"/>
      <c r="BM489" s="2"/>
      <c r="BN489" s="2"/>
      <c r="BO489" s="2" t="str">
        <f t="shared" si="29"/>
        <v/>
      </c>
      <c r="BP489" s="2" t="str">
        <f t="shared" si="30"/>
        <v>2,35140000000000000</v>
      </c>
      <c r="BQ489" s="2" t="str">
        <f>_xlfn.XLOOKUP(BO489,[1]Planilha1!$BU:$BU,[1]Planilha1!$BU:$BU,"",0,1)</f>
        <v/>
      </c>
    </row>
    <row r="490" spans="1:69" hidden="1" x14ac:dyDescent="0.2">
      <c r="A490" s="2" t="s">
        <v>785</v>
      </c>
      <c r="B490" s="2"/>
      <c r="C490" s="2"/>
      <c r="D490" s="2"/>
      <c r="E490" s="2" t="s">
        <v>1381</v>
      </c>
      <c r="F490" s="2"/>
      <c r="G490" s="2"/>
      <c r="H490" s="2"/>
      <c r="I490" s="2" t="s">
        <v>1259</v>
      </c>
      <c r="J490" s="2"/>
      <c r="K490" s="2"/>
      <c r="L490" s="79"/>
      <c r="M490" s="79"/>
      <c r="N490" s="79">
        <v>2.85</v>
      </c>
      <c r="O490" s="2">
        <v>1</v>
      </c>
      <c r="P490" s="2">
        <v>3</v>
      </c>
      <c r="Q490" s="2"/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 t="s">
        <v>1349</v>
      </c>
      <c r="BC490" s="2"/>
      <c r="BD490" s="2"/>
      <c r="BE490" s="2"/>
      <c r="BF490" s="2" t="s">
        <v>1379</v>
      </c>
      <c r="BG490" s="2"/>
      <c r="BH490" s="2"/>
      <c r="BI490" s="2"/>
      <c r="BJ490" s="2"/>
      <c r="BK490" s="2"/>
      <c r="BL490" s="2"/>
      <c r="BM490" s="2"/>
      <c r="BN490" s="2"/>
      <c r="BO490" s="2" t="str">
        <f t="shared" si="29"/>
        <v/>
      </c>
      <c r="BP490" s="2" t="str">
        <f t="shared" si="30"/>
        <v>2,851310000000000000</v>
      </c>
      <c r="BQ490" s="2" t="str">
        <f>_xlfn.XLOOKUP(BO490,[1]Planilha1!$BU:$BU,[1]Planilha1!$BU:$BU,"",0,1)</f>
        <v/>
      </c>
    </row>
    <row r="491" spans="1:69" hidden="1" x14ac:dyDescent="0.2">
      <c r="A491" s="2" t="s">
        <v>785</v>
      </c>
      <c r="B491" s="2"/>
      <c r="C491" s="2"/>
      <c r="D491" s="2"/>
      <c r="E491" s="2" t="s">
        <v>1381</v>
      </c>
      <c r="F491" s="2"/>
      <c r="G491" s="2"/>
      <c r="H491" s="2"/>
      <c r="I491" s="2" t="s">
        <v>1259</v>
      </c>
      <c r="J491" s="2"/>
      <c r="K491" s="2"/>
      <c r="L491" s="79"/>
      <c r="M491" s="79"/>
      <c r="N491" s="79">
        <v>2.5</v>
      </c>
      <c r="O491" s="2">
        <v>0</v>
      </c>
      <c r="P491" s="2">
        <v>5</v>
      </c>
      <c r="Q491" s="2"/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 t="s">
        <v>1350</v>
      </c>
      <c r="BC491" s="2"/>
      <c r="BD491" s="2"/>
      <c r="BE491" s="2"/>
      <c r="BF491" s="2" t="s">
        <v>1379</v>
      </c>
      <c r="BG491" s="2"/>
      <c r="BH491" s="2"/>
      <c r="BI491" s="2"/>
      <c r="BJ491" s="2"/>
      <c r="BK491" s="2"/>
      <c r="BL491" s="2"/>
      <c r="BM491" s="2"/>
      <c r="BN491" s="2"/>
      <c r="BO491" s="2" t="str">
        <f t="shared" si="29"/>
        <v/>
      </c>
      <c r="BP491" s="2" t="str">
        <f t="shared" si="30"/>
        <v>2,50500000000000000</v>
      </c>
      <c r="BQ491" s="2" t="str">
        <f>_xlfn.XLOOKUP(BO491,[1]Planilha1!$BU:$BU,[1]Planilha1!$BU:$BU,"",0,1)</f>
        <v/>
      </c>
    </row>
    <row r="492" spans="1:69" hidden="1" x14ac:dyDescent="0.2">
      <c r="A492" s="2" t="s">
        <v>785</v>
      </c>
      <c r="B492" s="2"/>
      <c r="C492" s="2"/>
      <c r="D492" s="2"/>
      <c r="E492" s="2" t="s">
        <v>1381</v>
      </c>
      <c r="F492" s="2"/>
      <c r="G492" s="2"/>
      <c r="H492" s="2"/>
      <c r="I492" s="2" t="s">
        <v>1259</v>
      </c>
      <c r="J492" s="2"/>
      <c r="K492" s="2"/>
      <c r="L492" s="79"/>
      <c r="M492" s="79"/>
      <c r="N492" s="79">
        <v>3.35</v>
      </c>
      <c r="O492" s="2">
        <v>1</v>
      </c>
      <c r="P492" s="2">
        <v>4</v>
      </c>
      <c r="Q492" s="2"/>
      <c r="R492" s="2">
        <v>1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 t="s">
        <v>1351</v>
      </c>
      <c r="BC492" s="2"/>
      <c r="BD492" s="2"/>
      <c r="BE492" s="2"/>
      <c r="BF492" s="2" t="s">
        <v>1379</v>
      </c>
      <c r="BG492" s="2"/>
      <c r="BH492" s="2"/>
      <c r="BI492" s="2"/>
      <c r="BJ492" s="2"/>
      <c r="BK492" s="2"/>
      <c r="BL492" s="2"/>
      <c r="BM492" s="2"/>
      <c r="BN492" s="2"/>
      <c r="BO492" s="2" t="str">
        <f t="shared" si="29"/>
        <v/>
      </c>
      <c r="BP492" s="2" t="str">
        <f t="shared" si="30"/>
        <v>3,351410000000000000</v>
      </c>
      <c r="BQ492" s="2" t="str">
        <f>_xlfn.XLOOKUP(BO492,[1]Planilha1!$BU:$BU,[1]Planilha1!$BU:$BU,"",0,1)</f>
        <v/>
      </c>
    </row>
    <row r="493" spans="1:69" hidden="1" x14ac:dyDescent="0.2">
      <c r="A493" s="2" t="s">
        <v>785</v>
      </c>
      <c r="B493" s="2"/>
      <c r="C493" s="2"/>
      <c r="D493" s="2"/>
      <c r="E493" s="2" t="s">
        <v>1381</v>
      </c>
      <c r="F493" s="2"/>
      <c r="G493" s="2"/>
      <c r="H493" s="2"/>
      <c r="I493" s="2" t="s">
        <v>1260</v>
      </c>
      <c r="J493" s="2"/>
      <c r="K493" s="2"/>
      <c r="L493" s="79"/>
      <c r="M493" s="79"/>
      <c r="N493" s="79">
        <v>3.75</v>
      </c>
      <c r="O493" s="2">
        <v>0</v>
      </c>
      <c r="P493" s="2">
        <v>1</v>
      </c>
      <c r="Q493" s="2">
        <v>1</v>
      </c>
      <c r="R493" s="2">
        <v>1</v>
      </c>
      <c r="S493" s="2">
        <v>1</v>
      </c>
      <c r="T493" s="2">
        <v>0</v>
      </c>
      <c r="U493" s="2"/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 t="s">
        <v>1352</v>
      </c>
      <c r="BC493" s="2"/>
      <c r="BD493" s="2"/>
      <c r="BE493" s="2"/>
      <c r="BF493" s="2" t="s">
        <v>1379</v>
      </c>
      <c r="BG493" s="2"/>
      <c r="BH493" s="2"/>
      <c r="BI493" s="2"/>
      <c r="BJ493" s="2"/>
      <c r="BK493" s="2"/>
      <c r="BL493" s="2"/>
      <c r="BM493" s="2"/>
      <c r="BN493" s="2"/>
      <c r="BO493" s="2" t="str">
        <f t="shared" si="29"/>
        <v/>
      </c>
      <c r="BP493" s="2" t="str">
        <f t="shared" si="30"/>
        <v>3,750111100000000000</v>
      </c>
      <c r="BQ493" s="2" t="str">
        <f>_xlfn.XLOOKUP(BO493,[1]Planilha1!$BU:$BU,[1]Planilha1!$BU:$BU,"",0,1)</f>
        <v/>
      </c>
    </row>
    <row r="494" spans="1:69" hidden="1" x14ac:dyDescent="0.2">
      <c r="A494" s="2" t="s">
        <v>785</v>
      </c>
      <c r="B494" s="2"/>
      <c r="C494" s="2"/>
      <c r="D494" s="2"/>
      <c r="E494" s="2" t="s">
        <v>1381</v>
      </c>
      <c r="F494" s="2"/>
      <c r="G494" s="2"/>
      <c r="H494" s="2"/>
      <c r="I494" s="2" t="s">
        <v>1260</v>
      </c>
      <c r="J494" s="2"/>
      <c r="K494" s="2"/>
      <c r="L494" s="79"/>
      <c r="M494" s="79"/>
      <c r="N494" s="79">
        <v>3.75</v>
      </c>
      <c r="O494" s="2">
        <v>0</v>
      </c>
      <c r="P494" s="2">
        <v>3</v>
      </c>
      <c r="Q494" s="2">
        <v>1</v>
      </c>
      <c r="R494" s="2"/>
      <c r="S494" s="2">
        <v>1</v>
      </c>
      <c r="T494" s="2">
        <v>0</v>
      </c>
      <c r="U494" s="2"/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 t="s">
        <v>1353</v>
      </c>
      <c r="BC494" s="2"/>
      <c r="BD494" s="2"/>
      <c r="BE494" s="2"/>
      <c r="BF494" s="2" t="s">
        <v>1380</v>
      </c>
      <c r="BG494" s="2"/>
      <c r="BH494" s="2"/>
      <c r="BI494" s="2"/>
      <c r="BJ494" s="2"/>
      <c r="BK494" s="2"/>
      <c r="BL494" s="2"/>
      <c r="BM494" s="2"/>
      <c r="BN494" s="2"/>
      <c r="BO494" s="2" t="str">
        <f t="shared" si="29"/>
        <v/>
      </c>
      <c r="BP494" s="2" t="str">
        <f t="shared" si="30"/>
        <v>3,75031100000000000</v>
      </c>
      <c r="BQ494" s="2" t="str">
        <f>_xlfn.XLOOKUP(BO494,[1]Planilha1!$BU:$BU,[1]Planilha1!$BU:$BU,"",0,1)</f>
        <v/>
      </c>
    </row>
    <row r="495" spans="1:69" hidden="1" x14ac:dyDescent="0.2">
      <c r="A495" s="2" t="s">
        <v>785</v>
      </c>
      <c r="B495" s="2"/>
      <c r="C495" s="2"/>
      <c r="D495" s="2"/>
      <c r="E495" s="2" t="s">
        <v>1381</v>
      </c>
      <c r="F495" s="2"/>
      <c r="G495" s="2"/>
      <c r="H495" s="2"/>
      <c r="I495" s="2" t="s">
        <v>1258</v>
      </c>
      <c r="J495" s="2"/>
      <c r="K495" s="2"/>
      <c r="L495" s="79"/>
      <c r="M495" s="79"/>
      <c r="N495" s="79">
        <v>5.5</v>
      </c>
      <c r="O495" s="2">
        <v>0</v>
      </c>
      <c r="P495" s="2">
        <v>0</v>
      </c>
      <c r="Q495" s="2">
        <v>0</v>
      </c>
      <c r="R495" s="2">
        <v>0</v>
      </c>
      <c r="S495" s="2">
        <v>2</v>
      </c>
      <c r="T495" s="2">
        <v>0</v>
      </c>
      <c r="U495" s="2">
        <v>1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 t="s">
        <v>1354</v>
      </c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 t="str">
        <f t="shared" si="29"/>
        <v/>
      </c>
      <c r="BP495" s="2" t="str">
        <f t="shared" si="30"/>
        <v>5,500002010000000000</v>
      </c>
      <c r="BQ495" s="2" t="str">
        <f>_xlfn.XLOOKUP(BO495,[1]Planilha1!$BU:$BU,[1]Planilha1!$BU:$BU,"",0,1)</f>
        <v/>
      </c>
    </row>
    <row r="496" spans="1:69" hidden="1" x14ac:dyDescent="0.2">
      <c r="A496" s="2" t="s">
        <v>785</v>
      </c>
      <c r="B496" s="2"/>
      <c r="C496" s="2"/>
      <c r="D496" s="2"/>
      <c r="E496" s="2" t="s">
        <v>1381</v>
      </c>
      <c r="F496" s="2"/>
      <c r="G496" s="2"/>
      <c r="H496" s="2"/>
      <c r="I496" s="2" t="s">
        <v>1258</v>
      </c>
      <c r="J496" s="2"/>
      <c r="K496" s="2"/>
      <c r="L496" s="79"/>
      <c r="M496" s="79"/>
      <c r="N496" s="79">
        <v>5.75</v>
      </c>
      <c r="O496" s="2">
        <v>0</v>
      </c>
      <c r="P496" s="2">
        <v>3</v>
      </c>
      <c r="Q496" s="2">
        <v>1</v>
      </c>
      <c r="R496" s="2">
        <v>1</v>
      </c>
      <c r="S496" s="2">
        <v>0</v>
      </c>
      <c r="T496" s="2">
        <v>0</v>
      </c>
      <c r="U496" s="2">
        <v>1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 t="s">
        <v>1355</v>
      </c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 t="str">
        <f t="shared" si="29"/>
        <v/>
      </c>
      <c r="BP496" s="2" t="str">
        <f t="shared" si="30"/>
        <v>5,7503110010000000000</v>
      </c>
      <c r="BQ496" s="2" t="str">
        <f>_xlfn.XLOOKUP(BO496,[1]Planilha1!$BU:$BU,[1]Planilha1!$BU:$BU,"",0,1)</f>
        <v/>
      </c>
    </row>
    <row r="497" spans="1:69" hidden="1" x14ac:dyDescent="0.2">
      <c r="A497" s="2" t="s">
        <v>785</v>
      </c>
      <c r="B497" s="2"/>
      <c r="C497" s="2"/>
      <c r="D497" s="2"/>
      <c r="E497" s="2" t="s">
        <v>1381</v>
      </c>
      <c r="F497" s="2"/>
      <c r="G497" s="2"/>
      <c r="H497" s="2"/>
      <c r="I497" s="2" t="s">
        <v>1263</v>
      </c>
      <c r="J497" s="2"/>
      <c r="K497" s="2"/>
      <c r="L497" s="79"/>
      <c r="M497" s="79"/>
      <c r="N497" s="79">
        <v>5.5</v>
      </c>
      <c r="O497" s="2">
        <v>0</v>
      </c>
      <c r="P497" s="2">
        <v>0</v>
      </c>
      <c r="Q497" s="2">
        <v>0</v>
      </c>
      <c r="R497" s="2">
        <v>0</v>
      </c>
      <c r="S497" s="2">
        <v>2</v>
      </c>
      <c r="T497" s="2">
        <v>0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 t="s">
        <v>1356</v>
      </c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 t="str">
        <f t="shared" si="29"/>
        <v/>
      </c>
      <c r="BP497" s="2" t="str">
        <f t="shared" si="30"/>
        <v>5,500002010000000000</v>
      </c>
      <c r="BQ497" s="2" t="str">
        <f>_xlfn.XLOOKUP(BO497,[1]Planilha1!$BU:$BU,[1]Planilha1!$BU:$BU,"",0,1)</f>
        <v/>
      </c>
    </row>
    <row r="498" spans="1:69" hidden="1" x14ac:dyDescent="0.2">
      <c r="A498" s="2" t="s">
        <v>785</v>
      </c>
      <c r="B498" s="2"/>
      <c r="C498" s="2"/>
      <c r="D498" s="2"/>
      <c r="E498" s="2" t="s">
        <v>1381</v>
      </c>
      <c r="F498" s="2"/>
      <c r="G498" s="2"/>
      <c r="H498" s="2"/>
      <c r="I498" s="2" t="s">
        <v>1260</v>
      </c>
      <c r="J498" s="2"/>
      <c r="K498" s="2"/>
      <c r="L498" s="79"/>
      <c r="M498" s="79"/>
      <c r="N498" s="79">
        <v>3.25</v>
      </c>
      <c r="O498" s="2">
        <v>0</v>
      </c>
      <c r="P498" s="2">
        <v>2</v>
      </c>
      <c r="Q498" s="2">
        <v>1</v>
      </c>
      <c r="R498" s="2">
        <v>0</v>
      </c>
      <c r="S498" s="2">
        <v>1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 t="s">
        <v>1357</v>
      </c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 t="str">
        <f t="shared" si="29"/>
        <v/>
      </c>
      <c r="BP498" s="2" t="str">
        <f t="shared" si="30"/>
        <v>3,2502101000000000000</v>
      </c>
      <c r="BQ498" s="2" t="str">
        <f>_xlfn.XLOOKUP(BO498,[1]Planilha1!$BU:$BU,[1]Planilha1!$BU:$BU,"",0,1)</f>
        <v/>
      </c>
    </row>
    <row r="499" spans="1:69" hidden="1" x14ac:dyDescent="0.2">
      <c r="A499" s="2" t="s">
        <v>785</v>
      </c>
      <c r="B499" s="2"/>
      <c r="C499" s="2"/>
      <c r="D499" s="2"/>
      <c r="E499" s="2" t="s">
        <v>1381</v>
      </c>
      <c r="F499" s="2"/>
      <c r="G499" s="2"/>
      <c r="H499" s="2"/>
      <c r="I499" s="2" t="s">
        <v>1260</v>
      </c>
      <c r="J499" s="2"/>
      <c r="K499" s="2"/>
      <c r="L499" s="79"/>
      <c r="M499" s="79"/>
      <c r="N499" s="79">
        <v>2.6</v>
      </c>
      <c r="O499" s="2">
        <v>1</v>
      </c>
      <c r="P499" s="2">
        <v>3</v>
      </c>
      <c r="Q499" s="2">
        <v>1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 t="s">
        <v>1358</v>
      </c>
      <c r="BC499" s="2"/>
      <c r="BD499" s="2"/>
      <c r="BE499" s="2"/>
      <c r="BF499" s="2" t="s">
        <v>1379</v>
      </c>
      <c r="BG499" s="2"/>
      <c r="BH499" s="2"/>
      <c r="BI499" s="2"/>
      <c r="BJ499" s="2"/>
      <c r="BK499" s="2"/>
      <c r="BL499" s="2"/>
      <c r="BM499" s="2"/>
      <c r="BN499" s="2"/>
      <c r="BO499" s="2" t="str">
        <f t="shared" si="29"/>
        <v/>
      </c>
      <c r="BP499" s="2" t="str">
        <f t="shared" si="30"/>
        <v>2,613100000000000000</v>
      </c>
      <c r="BQ499" s="2" t="str">
        <f>_xlfn.XLOOKUP(BO499,[1]Planilha1!$BU:$BU,[1]Planilha1!$BU:$BU,"",0,1)</f>
        <v/>
      </c>
    </row>
    <row r="500" spans="1:69" hidden="1" x14ac:dyDescent="0.2">
      <c r="A500" s="2" t="s">
        <v>785</v>
      </c>
      <c r="B500" s="2"/>
      <c r="C500" s="2"/>
      <c r="D500" s="2"/>
      <c r="E500" s="2" t="s">
        <v>1381</v>
      </c>
      <c r="F500" s="2"/>
      <c r="G500" s="2"/>
      <c r="H500" s="2"/>
      <c r="I500" s="2" t="s">
        <v>1260</v>
      </c>
      <c r="J500" s="2"/>
      <c r="K500" s="2"/>
      <c r="L500" s="79"/>
      <c r="M500" s="79"/>
      <c r="N500" s="79">
        <v>2.5</v>
      </c>
      <c r="O500" s="2">
        <v>0</v>
      </c>
      <c r="P500" s="2">
        <v>1</v>
      </c>
      <c r="Q500" s="2">
        <v>0</v>
      </c>
      <c r="R500" s="2">
        <v>2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 t="s">
        <v>1359</v>
      </c>
      <c r="BC500" s="2"/>
      <c r="BD500" s="2"/>
      <c r="BE500" s="2"/>
      <c r="BF500" s="2" t="s">
        <v>1379</v>
      </c>
      <c r="BG500" s="2"/>
      <c r="BH500" s="2"/>
      <c r="BI500" s="2"/>
      <c r="BJ500" s="2"/>
      <c r="BK500" s="2"/>
      <c r="BL500" s="2"/>
      <c r="BM500" s="2"/>
      <c r="BN500" s="2"/>
      <c r="BO500" s="2" t="str">
        <f t="shared" si="29"/>
        <v/>
      </c>
      <c r="BP500" s="2" t="str">
        <f t="shared" si="30"/>
        <v>2,501020000000000000</v>
      </c>
      <c r="BQ500" s="2" t="str">
        <f>_xlfn.XLOOKUP(BO500,[1]Planilha1!$BU:$BU,[1]Planilha1!$BU:$BU,"",0,1)</f>
        <v/>
      </c>
    </row>
    <row r="501" spans="1:69" hidden="1" x14ac:dyDescent="0.2">
      <c r="A501" s="2" t="s">
        <v>785</v>
      </c>
      <c r="B501" s="2"/>
      <c r="C501" s="2"/>
      <c r="D501" s="2"/>
      <c r="E501" s="2" t="s">
        <v>1381</v>
      </c>
      <c r="F501" s="2"/>
      <c r="G501" s="2"/>
      <c r="H501" s="2"/>
      <c r="I501" s="2" t="s">
        <v>1260</v>
      </c>
      <c r="J501" s="2"/>
      <c r="K501" s="2"/>
      <c r="L501" s="79"/>
      <c r="M501" s="79"/>
      <c r="N501" s="79">
        <v>3.95</v>
      </c>
      <c r="O501" s="2">
        <v>2</v>
      </c>
      <c r="P501" s="2">
        <v>0</v>
      </c>
      <c r="Q501" s="2">
        <v>1</v>
      </c>
      <c r="R501" s="2">
        <v>0</v>
      </c>
      <c r="S501" s="2">
        <v>0</v>
      </c>
      <c r="T501" s="2">
        <v>0</v>
      </c>
      <c r="U501" s="2">
        <v>1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 t="s">
        <v>1360</v>
      </c>
      <c r="BC501" s="2"/>
      <c r="BD501" s="2"/>
      <c r="BE501" s="2"/>
      <c r="BF501" s="2" t="s">
        <v>1379</v>
      </c>
      <c r="BG501" s="2"/>
      <c r="BH501" s="2"/>
      <c r="BI501" s="2"/>
      <c r="BJ501" s="2"/>
      <c r="BK501" s="2"/>
      <c r="BL501" s="2"/>
      <c r="BM501" s="2"/>
      <c r="BN501" s="2"/>
      <c r="BO501" s="2" t="str">
        <f t="shared" si="29"/>
        <v/>
      </c>
      <c r="BP501" s="2" t="str">
        <f t="shared" si="30"/>
        <v>3,9520100010000000000</v>
      </c>
      <c r="BQ501" s="2" t="str">
        <f>_xlfn.XLOOKUP(BO501,[1]Planilha1!$BU:$BU,[1]Planilha1!$BU:$BU,"",0,1)</f>
        <v/>
      </c>
    </row>
    <row r="502" spans="1:69" hidden="1" x14ac:dyDescent="0.2">
      <c r="A502" s="2" t="s">
        <v>785</v>
      </c>
      <c r="B502" s="2"/>
      <c r="C502" s="2"/>
      <c r="D502" s="2"/>
      <c r="E502" s="2" t="s">
        <v>1381</v>
      </c>
      <c r="F502" s="2"/>
      <c r="G502" s="2"/>
      <c r="H502" s="2"/>
      <c r="I502" s="2" t="s">
        <v>1258</v>
      </c>
      <c r="J502" s="2"/>
      <c r="K502" s="2"/>
      <c r="L502" s="79"/>
      <c r="M502" s="79"/>
      <c r="N502" s="79">
        <v>4.5</v>
      </c>
      <c r="O502" s="2">
        <v>0</v>
      </c>
      <c r="P502" s="2">
        <v>1</v>
      </c>
      <c r="Q502" s="2">
        <v>0</v>
      </c>
      <c r="R502" s="2">
        <v>1</v>
      </c>
      <c r="S502" s="2">
        <v>2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 t="s">
        <v>1361</v>
      </c>
      <c r="BC502" s="2"/>
      <c r="BD502" s="2"/>
      <c r="BE502" s="2"/>
      <c r="BF502" s="2" t="s">
        <v>1379</v>
      </c>
      <c r="BG502" s="2"/>
      <c r="BH502" s="2"/>
      <c r="BI502" s="2"/>
      <c r="BJ502" s="2"/>
      <c r="BK502" s="2"/>
      <c r="BL502" s="2"/>
      <c r="BM502" s="2"/>
      <c r="BN502" s="2"/>
      <c r="BO502" s="2" t="str">
        <f t="shared" si="29"/>
        <v/>
      </c>
      <c r="BP502" s="2" t="str">
        <f t="shared" si="30"/>
        <v>4,501012000000000000</v>
      </c>
      <c r="BQ502" s="2" t="str">
        <f>_xlfn.XLOOKUP(BO502,[1]Planilha1!$BU:$BU,[1]Planilha1!$BU:$BU,"",0,1)</f>
        <v/>
      </c>
    </row>
    <row r="503" spans="1:69" hidden="1" x14ac:dyDescent="0.2">
      <c r="A503" s="2" t="s">
        <v>785</v>
      </c>
      <c r="B503" s="2"/>
      <c r="C503" s="2"/>
      <c r="D503" s="2"/>
      <c r="E503" s="2" t="s">
        <v>1381</v>
      </c>
      <c r="F503" s="2"/>
      <c r="G503" s="2"/>
      <c r="H503" s="2"/>
      <c r="I503" s="2" t="s">
        <v>1258</v>
      </c>
      <c r="J503" s="2"/>
      <c r="K503" s="2"/>
      <c r="L503" s="79"/>
      <c r="M503" s="79"/>
      <c r="N503" s="79">
        <v>5</v>
      </c>
      <c r="O503" s="2">
        <v>0</v>
      </c>
      <c r="P503" s="2">
        <v>0</v>
      </c>
      <c r="Q503" s="2">
        <v>0</v>
      </c>
      <c r="R503" s="2">
        <v>1</v>
      </c>
      <c r="S503" s="2">
        <v>0</v>
      </c>
      <c r="T503" s="2">
        <v>0</v>
      </c>
      <c r="U503" s="2">
        <v>0</v>
      </c>
      <c r="V503" s="2">
        <v>0</v>
      </c>
      <c r="W503" s="2">
        <v>1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 t="s">
        <v>1362</v>
      </c>
      <c r="BC503" s="2"/>
      <c r="BD503" s="2"/>
      <c r="BE503" s="2"/>
      <c r="BF503" s="2" t="s">
        <v>1379</v>
      </c>
      <c r="BG503" s="2"/>
      <c r="BH503" s="2"/>
      <c r="BI503" s="2"/>
      <c r="BJ503" s="2"/>
      <c r="BK503" s="2"/>
      <c r="BL503" s="2"/>
      <c r="BM503" s="2"/>
      <c r="BN503" s="2"/>
      <c r="BO503" s="2" t="str">
        <f t="shared" si="29"/>
        <v/>
      </c>
      <c r="BP503" s="2" t="str">
        <f t="shared" si="30"/>
        <v>500010000100000000</v>
      </c>
      <c r="BQ503" s="2" t="str">
        <f>_xlfn.XLOOKUP(BO503,[1]Planilha1!$BU:$BU,[1]Planilha1!$BU:$BU,"",0,1)</f>
        <v/>
      </c>
    </row>
    <row r="504" spans="1:69" hidden="1" x14ac:dyDescent="0.2">
      <c r="A504" s="2" t="s">
        <v>785</v>
      </c>
      <c r="B504" s="2"/>
      <c r="C504" s="2"/>
      <c r="D504" s="2"/>
      <c r="E504" s="2" t="s">
        <v>1381</v>
      </c>
      <c r="F504" s="2"/>
      <c r="G504" s="2"/>
      <c r="H504" s="2"/>
      <c r="I504" s="2" t="s">
        <v>1265</v>
      </c>
      <c r="J504" s="2"/>
      <c r="K504" s="2"/>
      <c r="L504" s="79"/>
      <c r="M504" s="79"/>
      <c r="N504" s="79">
        <v>16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1</v>
      </c>
      <c r="AC504" s="2">
        <v>0</v>
      </c>
      <c r="AD504" s="2">
        <v>0</v>
      </c>
      <c r="AE504" s="2">
        <v>0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 t="s">
        <v>1363</v>
      </c>
      <c r="BC504" s="2"/>
      <c r="BD504" s="2"/>
      <c r="BE504" s="2"/>
      <c r="BF504" s="2" t="s">
        <v>1379</v>
      </c>
      <c r="BG504" s="2"/>
      <c r="BH504" s="2"/>
      <c r="BI504" s="2"/>
      <c r="BJ504" s="2"/>
      <c r="BK504" s="2"/>
      <c r="BL504" s="2"/>
      <c r="BM504" s="2"/>
      <c r="BN504" s="2"/>
      <c r="BO504" s="2" t="str">
        <f t="shared" si="29"/>
        <v/>
      </c>
      <c r="BP504" s="2" t="str">
        <f t="shared" si="30"/>
        <v>1600000000000001000</v>
      </c>
      <c r="BQ504" s="2" t="str">
        <f>_xlfn.XLOOKUP(BO504,[1]Planilha1!$BU:$BU,[1]Planilha1!$BU:$BU,"",0,1)</f>
        <v/>
      </c>
    </row>
    <row r="505" spans="1:69" hidden="1" x14ac:dyDescent="0.2">
      <c r="A505" s="2" t="s">
        <v>785</v>
      </c>
      <c r="B505" s="2"/>
      <c r="C505" s="2"/>
      <c r="D505" s="2"/>
      <c r="E505" s="2" t="s">
        <v>1381</v>
      </c>
      <c r="F505" s="2"/>
      <c r="G505" s="2"/>
      <c r="H505" s="2"/>
      <c r="I505" s="2" t="s">
        <v>1258</v>
      </c>
      <c r="J505" s="2"/>
      <c r="K505" s="2"/>
      <c r="L505" s="79"/>
      <c r="M505" s="79"/>
      <c r="N505" s="79">
        <v>4.9000000000000004</v>
      </c>
      <c r="O505" s="2">
        <v>4</v>
      </c>
      <c r="P505" s="2">
        <v>0</v>
      </c>
      <c r="Q505" s="2">
        <v>0</v>
      </c>
      <c r="R505" s="2">
        <v>1</v>
      </c>
      <c r="S505" s="2">
        <v>0</v>
      </c>
      <c r="T505" s="2">
        <v>0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 t="s">
        <v>1364</v>
      </c>
      <c r="BC505" s="2"/>
      <c r="BD505" s="2"/>
      <c r="BE505" s="2"/>
      <c r="BF505" s="2" t="s">
        <v>1379</v>
      </c>
      <c r="BG505" s="2"/>
      <c r="BH505" s="2"/>
      <c r="BI505" s="2"/>
      <c r="BJ505" s="2"/>
      <c r="BK505" s="2"/>
      <c r="BL505" s="2"/>
      <c r="BM505" s="2"/>
      <c r="BN505" s="2"/>
      <c r="BO505" s="2" t="str">
        <f t="shared" si="29"/>
        <v/>
      </c>
      <c r="BP505" s="2" t="str">
        <f t="shared" si="30"/>
        <v>4,940010010000000000</v>
      </c>
      <c r="BQ505" s="2" t="str">
        <f>_xlfn.XLOOKUP(BO505,[1]Planilha1!$BU:$BU,[1]Planilha1!$BU:$BU,"",0,1)</f>
        <v/>
      </c>
    </row>
    <row r="506" spans="1:69" hidden="1" x14ac:dyDescent="0.2">
      <c r="A506" s="2" t="s">
        <v>785</v>
      </c>
      <c r="B506" s="2"/>
      <c r="C506" s="2"/>
      <c r="D506" s="2"/>
      <c r="E506" s="2" t="s">
        <v>1381</v>
      </c>
      <c r="F506" s="2"/>
      <c r="G506" s="2"/>
      <c r="H506" s="2"/>
      <c r="I506" s="2" t="s">
        <v>1260</v>
      </c>
      <c r="J506" s="2"/>
      <c r="K506" s="2"/>
      <c r="L506" s="79"/>
      <c r="M506" s="79"/>
      <c r="N506" s="79">
        <v>2.4</v>
      </c>
      <c r="O506" s="2">
        <v>4</v>
      </c>
      <c r="P506" s="2">
        <v>0</v>
      </c>
      <c r="Q506" s="2">
        <v>0</v>
      </c>
      <c r="R506" s="2">
        <v>1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 t="s">
        <v>1365</v>
      </c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 t="str">
        <f t="shared" si="29"/>
        <v/>
      </c>
      <c r="BP506" s="2" t="str">
        <f t="shared" si="30"/>
        <v>2,440010000000000000</v>
      </c>
      <c r="BQ506" s="2" t="str">
        <f>_xlfn.XLOOKUP(BO506,[1]Planilha1!$BU:$BU,[1]Planilha1!$BU:$BU,"",0,1)</f>
        <v/>
      </c>
    </row>
    <row r="507" spans="1:69" hidden="1" x14ac:dyDescent="0.2">
      <c r="A507" s="2" t="s">
        <v>785</v>
      </c>
      <c r="B507" s="2"/>
      <c r="C507" s="2"/>
      <c r="D507" s="2"/>
      <c r="E507" s="2" t="s">
        <v>1381</v>
      </c>
      <c r="F507" s="2"/>
      <c r="G507" s="2"/>
      <c r="H507" s="2"/>
      <c r="I507" s="2" t="s">
        <v>1260</v>
      </c>
      <c r="J507" s="2"/>
      <c r="K507" s="2"/>
      <c r="L507" s="79"/>
      <c r="M507" s="79"/>
      <c r="N507" s="79">
        <v>3.2</v>
      </c>
      <c r="O507" s="2">
        <v>2</v>
      </c>
      <c r="P507" s="2">
        <v>2</v>
      </c>
      <c r="Q507" s="2">
        <v>0</v>
      </c>
      <c r="R507" s="2">
        <v>0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 t="s">
        <v>1366</v>
      </c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 t="str">
        <f t="shared" si="29"/>
        <v/>
      </c>
      <c r="BP507" s="2" t="str">
        <f t="shared" si="30"/>
        <v>3,222001000000000000</v>
      </c>
      <c r="BQ507" s="2" t="str">
        <f>_xlfn.XLOOKUP(BO507,[1]Planilha1!$BU:$BU,[1]Planilha1!$BU:$BU,"",0,1)</f>
        <v/>
      </c>
    </row>
    <row r="508" spans="1:69" hidden="1" x14ac:dyDescent="0.2">
      <c r="A508" s="2" t="s">
        <v>785</v>
      </c>
      <c r="B508" s="2"/>
      <c r="C508" s="2"/>
      <c r="D508" s="2"/>
      <c r="E508" s="2" t="s">
        <v>1381</v>
      </c>
      <c r="F508" s="2"/>
      <c r="G508" s="2"/>
      <c r="H508" s="2"/>
      <c r="I508" s="2" t="s">
        <v>1263</v>
      </c>
      <c r="J508" s="2"/>
      <c r="K508" s="2"/>
      <c r="L508" s="79"/>
      <c r="M508" s="79"/>
      <c r="N508" s="79">
        <v>6.5</v>
      </c>
      <c r="O508" s="2">
        <v>0</v>
      </c>
      <c r="P508" s="2">
        <v>1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1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 t="s">
        <v>1367</v>
      </c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 t="str">
        <f t="shared" si="29"/>
        <v/>
      </c>
      <c r="BP508" s="2" t="str">
        <f t="shared" si="30"/>
        <v>6,501000000001000000</v>
      </c>
      <c r="BQ508" s="2" t="str">
        <f>_xlfn.XLOOKUP(BO508,[1]Planilha1!$BU:$BU,[1]Planilha1!$BU:$BU,"",0,1)</f>
        <v/>
      </c>
    </row>
    <row r="509" spans="1:69" hidden="1" x14ac:dyDescent="0.2">
      <c r="A509" s="2" t="s">
        <v>785</v>
      </c>
      <c r="B509" s="2"/>
      <c r="C509" s="2"/>
      <c r="D509" s="2"/>
      <c r="E509" s="2" t="s">
        <v>1381</v>
      </c>
      <c r="F509" s="2"/>
      <c r="G509" s="2"/>
      <c r="H509" s="2"/>
      <c r="I509" s="2" t="s">
        <v>1259</v>
      </c>
      <c r="J509" s="2"/>
      <c r="K509" s="2"/>
      <c r="L509" s="79"/>
      <c r="M509" s="79"/>
      <c r="N509" s="79">
        <v>3.85</v>
      </c>
      <c r="O509" s="2">
        <v>1</v>
      </c>
      <c r="P509" s="2">
        <v>2</v>
      </c>
      <c r="Q509" s="2">
        <v>2</v>
      </c>
      <c r="R509" s="2">
        <v>1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 t="s">
        <v>1368</v>
      </c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 t="str">
        <f t="shared" si="29"/>
        <v/>
      </c>
      <c r="BP509" s="2" t="str">
        <f t="shared" si="30"/>
        <v>3,8512210000000000000</v>
      </c>
      <c r="BQ509" s="2" t="str">
        <f>_xlfn.XLOOKUP(BO509,[1]Planilha1!$BU:$BU,[1]Planilha1!$BU:$BU,"",0,1)</f>
        <v/>
      </c>
    </row>
    <row r="510" spans="1:69" hidden="1" x14ac:dyDescent="0.2">
      <c r="A510" s="2" t="s">
        <v>785</v>
      </c>
      <c r="B510" s="2"/>
      <c r="C510" s="2"/>
      <c r="D510" s="2"/>
      <c r="E510" s="2" t="s">
        <v>1381</v>
      </c>
      <c r="F510" s="2"/>
      <c r="G510" s="2"/>
      <c r="H510" s="2"/>
      <c r="I510" s="2" t="s">
        <v>1259</v>
      </c>
      <c r="J510" s="2"/>
      <c r="K510" s="2"/>
      <c r="L510" s="79"/>
      <c r="M510" s="79"/>
      <c r="N510" s="79">
        <v>3.7</v>
      </c>
      <c r="O510" s="2">
        <v>2</v>
      </c>
      <c r="P510" s="2">
        <v>2</v>
      </c>
      <c r="Q510" s="2">
        <v>0</v>
      </c>
      <c r="R510" s="2">
        <v>2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 t="s">
        <v>1369</v>
      </c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 t="str">
        <f t="shared" si="29"/>
        <v/>
      </c>
      <c r="BP510" s="2" t="str">
        <f t="shared" si="30"/>
        <v>3,722020000000000000</v>
      </c>
      <c r="BQ510" s="2" t="str">
        <f>_xlfn.XLOOKUP(BO510,[1]Planilha1!$BU:$BU,[1]Planilha1!$BU:$BU,"",0,1)</f>
        <v/>
      </c>
    </row>
    <row r="511" spans="1:69" hidden="1" x14ac:dyDescent="0.2">
      <c r="A511" s="2" t="s">
        <v>785</v>
      </c>
      <c r="B511" s="2"/>
      <c r="C511" s="2"/>
      <c r="D511" s="2"/>
      <c r="E511" s="2" t="s">
        <v>1381</v>
      </c>
      <c r="F511" s="2"/>
      <c r="G511" s="2"/>
      <c r="H511" s="2"/>
      <c r="I511" s="2" t="s">
        <v>1260</v>
      </c>
      <c r="J511" s="2"/>
      <c r="K511" s="2"/>
      <c r="L511" s="79"/>
      <c r="M511" s="79"/>
      <c r="N511" s="79">
        <v>3.7</v>
      </c>
      <c r="O511" s="2">
        <v>2</v>
      </c>
      <c r="P511" s="2">
        <v>3</v>
      </c>
      <c r="Q511" s="2">
        <v>0</v>
      </c>
      <c r="R511" s="2"/>
      <c r="S511" s="2">
        <v>1</v>
      </c>
      <c r="T511" s="2">
        <v>0</v>
      </c>
      <c r="U511" s="2"/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 t="s">
        <v>1370</v>
      </c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 t="str">
        <f t="shared" si="29"/>
        <v/>
      </c>
      <c r="BP511" s="2" t="str">
        <f t="shared" si="30"/>
        <v>3,7230100000000000</v>
      </c>
      <c r="BQ511" s="2" t="str">
        <f>_xlfn.XLOOKUP(BO511,[1]Planilha1!$BU:$BU,[1]Planilha1!$BU:$BU,"",0,1)</f>
        <v/>
      </c>
    </row>
    <row r="512" spans="1:69" hidden="1" x14ac:dyDescent="0.2">
      <c r="A512" s="2" t="s">
        <v>785</v>
      </c>
      <c r="B512" s="2"/>
      <c r="C512" s="2"/>
      <c r="D512" s="2"/>
      <c r="E512" s="2" t="s">
        <v>1381</v>
      </c>
      <c r="F512" s="2"/>
      <c r="G512" s="2"/>
      <c r="H512" s="2"/>
      <c r="I512" s="2" t="s">
        <v>1266</v>
      </c>
      <c r="J512" s="2"/>
      <c r="K512" s="2"/>
      <c r="L512" s="79"/>
      <c r="M512" s="79"/>
      <c r="N512" s="79">
        <v>0.5</v>
      </c>
      <c r="O512" s="2">
        <v>0</v>
      </c>
      <c r="P512" s="2">
        <v>1</v>
      </c>
      <c r="Q512" s="2">
        <v>0</v>
      </c>
      <c r="R512" s="2"/>
      <c r="S512" s="2">
        <v>0</v>
      </c>
      <c r="T512" s="2">
        <v>0</v>
      </c>
      <c r="U512" s="2"/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 t="s">
        <v>1371</v>
      </c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 t="str">
        <f t="shared" si="29"/>
        <v/>
      </c>
      <c r="BP512" s="2" t="str">
        <f t="shared" si="30"/>
        <v>0,5010000000000000</v>
      </c>
      <c r="BQ512" s="2" t="str">
        <f>_xlfn.XLOOKUP(BO512,[1]Planilha1!$BU:$BU,[1]Planilha1!$BU:$BU,"",0,1)</f>
        <v/>
      </c>
    </row>
    <row r="513" spans="1:69" hidden="1" x14ac:dyDescent="0.2">
      <c r="A513" s="2" t="s">
        <v>785</v>
      </c>
      <c r="B513" s="2"/>
      <c r="C513" s="2"/>
      <c r="D513" s="2"/>
      <c r="E513" s="2" t="s">
        <v>1381</v>
      </c>
      <c r="F513" s="2"/>
      <c r="G513" s="2"/>
      <c r="H513" s="2"/>
      <c r="I513" s="2" t="s">
        <v>1258</v>
      </c>
      <c r="J513" s="2"/>
      <c r="K513" s="2"/>
      <c r="L513" s="79"/>
      <c r="M513" s="79"/>
      <c r="N513" s="79">
        <v>5.5</v>
      </c>
      <c r="O513" s="2">
        <v>0</v>
      </c>
      <c r="P513" s="2">
        <v>1</v>
      </c>
      <c r="Q513" s="2">
        <v>0</v>
      </c>
      <c r="R513" s="2">
        <v>1</v>
      </c>
      <c r="S513" s="2">
        <v>1</v>
      </c>
      <c r="T513" s="2">
        <v>0</v>
      </c>
      <c r="U513" s="2">
        <v>1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 t="s">
        <v>1372</v>
      </c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 t="str">
        <f t="shared" si="29"/>
        <v/>
      </c>
      <c r="BP513" s="2" t="str">
        <f t="shared" si="30"/>
        <v>5,501011010000000000</v>
      </c>
      <c r="BQ513" s="2" t="str">
        <f>_xlfn.XLOOKUP(BO513,[1]Planilha1!$BU:$BU,[1]Planilha1!$BU:$BU,"",0,1)</f>
        <v/>
      </c>
    </row>
    <row r="514" spans="1:69" hidden="1" x14ac:dyDescent="0.2">
      <c r="A514" s="2" t="s">
        <v>785</v>
      </c>
      <c r="B514" s="2"/>
      <c r="C514" s="2"/>
      <c r="D514" s="2"/>
      <c r="E514" s="2" t="s">
        <v>1381</v>
      </c>
      <c r="F514" s="2"/>
      <c r="G514" s="2"/>
      <c r="H514" s="2"/>
      <c r="I514" s="2" t="s">
        <v>697</v>
      </c>
      <c r="J514" s="2"/>
      <c r="K514" s="2"/>
      <c r="L514" s="79"/>
      <c r="M514" s="79"/>
      <c r="N514" s="79">
        <v>1.35</v>
      </c>
      <c r="O514" s="2">
        <v>1</v>
      </c>
      <c r="P514" s="2">
        <v>0</v>
      </c>
      <c r="Q514" s="2">
        <v>0</v>
      </c>
      <c r="R514" s="2">
        <v>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 t="s">
        <v>1373</v>
      </c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 t="str">
        <f t="shared" si="29"/>
        <v/>
      </c>
      <c r="BP514" s="2" t="str">
        <f t="shared" si="30"/>
        <v>1,3510010000000000000</v>
      </c>
      <c r="BQ514" s="2" t="str">
        <f>_xlfn.XLOOKUP(BO514,[1]Planilha1!$BU:$BU,[1]Planilha1!$BU:$BU,"",0,1)</f>
        <v/>
      </c>
    </row>
    <row r="515" spans="1:69" hidden="1" x14ac:dyDescent="0.2">
      <c r="A515" s="2" t="s">
        <v>785</v>
      </c>
      <c r="B515" s="2"/>
      <c r="C515" s="2"/>
      <c r="D515" s="2"/>
      <c r="E515" s="2" t="s">
        <v>1381</v>
      </c>
      <c r="F515" s="2"/>
      <c r="G515" s="2"/>
      <c r="H515" s="2"/>
      <c r="I515" s="2" t="s">
        <v>1260</v>
      </c>
      <c r="J515" s="2"/>
      <c r="K515" s="2"/>
      <c r="L515" s="79"/>
      <c r="M515" s="79"/>
      <c r="N515" s="79">
        <v>2.5</v>
      </c>
      <c r="O515" s="2">
        <v>0</v>
      </c>
      <c r="P515" s="2">
        <v>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 t="s">
        <v>1374</v>
      </c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 t="str">
        <f t="shared" si="29"/>
        <v/>
      </c>
      <c r="BP515" s="2" t="str">
        <f t="shared" si="30"/>
        <v>2,505000000000000000</v>
      </c>
      <c r="BQ515" s="2" t="str">
        <f>_xlfn.XLOOKUP(BO515,[1]Planilha1!$BU:$BU,[1]Planilha1!$BU:$BU,"",0,1)</f>
        <v/>
      </c>
    </row>
    <row r="516" spans="1:69" hidden="1" x14ac:dyDescent="0.2">
      <c r="A516" s="2" t="s">
        <v>785</v>
      </c>
      <c r="B516" s="2"/>
      <c r="C516" s="2"/>
      <c r="D516" s="2"/>
      <c r="E516" s="2" t="s">
        <v>1381</v>
      </c>
      <c r="F516" s="2"/>
      <c r="G516" s="2"/>
      <c r="H516" s="2"/>
      <c r="I516" s="2" t="s">
        <v>1260</v>
      </c>
      <c r="J516" s="2"/>
      <c r="K516" s="2"/>
      <c r="L516" s="79"/>
      <c r="M516" s="79"/>
      <c r="N516" s="79">
        <v>3</v>
      </c>
      <c r="O516" s="2">
        <v>0</v>
      </c>
      <c r="P516" s="2">
        <v>6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 t="s">
        <v>1375</v>
      </c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 t="str">
        <f t="shared" ref="BO516:BO579" si="31">IF(F516="","",_xlfn.CONCAT(K516&amp;N516,IF(L516&gt;M516,_xlfn.TEXTJOIN(,TRUE,O516:AV516),_xlfn.TEXTJOIN(,TRUE,AF516:AV516,O516:AE516))))</f>
        <v/>
      </c>
      <c r="BP516" s="2" t="str">
        <f t="shared" ref="BP516:BP579" si="32">_xlfn.CONCAT(B516,N516,IF(L516&gt;M516,_xlfn.TEXTJOIN(,TRUE,O516:AV516),_xlfn.TEXTJOIN(,TRUE,AF516:AV516,O516:AE516)))</f>
        <v>306000000000000000</v>
      </c>
      <c r="BQ516" s="2" t="str">
        <f>_xlfn.XLOOKUP(BO516,[1]Planilha1!$BU:$BU,[1]Planilha1!$BU:$BU,"",0,1)</f>
        <v/>
      </c>
    </row>
    <row r="517" spans="1:69" hidden="1" x14ac:dyDescent="0.2">
      <c r="A517" s="2" t="s">
        <v>785</v>
      </c>
      <c r="B517" s="2"/>
      <c r="C517" s="2"/>
      <c r="D517" s="2"/>
      <c r="E517" s="2" t="s">
        <v>1381</v>
      </c>
      <c r="F517" s="2"/>
      <c r="G517" s="2"/>
      <c r="H517" s="2"/>
      <c r="I517" s="2" t="s">
        <v>1260</v>
      </c>
      <c r="J517" s="2"/>
      <c r="K517" s="2"/>
      <c r="L517" s="79"/>
      <c r="M517" s="79"/>
      <c r="N517" s="79">
        <v>4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1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 t="s">
        <v>1376</v>
      </c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 t="str">
        <f t="shared" si="31"/>
        <v/>
      </c>
      <c r="BP517" s="2" t="str">
        <f t="shared" si="32"/>
        <v>400000000100000000</v>
      </c>
      <c r="BQ517" s="2" t="str">
        <f>_xlfn.XLOOKUP(BO517,[1]Planilha1!$BU:$BU,[1]Planilha1!$BU:$BU,"",0,1)</f>
        <v/>
      </c>
    </row>
    <row r="518" spans="1:69" hidden="1" x14ac:dyDescent="0.2">
      <c r="A518" s="2" t="s">
        <v>785</v>
      </c>
      <c r="B518" s="2"/>
      <c r="C518" s="2"/>
      <c r="D518" s="2"/>
      <c r="E518" s="2" t="s">
        <v>1381</v>
      </c>
      <c r="F518" s="2"/>
      <c r="G518" s="2"/>
      <c r="H518" s="2"/>
      <c r="I518" s="2" t="s">
        <v>1258</v>
      </c>
      <c r="J518" s="2"/>
      <c r="K518" s="2"/>
      <c r="L518" s="79"/>
      <c r="M518" s="79"/>
      <c r="N518" s="79">
        <v>5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2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 t="s">
        <v>1377</v>
      </c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 t="str">
        <f t="shared" si="31"/>
        <v/>
      </c>
      <c r="BP518" s="2" t="str">
        <f t="shared" si="32"/>
        <v>500000020000000000</v>
      </c>
      <c r="BQ518" s="2" t="str">
        <f>_xlfn.XLOOKUP(BO518,[1]Planilha1!$BU:$BU,[1]Planilha1!$BU:$BU,"",0,1)</f>
        <v/>
      </c>
    </row>
    <row r="519" spans="1:69" hidden="1" x14ac:dyDescent="0.2">
      <c r="A519" s="2" t="s">
        <v>785</v>
      </c>
      <c r="B519" s="2"/>
      <c r="C519" s="2"/>
      <c r="D519" s="2"/>
      <c r="E519" s="2" t="s">
        <v>1381</v>
      </c>
      <c r="F519" s="2"/>
      <c r="G519" s="2"/>
      <c r="H519" s="2"/>
      <c r="I519" s="2" t="s">
        <v>1263</v>
      </c>
      <c r="J519" s="2"/>
      <c r="K519" s="2"/>
      <c r="L519" s="79"/>
      <c r="M519" s="79"/>
      <c r="N519" s="79">
        <v>10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1</v>
      </c>
      <c r="X519" s="2">
        <v>0</v>
      </c>
      <c r="Y519" s="2">
        <v>1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 t="s">
        <v>1378</v>
      </c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 t="str">
        <f t="shared" si="31"/>
        <v/>
      </c>
      <c r="BP519" s="2" t="str">
        <f t="shared" si="32"/>
        <v>1000000000101000000</v>
      </c>
      <c r="BQ519" s="2" t="str">
        <f>_xlfn.XLOOKUP(BO519,[1]Planilha1!$BU:$BU,[1]Planilha1!$BU:$BU,"",0,1)</f>
        <v/>
      </c>
    </row>
    <row r="520" spans="1:69" hidden="1" x14ac:dyDescent="0.2">
      <c r="A520" s="2" t="s">
        <v>785</v>
      </c>
      <c r="B520" s="2"/>
      <c r="C520" s="2"/>
      <c r="D520" s="2"/>
      <c r="E520" s="2" t="s">
        <v>1402</v>
      </c>
      <c r="F520" s="2"/>
      <c r="G520" s="2"/>
      <c r="H520" s="2" t="s">
        <v>843</v>
      </c>
      <c r="I520" s="2" t="s">
        <v>1403</v>
      </c>
      <c r="J520" s="2"/>
      <c r="K520" s="2"/>
      <c r="L520" s="79"/>
      <c r="M520" s="79"/>
      <c r="N520" s="79" t="s">
        <v>2124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 t="s">
        <v>2180</v>
      </c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 t="str">
        <f t="shared" si="31"/>
        <v/>
      </c>
      <c r="BP520" s="2" t="str">
        <f t="shared" si="32"/>
        <v>2,5</v>
      </c>
      <c r="BQ520" s="2" t="str">
        <f>_xlfn.XLOOKUP(BO520,[1]Planilha1!$BU:$BU,[1]Planilha1!$BU:$BU,"",0,1)</f>
        <v/>
      </c>
    </row>
    <row r="521" spans="1:69" hidden="1" x14ac:dyDescent="0.2">
      <c r="A521" s="2" t="s">
        <v>4651</v>
      </c>
      <c r="B521" s="2" t="s">
        <v>1400</v>
      </c>
      <c r="C521" s="2"/>
      <c r="D521" s="2"/>
      <c r="E521" s="2" t="s">
        <v>1402</v>
      </c>
      <c r="F521" s="2"/>
      <c r="G521" s="2"/>
      <c r="H521" s="2" t="s">
        <v>843</v>
      </c>
      <c r="I521" s="2" t="s">
        <v>1404</v>
      </c>
      <c r="J521" s="2"/>
      <c r="K521" s="2"/>
      <c r="L521" s="79"/>
      <c r="M521" s="79"/>
      <c r="N521" s="79" t="s">
        <v>2125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 t="s">
        <v>2181</v>
      </c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 t="str">
        <f t="shared" si="31"/>
        <v/>
      </c>
      <c r="BP521" s="2" t="str">
        <f t="shared" si="32"/>
        <v>GMW31910,5</v>
      </c>
      <c r="BQ521" s="2" t="str">
        <f>_xlfn.XLOOKUP(BO521,[1]Planilha1!$BU:$BU,[1]Planilha1!$BU:$BU,"",0,1)</f>
        <v/>
      </c>
    </row>
    <row r="522" spans="1:69" hidden="1" x14ac:dyDescent="0.2">
      <c r="A522" s="2" t="s">
        <v>785</v>
      </c>
      <c r="B522" s="2"/>
      <c r="C522" s="2"/>
      <c r="D522" s="2"/>
      <c r="E522" s="2" t="s">
        <v>1402</v>
      </c>
      <c r="F522" s="2"/>
      <c r="G522" s="2"/>
      <c r="H522" s="2" t="s">
        <v>844</v>
      </c>
      <c r="I522" s="2" t="s">
        <v>1405</v>
      </c>
      <c r="J522" s="2"/>
      <c r="K522" s="2"/>
      <c r="L522" s="79"/>
      <c r="M522" s="79"/>
      <c r="N522" s="79" t="s">
        <v>1135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 t="s">
        <v>2182</v>
      </c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 t="str">
        <f t="shared" si="31"/>
        <v/>
      </c>
      <c r="BP522" s="2" t="str">
        <f t="shared" si="32"/>
        <v>25</v>
      </c>
      <c r="BQ522" s="2" t="str">
        <f>_xlfn.XLOOKUP(BO522,[1]Planilha1!$BU:$BU,[1]Planilha1!$BU:$BU,"",0,1)</f>
        <v/>
      </c>
    </row>
    <row r="523" spans="1:69" hidden="1" x14ac:dyDescent="0.2">
      <c r="A523" s="2" t="s">
        <v>4651</v>
      </c>
      <c r="B523" s="2" t="s">
        <v>1400</v>
      </c>
      <c r="C523" s="2"/>
      <c r="D523" s="2"/>
      <c r="E523" s="2" t="s">
        <v>1402</v>
      </c>
      <c r="F523" s="2"/>
      <c r="G523" s="2"/>
      <c r="H523" s="2" t="s">
        <v>843</v>
      </c>
      <c r="I523" s="2" t="s">
        <v>1406</v>
      </c>
      <c r="J523" s="2" t="s">
        <v>900</v>
      </c>
      <c r="K523" s="2"/>
      <c r="L523" s="79"/>
      <c r="M523" s="79"/>
      <c r="N523" s="79" t="s">
        <v>2126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 t="s">
        <v>2183</v>
      </c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 t="str">
        <f t="shared" si="31"/>
        <v/>
      </c>
      <c r="BP523" s="2" t="str">
        <f t="shared" si="32"/>
        <v>GMW31911,5</v>
      </c>
      <c r="BQ523" s="2" t="str">
        <f>_xlfn.XLOOKUP(BO523,[1]Planilha1!$BU:$BU,[1]Planilha1!$BU:$BU,"",0,1)</f>
        <v/>
      </c>
    </row>
    <row r="524" spans="1:69" hidden="1" x14ac:dyDescent="0.2">
      <c r="A524" s="2" t="s">
        <v>4651</v>
      </c>
      <c r="B524" s="2" t="s">
        <v>1400</v>
      </c>
      <c r="C524" s="2"/>
      <c r="D524" s="2"/>
      <c r="E524" s="2" t="s">
        <v>1402</v>
      </c>
      <c r="F524" s="2"/>
      <c r="G524" s="2"/>
      <c r="H524" s="2" t="s">
        <v>843</v>
      </c>
      <c r="I524" s="2" t="s">
        <v>1406</v>
      </c>
      <c r="J524" s="2" t="s">
        <v>901</v>
      </c>
      <c r="K524" s="2"/>
      <c r="L524" s="79"/>
      <c r="M524" s="79"/>
      <c r="N524" s="79" t="s">
        <v>2126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 t="s">
        <v>2184</v>
      </c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 t="str">
        <f t="shared" si="31"/>
        <v/>
      </c>
      <c r="BP524" s="2" t="str">
        <f t="shared" si="32"/>
        <v>GMW31911,5</v>
      </c>
      <c r="BQ524" s="2" t="str">
        <f>_xlfn.XLOOKUP(BO524,[1]Planilha1!$BU:$BU,[1]Planilha1!$BU:$BU,"",0,1)</f>
        <v/>
      </c>
    </row>
    <row r="525" spans="1:69" hidden="1" x14ac:dyDescent="0.2">
      <c r="A525" s="2" t="s">
        <v>4651</v>
      </c>
      <c r="B525" s="2" t="s">
        <v>1400</v>
      </c>
      <c r="C525" s="2"/>
      <c r="D525" s="2"/>
      <c r="E525" s="2" t="s">
        <v>1402</v>
      </c>
      <c r="F525" s="2"/>
      <c r="G525" s="2"/>
      <c r="H525" s="2" t="s">
        <v>843</v>
      </c>
      <c r="I525" s="2" t="s">
        <v>1407</v>
      </c>
      <c r="J525" s="2"/>
      <c r="K525" s="2"/>
      <c r="L525" s="79"/>
      <c r="M525" s="79"/>
      <c r="N525" s="79" t="s">
        <v>1127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 t="s">
        <v>2185</v>
      </c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 t="str">
        <f t="shared" si="31"/>
        <v/>
      </c>
      <c r="BP525" s="2" t="str">
        <f t="shared" si="32"/>
        <v>GMW319116</v>
      </c>
      <c r="BQ525" s="2" t="str">
        <f>_xlfn.XLOOKUP(BO525,[1]Planilha1!$BU:$BU,[1]Planilha1!$BU:$BU,"",0,1)</f>
        <v/>
      </c>
    </row>
    <row r="526" spans="1:69" hidden="1" x14ac:dyDescent="0.2">
      <c r="A526" s="2" t="s">
        <v>4651</v>
      </c>
      <c r="B526" s="2" t="s">
        <v>1400</v>
      </c>
      <c r="C526" s="2"/>
      <c r="D526" s="2"/>
      <c r="E526" s="2" t="s">
        <v>1402</v>
      </c>
      <c r="F526" s="2"/>
      <c r="G526" s="2"/>
      <c r="H526" s="2" t="s">
        <v>843</v>
      </c>
      <c r="I526" s="2" t="s">
        <v>1408</v>
      </c>
      <c r="J526" s="2"/>
      <c r="K526" s="2"/>
      <c r="L526" s="79"/>
      <c r="M526" s="79"/>
      <c r="N526" s="79" t="s">
        <v>2127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 t="s">
        <v>2186</v>
      </c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 t="str">
        <f t="shared" si="31"/>
        <v/>
      </c>
      <c r="BP526" s="2" t="str">
        <f t="shared" si="32"/>
        <v>GMW31914,25</v>
      </c>
      <c r="BQ526" s="2" t="str">
        <f>_xlfn.XLOOKUP(BO526,[1]Planilha1!$BU:$BU,[1]Planilha1!$BU:$BU,"",0,1)</f>
        <v/>
      </c>
    </row>
    <row r="527" spans="1:69" hidden="1" x14ac:dyDescent="0.2">
      <c r="A527" s="2" t="s">
        <v>4651</v>
      </c>
      <c r="B527" s="2" t="s">
        <v>1400</v>
      </c>
      <c r="C527" s="2"/>
      <c r="D527" s="2"/>
      <c r="E527" s="2" t="s">
        <v>1402</v>
      </c>
      <c r="F527" s="2"/>
      <c r="G527" s="2"/>
      <c r="H527" s="2" t="s">
        <v>843</v>
      </c>
      <c r="I527" s="2" t="s">
        <v>1408</v>
      </c>
      <c r="J527" s="2"/>
      <c r="K527" s="2"/>
      <c r="L527" s="79"/>
      <c r="M527" s="79"/>
      <c r="N527" s="79" t="s">
        <v>2128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 t="s">
        <v>2187</v>
      </c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 t="str">
        <f t="shared" si="31"/>
        <v/>
      </c>
      <c r="BP527" s="2" t="str">
        <f t="shared" si="32"/>
        <v>GMW31913,5</v>
      </c>
      <c r="BQ527" s="2" t="str">
        <f>_xlfn.XLOOKUP(BO527,[1]Planilha1!$BU:$BU,[1]Planilha1!$BU:$BU,"",0,1)</f>
        <v/>
      </c>
    </row>
    <row r="528" spans="1:69" hidden="1" x14ac:dyDescent="0.2">
      <c r="A528" s="2" t="s">
        <v>4651</v>
      </c>
      <c r="B528" s="2" t="s">
        <v>1400</v>
      </c>
      <c r="C528" s="2"/>
      <c r="D528" s="2"/>
      <c r="E528" s="2" t="s">
        <v>1402</v>
      </c>
      <c r="F528" s="2"/>
      <c r="G528" s="2"/>
      <c r="H528" s="2" t="s">
        <v>843</v>
      </c>
      <c r="I528" s="2" t="s">
        <v>1408</v>
      </c>
      <c r="J528" s="2"/>
      <c r="K528" s="2"/>
      <c r="L528" s="79"/>
      <c r="M528" s="79"/>
      <c r="N528" s="79" t="s">
        <v>2129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 t="s">
        <v>2188</v>
      </c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 t="str">
        <f t="shared" si="31"/>
        <v/>
      </c>
      <c r="BP528" s="2" t="str">
        <f t="shared" si="32"/>
        <v>GMW31913</v>
      </c>
      <c r="BQ528" s="2" t="str">
        <f>_xlfn.XLOOKUP(BO528,[1]Planilha1!$BU:$BU,[1]Planilha1!$BU:$BU,"",0,1)</f>
        <v/>
      </c>
    </row>
    <row r="529" spans="1:69" hidden="1" x14ac:dyDescent="0.2">
      <c r="A529" s="2" t="s">
        <v>4651</v>
      </c>
      <c r="B529" s="2" t="s">
        <v>1400</v>
      </c>
      <c r="C529" s="2"/>
      <c r="D529" s="2"/>
      <c r="E529" s="2" t="s">
        <v>1402</v>
      </c>
      <c r="F529" s="2"/>
      <c r="G529" s="2"/>
      <c r="H529" s="2" t="s">
        <v>843</v>
      </c>
      <c r="I529" s="2" t="s">
        <v>1408</v>
      </c>
      <c r="J529" s="2"/>
      <c r="K529" s="2"/>
      <c r="L529" s="79"/>
      <c r="M529" s="79"/>
      <c r="N529" s="79" t="s">
        <v>2124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 t="s">
        <v>2189</v>
      </c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 t="str">
        <f t="shared" si="31"/>
        <v/>
      </c>
      <c r="BP529" s="2" t="str">
        <f t="shared" si="32"/>
        <v>GMW31912,5</v>
      </c>
      <c r="BQ529" s="2" t="str">
        <f>_xlfn.XLOOKUP(BO529,[1]Planilha1!$BU:$BU,[1]Planilha1!$BU:$BU,"",0,1)</f>
        <v/>
      </c>
    </row>
    <row r="530" spans="1:69" hidden="1" x14ac:dyDescent="0.2">
      <c r="A530" s="2" t="s">
        <v>4651</v>
      </c>
      <c r="B530" s="2" t="s">
        <v>1400</v>
      </c>
      <c r="C530" s="2"/>
      <c r="D530" s="2"/>
      <c r="E530" s="2" t="s">
        <v>1402</v>
      </c>
      <c r="F530" s="2"/>
      <c r="G530" s="2"/>
      <c r="H530" s="2" t="s">
        <v>843</v>
      </c>
      <c r="I530" s="2" t="s">
        <v>1408</v>
      </c>
      <c r="J530" s="2"/>
      <c r="K530" s="2"/>
      <c r="L530" s="79"/>
      <c r="M530" s="79"/>
      <c r="N530" s="79" t="s">
        <v>2130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 t="s">
        <v>2189</v>
      </c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 t="str">
        <f t="shared" si="31"/>
        <v/>
      </c>
      <c r="BP530" s="2" t="str">
        <f t="shared" si="32"/>
        <v>GMW31912</v>
      </c>
      <c r="BQ530" s="2" t="str">
        <f>_xlfn.XLOOKUP(BO530,[1]Planilha1!$BU:$BU,[1]Planilha1!$BU:$BU,"",0,1)</f>
        <v/>
      </c>
    </row>
    <row r="531" spans="1:69" hidden="1" x14ac:dyDescent="0.2">
      <c r="A531" s="2" t="s">
        <v>4651</v>
      </c>
      <c r="B531" s="2" t="s">
        <v>1400</v>
      </c>
      <c r="C531" s="2"/>
      <c r="D531" s="2"/>
      <c r="E531" s="2" t="s">
        <v>1402</v>
      </c>
      <c r="F531" s="2"/>
      <c r="G531" s="2"/>
      <c r="H531" s="2" t="s">
        <v>843</v>
      </c>
      <c r="I531" s="2" t="s">
        <v>1408</v>
      </c>
      <c r="J531" s="2"/>
      <c r="K531" s="2"/>
      <c r="L531" s="79"/>
      <c r="M531" s="79"/>
      <c r="N531" s="79" t="s">
        <v>2131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 t="s">
        <v>2190</v>
      </c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 t="str">
        <f t="shared" si="31"/>
        <v/>
      </c>
      <c r="BP531" s="2" t="str">
        <f t="shared" si="32"/>
        <v>GMW31914,5</v>
      </c>
      <c r="BQ531" s="2" t="str">
        <f>_xlfn.XLOOKUP(BO531,[1]Planilha1!$BU:$BU,[1]Planilha1!$BU:$BU,"",0,1)</f>
        <v/>
      </c>
    </row>
    <row r="532" spans="1:69" hidden="1" x14ac:dyDescent="0.2">
      <c r="A532" s="2" t="s">
        <v>4651</v>
      </c>
      <c r="B532" s="2" t="s">
        <v>374</v>
      </c>
      <c r="C532" s="2"/>
      <c r="D532" s="2"/>
      <c r="E532" s="2" t="s">
        <v>1402</v>
      </c>
      <c r="F532" s="2"/>
      <c r="G532" s="2"/>
      <c r="H532" s="2" t="s">
        <v>845</v>
      </c>
      <c r="I532" s="2" t="s">
        <v>1409</v>
      </c>
      <c r="J532" s="2"/>
      <c r="K532" s="2"/>
      <c r="L532" s="79"/>
      <c r="M532" s="79"/>
      <c r="N532" s="79" t="s">
        <v>2129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 t="s">
        <v>2191</v>
      </c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 t="str">
        <f t="shared" si="31"/>
        <v/>
      </c>
      <c r="BP532" s="2" t="str">
        <f t="shared" si="32"/>
        <v>USCAR213</v>
      </c>
      <c r="BQ532" s="2" t="str">
        <f>_xlfn.XLOOKUP(BO532,[1]Planilha1!$BU:$BU,[1]Planilha1!$BU:$BU,"",0,1)</f>
        <v/>
      </c>
    </row>
    <row r="533" spans="1:69" hidden="1" x14ac:dyDescent="0.2">
      <c r="A533" s="2" t="s">
        <v>4651</v>
      </c>
      <c r="B533" s="2" t="s">
        <v>374</v>
      </c>
      <c r="C533" s="2"/>
      <c r="D533" s="2"/>
      <c r="E533" s="2" t="s">
        <v>1402</v>
      </c>
      <c r="F533" s="2"/>
      <c r="G533" s="2"/>
      <c r="H533" s="2" t="s">
        <v>846</v>
      </c>
      <c r="I533" s="2" t="s">
        <v>1409</v>
      </c>
      <c r="J533" s="2"/>
      <c r="K533" s="2"/>
      <c r="L533" s="79"/>
      <c r="M533" s="79"/>
      <c r="N533" s="79" t="s">
        <v>2126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 t="s">
        <v>2192</v>
      </c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 t="str">
        <f t="shared" si="31"/>
        <v/>
      </c>
      <c r="BP533" s="2" t="str">
        <f t="shared" si="32"/>
        <v>USCAR211,5</v>
      </c>
      <c r="BQ533" s="2" t="str">
        <f>_xlfn.XLOOKUP(BO533,[1]Planilha1!$BU:$BU,[1]Planilha1!$BU:$BU,"",0,1)</f>
        <v/>
      </c>
    </row>
    <row r="534" spans="1:69" hidden="1" x14ac:dyDescent="0.2">
      <c r="A534" s="2" t="s">
        <v>4651</v>
      </c>
      <c r="B534" s="2" t="s">
        <v>374</v>
      </c>
      <c r="C534" s="2"/>
      <c r="D534" s="2"/>
      <c r="E534" s="2" t="s">
        <v>1402</v>
      </c>
      <c r="F534" s="2"/>
      <c r="G534" s="2"/>
      <c r="H534" s="2" t="s">
        <v>847</v>
      </c>
      <c r="I534" s="2" t="s">
        <v>1409</v>
      </c>
      <c r="J534" s="2"/>
      <c r="K534" s="2"/>
      <c r="L534" s="79"/>
      <c r="M534" s="79"/>
      <c r="N534" s="79" t="s">
        <v>2132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 t="s">
        <v>2193</v>
      </c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 t="str">
        <f t="shared" si="31"/>
        <v/>
      </c>
      <c r="BP534" s="2" t="str">
        <f t="shared" si="32"/>
        <v>USCAR211</v>
      </c>
      <c r="BQ534" s="2" t="str">
        <f>_xlfn.XLOOKUP(BO534,[1]Planilha1!$BU:$BU,[1]Planilha1!$BU:$BU,"",0,1)</f>
        <v/>
      </c>
    </row>
    <row r="535" spans="1:69" hidden="1" x14ac:dyDescent="0.2">
      <c r="A535" s="2" t="s">
        <v>4651</v>
      </c>
      <c r="B535" s="2" t="s">
        <v>374</v>
      </c>
      <c r="C535" s="2"/>
      <c r="D535" s="2"/>
      <c r="E535" s="2" t="s">
        <v>1402</v>
      </c>
      <c r="F535" s="2"/>
      <c r="G535" s="2"/>
      <c r="H535" s="2" t="s">
        <v>848</v>
      </c>
      <c r="I535" s="2" t="s">
        <v>1409</v>
      </c>
      <c r="J535" s="2"/>
      <c r="K535" s="2"/>
      <c r="L535" s="79"/>
      <c r="M535" s="79"/>
      <c r="N535" s="79" t="s">
        <v>2130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 t="s">
        <v>2194</v>
      </c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 t="str">
        <f t="shared" si="31"/>
        <v/>
      </c>
      <c r="BP535" s="2" t="str">
        <f t="shared" si="32"/>
        <v>USCAR212</v>
      </c>
      <c r="BQ535" s="2" t="str">
        <f>_xlfn.XLOOKUP(BO535,[1]Planilha1!$BU:$BU,[1]Planilha1!$BU:$BU,"",0,1)</f>
        <v/>
      </c>
    </row>
    <row r="536" spans="1:69" hidden="1" x14ac:dyDescent="0.2">
      <c r="A536" s="2" t="s">
        <v>4651</v>
      </c>
      <c r="B536" s="2" t="s">
        <v>374</v>
      </c>
      <c r="C536" s="2"/>
      <c r="D536" s="2"/>
      <c r="E536" s="2" t="s">
        <v>1402</v>
      </c>
      <c r="F536" s="2"/>
      <c r="G536" s="2"/>
      <c r="H536" s="2" t="s">
        <v>847</v>
      </c>
      <c r="I536" s="2" t="s">
        <v>1410</v>
      </c>
      <c r="J536" s="2"/>
      <c r="K536" s="2"/>
      <c r="L536" s="79"/>
      <c r="M536" s="79"/>
      <c r="N536" s="79" t="s">
        <v>2133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 t="s">
        <v>2195</v>
      </c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 t="str">
        <f t="shared" si="31"/>
        <v/>
      </c>
      <c r="BP536" s="2" t="str">
        <f t="shared" si="32"/>
        <v>USCAR210,8</v>
      </c>
      <c r="BQ536" s="2" t="str">
        <f>_xlfn.XLOOKUP(BO536,[1]Planilha1!$BU:$BU,[1]Planilha1!$BU:$BU,"",0,1)</f>
        <v/>
      </c>
    </row>
    <row r="537" spans="1:69" hidden="1" x14ac:dyDescent="0.2">
      <c r="A537" s="2" t="s">
        <v>4651</v>
      </c>
      <c r="B537" s="2" t="s">
        <v>374</v>
      </c>
      <c r="C537" s="2"/>
      <c r="D537" s="2"/>
      <c r="E537" s="2" t="s">
        <v>1402</v>
      </c>
      <c r="F537" s="2"/>
      <c r="G537" s="2"/>
      <c r="H537" s="2" t="s">
        <v>847</v>
      </c>
      <c r="I537" s="2" t="s">
        <v>1410</v>
      </c>
      <c r="J537" s="2"/>
      <c r="K537" s="2"/>
      <c r="L537" s="79"/>
      <c r="M537" s="79"/>
      <c r="N537" s="79" t="s">
        <v>2134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 t="s">
        <v>2196</v>
      </c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 t="str">
        <f t="shared" si="31"/>
        <v/>
      </c>
      <c r="BP537" s="2" t="str">
        <f t="shared" si="32"/>
        <v>USCAR211,35</v>
      </c>
      <c r="BQ537" s="2" t="str">
        <f>_xlfn.XLOOKUP(BO537,[1]Planilha1!$BU:$BU,[1]Planilha1!$BU:$BU,"",0,1)</f>
        <v/>
      </c>
    </row>
    <row r="538" spans="1:69" hidden="1" x14ac:dyDescent="0.2">
      <c r="A538" s="2" t="s">
        <v>4651</v>
      </c>
      <c r="B538" s="2" t="s">
        <v>374</v>
      </c>
      <c r="C538" s="2"/>
      <c r="D538" s="2"/>
      <c r="E538" s="2" t="s">
        <v>1402</v>
      </c>
      <c r="F538" s="2"/>
      <c r="G538" s="2"/>
      <c r="H538" s="2" t="s">
        <v>848</v>
      </c>
      <c r="I538" s="2" t="s">
        <v>1410</v>
      </c>
      <c r="J538" s="2"/>
      <c r="K538" s="2"/>
      <c r="L538" s="79"/>
      <c r="M538" s="79"/>
      <c r="N538" s="79" t="s">
        <v>2135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 t="s">
        <v>2197</v>
      </c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 t="str">
        <f t="shared" si="31"/>
        <v/>
      </c>
      <c r="BP538" s="2" t="str">
        <f t="shared" si="32"/>
        <v>USCAR210,85</v>
      </c>
      <c r="BQ538" s="2" t="str">
        <f>_xlfn.XLOOKUP(BO538,[1]Planilha1!$BU:$BU,[1]Planilha1!$BU:$BU,"",0,1)</f>
        <v/>
      </c>
    </row>
    <row r="539" spans="1:69" hidden="1" x14ac:dyDescent="0.2">
      <c r="A539" s="2" t="s">
        <v>4651</v>
      </c>
      <c r="B539" s="2" t="s">
        <v>374</v>
      </c>
      <c r="C539" s="2"/>
      <c r="D539" s="2"/>
      <c r="E539" s="2" t="s">
        <v>1402</v>
      </c>
      <c r="F539" s="2"/>
      <c r="G539" s="2"/>
      <c r="H539" s="2" t="s">
        <v>849</v>
      </c>
      <c r="I539" s="2" t="s">
        <v>1410</v>
      </c>
      <c r="J539" s="2"/>
      <c r="K539" s="2"/>
      <c r="L539" s="79"/>
      <c r="M539" s="79"/>
      <c r="N539" s="79" t="s">
        <v>2132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 t="s">
        <v>2198</v>
      </c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 t="str">
        <f t="shared" si="31"/>
        <v/>
      </c>
      <c r="BP539" s="2" t="str">
        <f t="shared" si="32"/>
        <v>USCAR211</v>
      </c>
      <c r="BQ539" s="2" t="str">
        <f>_xlfn.XLOOKUP(BO539,[1]Planilha1!$BU:$BU,[1]Planilha1!$BU:$BU,"",0,1)</f>
        <v/>
      </c>
    </row>
    <row r="540" spans="1:69" hidden="1" x14ac:dyDescent="0.2">
      <c r="A540" s="2" t="s">
        <v>4651</v>
      </c>
      <c r="B540" s="2" t="s">
        <v>374</v>
      </c>
      <c r="C540" s="2"/>
      <c r="D540" s="2"/>
      <c r="E540" s="2" t="s">
        <v>1402</v>
      </c>
      <c r="F540" s="2"/>
      <c r="G540" s="2"/>
      <c r="H540" s="2" t="s">
        <v>850</v>
      </c>
      <c r="I540" s="2" t="s">
        <v>1410</v>
      </c>
      <c r="J540" s="2"/>
      <c r="K540" s="2"/>
      <c r="L540" s="79"/>
      <c r="M540" s="79"/>
      <c r="N540" s="79" t="s">
        <v>2125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 t="s">
        <v>2199</v>
      </c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 t="str">
        <f t="shared" si="31"/>
        <v/>
      </c>
      <c r="BP540" s="2" t="str">
        <f t="shared" si="32"/>
        <v>USCAR210,5</v>
      </c>
      <c r="BQ540" s="2" t="str">
        <f>_xlfn.XLOOKUP(BO540,[1]Planilha1!$BU:$BU,[1]Planilha1!$BU:$BU,"",0,1)</f>
        <v/>
      </c>
    </row>
    <row r="541" spans="1:69" hidden="1" x14ac:dyDescent="0.2">
      <c r="A541" s="2" t="s">
        <v>4651</v>
      </c>
      <c r="B541" s="2" t="s">
        <v>374</v>
      </c>
      <c r="C541" s="2"/>
      <c r="D541" s="2"/>
      <c r="E541" s="2" t="s">
        <v>1402</v>
      </c>
      <c r="F541" s="2"/>
      <c r="G541" s="2"/>
      <c r="H541" s="2" t="s">
        <v>847</v>
      </c>
      <c r="I541" s="2" t="s">
        <v>1411</v>
      </c>
      <c r="J541" s="2"/>
      <c r="K541" s="2"/>
      <c r="L541" s="79"/>
      <c r="M541" s="79"/>
      <c r="N541" s="79" t="s">
        <v>2134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 t="s">
        <v>2200</v>
      </c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 t="str">
        <f t="shared" si="31"/>
        <v/>
      </c>
      <c r="BP541" s="2" t="str">
        <f t="shared" si="32"/>
        <v>USCAR211,35</v>
      </c>
      <c r="BQ541" s="2" t="str">
        <f>_xlfn.XLOOKUP(BO541,[1]Planilha1!$BU:$BU,[1]Planilha1!$BU:$BU,"",0,1)</f>
        <v/>
      </c>
    </row>
    <row r="542" spans="1:69" hidden="1" x14ac:dyDescent="0.2">
      <c r="A542" s="2" t="s">
        <v>4651</v>
      </c>
      <c r="B542" s="2" t="s">
        <v>374</v>
      </c>
      <c r="C542" s="2"/>
      <c r="D542" s="2"/>
      <c r="E542" s="2" t="s">
        <v>1402</v>
      </c>
      <c r="F542" s="2"/>
      <c r="G542" s="2"/>
      <c r="H542" s="2" t="s">
        <v>847</v>
      </c>
      <c r="I542" s="2" t="s">
        <v>1411</v>
      </c>
      <c r="J542" s="2"/>
      <c r="K542" s="2"/>
      <c r="L542" s="79"/>
      <c r="M542" s="79"/>
      <c r="N542" s="79" t="s">
        <v>2136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 t="s">
        <v>2201</v>
      </c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 t="str">
        <f t="shared" si="31"/>
        <v/>
      </c>
      <c r="BP542" s="2" t="str">
        <f t="shared" si="32"/>
        <v>USCAR211,55</v>
      </c>
      <c r="BQ542" s="2" t="str">
        <f>_xlfn.XLOOKUP(BO542,[1]Planilha1!$BU:$BU,[1]Planilha1!$BU:$BU,"",0,1)</f>
        <v/>
      </c>
    </row>
    <row r="543" spans="1:69" hidden="1" x14ac:dyDescent="0.2">
      <c r="A543" s="2" t="s">
        <v>4651</v>
      </c>
      <c r="B543" s="2" t="s">
        <v>374</v>
      </c>
      <c r="C543" s="2"/>
      <c r="D543" s="2"/>
      <c r="E543" s="2" t="s">
        <v>1402</v>
      </c>
      <c r="F543" s="2"/>
      <c r="G543" s="2"/>
      <c r="H543" s="2" t="s">
        <v>847</v>
      </c>
      <c r="I543" s="2" t="s">
        <v>1411</v>
      </c>
      <c r="J543" s="2"/>
      <c r="K543" s="2"/>
      <c r="L543" s="79"/>
      <c r="M543" s="79"/>
      <c r="N543" s="79" t="s">
        <v>2132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 t="s">
        <v>2202</v>
      </c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 t="str">
        <f t="shared" si="31"/>
        <v/>
      </c>
      <c r="BP543" s="2" t="str">
        <f t="shared" si="32"/>
        <v>USCAR211</v>
      </c>
      <c r="BQ543" s="2" t="str">
        <f>_xlfn.XLOOKUP(BO543,[1]Planilha1!$BU:$BU,[1]Planilha1!$BU:$BU,"",0,1)</f>
        <v/>
      </c>
    </row>
    <row r="544" spans="1:69" hidden="1" x14ac:dyDescent="0.2">
      <c r="A544" s="2" t="s">
        <v>4651</v>
      </c>
      <c r="B544" s="2" t="s">
        <v>374</v>
      </c>
      <c r="C544" s="2"/>
      <c r="D544" s="2"/>
      <c r="E544" s="2" t="s">
        <v>1402</v>
      </c>
      <c r="F544" s="2"/>
      <c r="G544" s="2"/>
      <c r="H544" s="2" t="s">
        <v>847</v>
      </c>
      <c r="I544" s="2" t="s">
        <v>1411</v>
      </c>
      <c r="J544" s="2"/>
      <c r="K544" s="2"/>
      <c r="L544" s="79"/>
      <c r="M544" s="79"/>
      <c r="N544" s="79" t="s">
        <v>2137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 t="s">
        <v>2203</v>
      </c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 t="str">
        <f t="shared" si="31"/>
        <v/>
      </c>
      <c r="BP544" s="2" t="str">
        <f t="shared" si="32"/>
        <v>USCAR212,1</v>
      </c>
      <c r="BQ544" s="2" t="str">
        <f>_xlfn.XLOOKUP(BO544,[1]Planilha1!$BU:$BU,[1]Planilha1!$BU:$BU,"",0,1)</f>
        <v/>
      </c>
    </row>
    <row r="545" spans="1:69" hidden="1" x14ac:dyDescent="0.2">
      <c r="A545" s="2" t="s">
        <v>4651</v>
      </c>
      <c r="B545" s="2" t="s">
        <v>374</v>
      </c>
      <c r="C545" s="2"/>
      <c r="D545" s="2"/>
      <c r="E545" s="2" t="s">
        <v>1402</v>
      </c>
      <c r="F545" s="2"/>
      <c r="G545" s="2"/>
      <c r="H545" s="2" t="s">
        <v>848</v>
      </c>
      <c r="I545" s="2" t="s">
        <v>1411</v>
      </c>
      <c r="J545" s="2"/>
      <c r="K545" s="2"/>
      <c r="L545" s="79"/>
      <c r="M545" s="79"/>
      <c r="N545" s="79" t="s">
        <v>2125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 t="s">
        <v>2204</v>
      </c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 t="str">
        <f t="shared" si="31"/>
        <v/>
      </c>
      <c r="BP545" s="2" t="str">
        <f t="shared" si="32"/>
        <v>USCAR210,5</v>
      </c>
      <c r="BQ545" s="2" t="str">
        <f>_xlfn.XLOOKUP(BO545,[1]Planilha1!$BU:$BU,[1]Planilha1!$BU:$BU,"",0,1)</f>
        <v/>
      </c>
    </row>
    <row r="546" spans="1:69" hidden="1" x14ac:dyDescent="0.2">
      <c r="A546" s="2" t="s">
        <v>4651</v>
      </c>
      <c r="B546" s="2" t="s">
        <v>374</v>
      </c>
      <c r="C546" s="2"/>
      <c r="D546" s="2"/>
      <c r="E546" s="2" t="s">
        <v>1402</v>
      </c>
      <c r="F546" s="2"/>
      <c r="G546" s="2"/>
      <c r="H546" s="2" t="s">
        <v>848</v>
      </c>
      <c r="I546" s="2" t="s">
        <v>1411</v>
      </c>
      <c r="J546" s="2"/>
      <c r="K546" s="2"/>
      <c r="L546" s="79"/>
      <c r="M546" s="79"/>
      <c r="N546" s="79" t="s">
        <v>2135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 t="s">
        <v>2205</v>
      </c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 t="str">
        <f t="shared" si="31"/>
        <v/>
      </c>
      <c r="BP546" s="2" t="str">
        <f t="shared" si="32"/>
        <v>USCAR210,85</v>
      </c>
      <c r="BQ546" s="2" t="str">
        <f>_xlfn.XLOOKUP(BO546,[1]Planilha1!$BU:$BU,[1]Planilha1!$BU:$BU,"",0,1)</f>
        <v/>
      </c>
    </row>
    <row r="547" spans="1:69" hidden="1" x14ac:dyDescent="0.2">
      <c r="A547" s="2" t="s">
        <v>4651</v>
      </c>
      <c r="B547" s="2" t="s">
        <v>374</v>
      </c>
      <c r="C547" s="2"/>
      <c r="D547" s="2"/>
      <c r="E547" s="2" t="s">
        <v>1402</v>
      </c>
      <c r="F547" s="2"/>
      <c r="G547" s="2"/>
      <c r="H547" s="2" t="s">
        <v>851</v>
      </c>
      <c r="I547" s="2" t="s">
        <v>1411</v>
      </c>
      <c r="J547" s="2"/>
      <c r="K547" s="2"/>
      <c r="L547" s="79"/>
      <c r="M547" s="79"/>
      <c r="N547" s="79" t="s">
        <v>2133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 t="s">
        <v>2206</v>
      </c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 t="str">
        <f t="shared" si="31"/>
        <v/>
      </c>
      <c r="BP547" s="2" t="str">
        <f t="shared" si="32"/>
        <v>USCAR210,8</v>
      </c>
      <c r="BQ547" s="2" t="str">
        <f>_xlfn.XLOOKUP(BO547,[1]Planilha1!$BU:$BU,[1]Planilha1!$BU:$BU,"",0,1)</f>
        <v/>
      </c>
    </row>
    <row r="548" spans="1:69" hidden="1" x14ac:dyDescent="0.2">
      <c r="A548" s="2" t="s">
        <v>4651</v>
      </c>
      <c r="B548" s="2" t="s">
        <v>374</v>
      </c>
      <c r="C548" s="2"/>
      <c r="D548" s="2"/>
      <c r="E548" s="2" t="s">
        <v>1402</v>
      </c>
      <c r="F548" s="2"/>
      <c r="G548" s="2"/>
      <c r="H548" s="2" t="s">
        <v>852</v>
      </c>
      <c r="I548" s="2" t="s">
        <v>1412</v>
      </c>
      <c r="J548" s="2"/>
      <c r="K548" s="2"/>
      <c r="L548" s="79"/>
      <c r="M548" s="79"/>
      <c r="N548" s="79" t="s">
        <v>2129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 t="s">
        <v>2207</v>
      </c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 t="str">
        <f t="shared" si="31"/>
        <v/>
      </c>
      <c r="BP548" s="2" t="str">
        <f t="shared" si="32"/>
        <v>USCAR213</v>
      </c>
      <c r="BQ548" s="2" t="str">
        <f>_xlfn.XLOOKUP(BO548,[1]Planilha1!$BU:$BU,[1]Planilha1!$BU:$BU,"",0,1)</f>
        <v/>
      </c>
    </row>
    <row r="549" spans="1:69" hidden="1" x14ac:dyDescent="0.2">
      <c r="A549" s="2" t="s">
        <v>4651</v>
      </c>
      <c r="B549" s="2" t="s">
        <v>374</v>
      </c>
      <c r="C549" s="2"/>
      <c r="D549" s="2"/>
      <c r="E549" s="2" t="s">
        <v>1402</v>
      </c>
      <c r="F549" s="2"/>
      <c r="G549" s="2"/>
      <c r="H549" s="2" t="s">
        <v>848</v>
      </c>
      <c r="I549" s="2" t="s">
        <v>1412</v>
      </c>
      <c r="J549" s="2"/>
      <c r="K549" s="2"/>
      <c r="L549" s="79"/>
      <c r="M549" s="79"/>
      <c r="N549" s="79" t="s">
        <v>2130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 t="s">
        <v>2208</v>
      </c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 t="str">
        <f t="shared" si="31"/>
        <v/>
      </c>
      <c r="BP549" s="2" t="str">
        <f t="shared" si="32"/>
        <v>USCAR212</v>
      </c>
      <c r="BQ549" s="2" t="str">
        <f>_xlfn.XLOOKUP(BO549,[1]Planilha1!$BU:$BU,[1]Planilha1!$BU:$BU,"",0,1)</f>
        <v/>
      </c>
    </row>
    <row r="550" spans="1:69" hidden="1" x14ac:dyDescent="0.2">
      <c r="A550" s="2" t="s">
        <v>4651</v>
      </c>
      <c r="B550" s="2" t="s">
        <v>374</v>
      </c>
      <c r="C550" s="2"/>
      <c r="D550" s="2"/>
      <c r="E550" s="2" t="s">
        <v>1402</v>
      </c>
      <c r="F550" s="2"/>
      <c r="G550" s="2"/>
      <c r="H550" s="2" t="s">
        <v>848</v>
      </c>
      <c r="I550" s="2" t="s">
        <v>1413</v>
      </c>
      <c r="J550" s="2"/>
      <c r="K550" s="2"/>
      <c r="L550" s="79"/>
      <c r="M550" s="79"/>
      <c r="N550" s="79" t="s">
        <v>2125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 t="s">
        <v>2209</v>
      </c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 t="str">
        <f t="shared" si="31"/>
        <v/>
      </c>
      <c r="BP550" s="2" t="str">
        <f t="shared" si="32"/>
        <v>USCAR210,5</v>
      </c>
      <c r="BQ550" s="2" t="str">
        <f>_xlfn.XLOOKUP(BO550,[1]Planilha1!$BU:$BU,[1]Planilha1!$BU:$BU,"",0,1)</f>
        <v/>
      </c>
    </row>
    <row r="551" spans="1:69" hidden="1" x14ac:dyDescent="0.2">
      <c r="A551" s="2" t="s">
        <v>4651</v>
      </c>
      <c r="B551" s="2" t="s">
        <v>374</v>
      </c>
      <c r="C551" s="2"/>
      <c r="D551" s="2"/>
      <c r="E551" s="2" t="s">
        <v>1402</v>
      </c>
      <c r="F551" s="2"/>
      <c r="G551" s="2"/>
      <c r="H551" s="2" t="s">
        <v>848</v>
      </c>
      <c r="I551" s="2" t="s">
        <v>1413</v>
      </c>
      <c r="J551" s="2"/>
      <c r="K551" s="2"/>
      <c r="L551" s="79"/>
      <c r="M551" s="79"/>
      <c r="N551" s="79" t="s">
        <v>2135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 t="s">
        <v>2210</v>
      </c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 t="str">
        <f t="shared" si="31"/>
        <v/>
      </c>
      <c r="BP551" s="2" t="str">
        <f t="shared" si="32"/>
        <v>USCAR210,85</v>
      </c>
      <c r="BQ551" s="2" t="str">
        <f>_xlfn.XLOOKUP(BO551,[1]Planilha1!$BU:$BU,[1]Planilha1!$BU:$BU,"",0,1)</f>
        <v/>
      </c>
    </row>
    <row r="552" spans="1:69" hidden="1" x14ac:dyDescent="0.2">
      <c r="A552" s="2" t="s">
        <v>4651</v>
      </c>
      <c r="B552" s="2" t="s">
        <v>374</v>
      </c>
      <c r="C552" s="2"/>
      <c r="D552" s="2"/>
      <c r="E552" s="2" t="s">
        <v>1402</v>
      </c>
      <c r="F552" s="2"/>
      <c r="G552" s="2"/>
      <c r="H552" s="2" t="s">
        <v>848</v>
      </c>
      <c r="I552" s="2" t="s">
        <v>1414</v>
      </c>
      <c r="J552" s="2"/>
      <c r="K552" s="2"/>
      <c r="L552" s="79"/>
      <c r="M552" s="79"/>
      <c r="N552" s="79" t="s">
        <v>2130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 t="s">
        <v>2211</v>
      </c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 t="str">
        <f t="shared" si="31"/>
        <v/>
      </c>
      <c r="BP552" s="2" t="str">
        <f t="shared" si="32"/>
        <v>USCAR212</v>
      </c>
      <c r="BQ552" s="2" t="str">
        <f>_xlfn.XLOOKUP(BO552,[1]Planilha1!$BU:$BU,[1]Planilha1!$BU:$BU,"",0,1)</f>
        <v/>
      </c>
    </row>
    <row r="553" spans="1:69" hidden="1" x14ac:dyDescent="0.2">
      <c r="A553" s="2" t="s">
        <v>4651</v>
      </c>
      <c r="B553" s="2" t="s">
        <v>374</v>
      </c>
      <c r="C553" s="2"/>
      <c r="D553" s="2"/>
      <c r="E553" s="2" t="s">
        <v>1402</v>
      </c>
      <c r="F553" s="2"/>
      <c r="G553" s="2"/>
      <c r="H553" s="2" t="s">
        <v>847</v>
      </c>
      <c r="I553" s="2" t="s">
        <v>1415</v>
      </c>
      <c r="J553" s="2"/>
      <c r="K553" s="2"/>
      <c r="L553" s="79"/>
      <c r="M553" s="79"/>
      <c r="N553" s="79" t="s">
        <v>2124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 t="s">
        <v>2212</v>
      </c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 t="str">
        <f t="shared" si="31"/>
        <v/>
      </c>
      <c r="BP553" s="2" t="str">
        <f t="shared" si="32"/>
        <v>USCAR212,5</v>
      </c>
      <c r="BQ553" s="2" t="str">
        <f>_xlfn.XLOOKUP(BO553,[1]Planilha1!$BU:$BU,[1]Planilha1!$BU:$BU,"",0,1)</f>
        <v/>
      </c>
    </row>
    <row r="554" spans="1:69" hidden="1" x14ac:dyDescent="0.2">
      <c r="A554" s="2" t="s">
        <v>4651</v>
      </c>
      <c r="B554" s="2" t="s">
        <v>374</v>
      </c>
      <c r="C554" s="2"/>
      <c r="D554" s="2"/>
      <c r="E554" s="2" t="s">
        <v>1402</v>
      </c>
      <c r="F554" s="2"/>
      <c r="G554" s="2"/>
      <c r="H554" s="2" t="s">
        <v>851</v>
      </c>
      <c r="I554" s="2" t="s">
        <v>1415</v>
      </c>
      <c r="J554" s="2"/>
      <c r="K554" s="2"/>
      <c r="L554" s="79"/>
      <c r="M554" s="79"/>
      <c r="N554" s="79" t="s">
        <v>2138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 t="s">
        <v>2213</v>
      </c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 t="str">
        <f t="shared" si="31"/>
        <v/>
      </c>
      <c r="BP554" s="2" t="str">
        <f t="shared" si="32"/>
        <v>USCAR211,7</v>
      </c>
      <c r="BQ554" s="2" t="str">
        <f>_xlfn.XLOOKUP(BO554,[1]Planilha1!$BU:$BU,[1]Planilha1!$BU:$BU,"",0,1)</f>
        <v/>
      </c>
    </row>
    <row r="555" spans="1:69" hidden="1" x14ac:dyDescent="0.2">
      <c r="A555" s="2" t="s">
        <v>4651</v>
      </c>
      <c r="B555" s="2" t="s">
        <v>374</v>
      </c>
      <c r="C555" s="2"/>
      <c r="D555" s="2"/>
      <c r="E555" s="2" t="s">
        <v>1402</v>
      </c>
      <c r="F555" s="2"/>
      <c r="G555" s="2"/>
      <c r="H555" s="2" t="s">
        <v>852</v>
      </c>
      <c r="I555" s="2" t="s">
        <v>1416</v>
      </c>
      <c r="J555" s="2"/>
      <c r="K555" s="2"/>
      <c r="L555" s="79"/>
      <c r="M555" s="79"/>
      <c r="N555" s="79" t="s">
        <v>2129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 t="s">
        <v>2214</v>
      </c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 t="str">
        <f t="shared" si="31"/>
        <v/>
      </c>
      <c r="BP555" s="2" t="str">
        <f t="shared" si="32"/>
        <v>USCAR213</v>
      </c>
      <c r="BQ555" s="2" t="str">
        <f>_xlfn.XLOOKUP(BO555,[1]Planilha1!$BU:$BU,[1]Planilha1!$BU:$BU,"",0,1)</f>
        <v/>
      </c>
    </row>
    <row r="556" spans="1:69" hidden="1" x14ac:dyDescent="0.2">
      <c r="A556" s="2" t="s">
        <v>4651</v>
      </c>
      <c r="B556" s="2" t="s">
        <v>374</v>
      </c>
      <c r="C556" s="2"/>
      <c r="D556" s="2"/>
      <c r="E556" s="2" t="s">
        <v>1402</v>
      </c>
      <c r="F556" s="2"/>
      <c r="G556" s="2"/>
      <c r="H556" s="2" t="s">
        <v>845</v>
      </c>
      <c r="I556" s="2" t="s">
        <v>1416</v>
      </c>
      <c r="J556" s="2"/>
      <c r="K556" s="2"/>
      <c r="L556" s="79"/>
      <c r="M556" s="79"/>
      <c r="N556" s="79" t="s">
        <v>2129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 t="s">
        <v>2215</v>
      </c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 t="str">
        <f t="shared" si="31"/>
        <v/>
      </c>
      <c r="BP556" s="2" t="str">
        <f t="shared" si="32"/>
        <v>USCAR213</v>
      </c>
      <c r="BQ556" s="2" t="str">
        <f>_xlfn.XLOOKUP(BO556,[1]Planilha1!$BU:$BU,[1]Planilha1!$BU:$BU,"",0,1)</f>
        <v/>
      </c>
    </row>
    <row r="557" spans="1:69" hidden="1" x14ac:dyDescent="0.2">
      <c r="A557" s="2" t="s">
        <v>4651</v>
      </c>
      <c r="B557" s="2" t="s">
        <v>374</v>
      </c>
      <c r="C557" s="2"/>
      <c r="D557" s="2"/>
      <c r="E557" s="2" t="s">
        <v>1402</v>
      </c>
      <c r="F557" s="2"/>
      <c r="G557" s="2"/>
      <c r="H557" s="2" t="s">
        <v>847</v>
      </c>
      <c r="I557" s="2" t="s">
        <v>1416</v>
      </c>
      <c r="J557" s="2"/>
      <c r="K557" s="2"/>
      <c r="L557" s="79"/>
      <c r="M557" s="79"/>
      <c r="N557" s="79" t="s">
        <v>2139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 t="s">
        <v>2216</v>
      </c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 t="str">
        <f t="shared" si="31"/>
        <v/>
      </c>
      <c r="BP557" s="2" t="str">
        <f t="shared" si="32"/>
        <v>USCAR211,75</v>
      </c>
      <c r="BQ557" s="2" t="str">
        <f>_xlfn.XLOOKUP(BO557,[1]Planilha1!$BU:$BU,[1]Planilha1!$BU:$BU,"",0,1)</f>
        <v/>
      </c>
    </row>
    <row r="558" spans="1:69" hidden="1" x14ac:dyDescent="0.2">
      <c r="A558" s="2" t="s">
        <v>785</v>
      </c>
      <c r="B558" s="2"/>
      <c r="C558" s="2"/>
      <c r="D558" s="2"/>
      <c r="E558" s="2" t="s">
        <v>1402</v>
      </c>
      <c r="F558" s="2"/>
      <c r="G558" s="2"/>
      <c r="H558" s="2" t="s">
        <v>844</v>
      </c>
      <c r="I558" s="2" t="s">
        <v>407</v>
      </c>
      <c r="J558" s="2"/>
      <c r="K558" s="2"/>
      <c r="L558" s="79"/>
      <c r="M558" s="79"/>
      <c r="N558" s="79" t="s">
        <v>2140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 t="s">
        <v>2217</v>
      </c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 t="str">
        <f t="shared" si="31"/>
        <v/>
      </c>
      <c r="BP558" s="2" t="str">
        <f t="shared" si="32"/>
        <v>6</v>
      </c>
      <c r="BQ558" s="2" t="str">
        <f>_xlfn.XLOOKUP(BO558,[1]Planilha1!$BU:$BU,[1]Planilha1!$BU:$BU,"",0,1)</f>
        <v/>
      </c>
    </row>
    <row r="559" spans="1:69" hidden="1" x14ac:dyDescent="0.2">
      <c r="A559" s="2" t="s">
        <v>785</v>
      </c>
      <c r="B559" s="2"/>
      <c r="C559" s="2"/>
      <c r="D559" s="2"/>
      <c r="E559" s="2" t="s">
        <v>1402</v>
      </c>
      <c r="F559" s="2"/>
      <c r="G559" s="2"/>
      <c r="H559" s="2" t="s">
        <v>844</v>
      </c>
      <c r="I559" s="2" t="s">
        <v>1417</v>
      </c>
      <c r="J559" s="2"/>
      <c r="K559" s="2"/>
      <c r="L559" s="79"/>
      <c r="M559" s="79"/>
      <c r="N559" s="79" t="s">
        <v>1122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 t="s">
        <v>2218</v>
      </c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 t="str">
        <f t="shared" si="31"/>
        <v/>
      </c>
      <c r="BP559" s="2" t="str">
        <f t="shared" si="32"/>
        <v>10</v>
      </c>
      <c r="BQ559" s="2" t="str">
        <f>_xlfn.XLOOKUP(BO559,[1]Planilha1!$BU:$BU,[1]Planilha1!$BU:$BU,"",0,1)</f>
        <v/>
      </c>
    </row>
    <row r="560" spans="1:69" hidden="1" x14ac:dyDescent="0.2">
      <c r="A560" s="2" t="s">
        <v>785</v>
      </c>
      <c r="B560" s="2"/>
      <c r="C560" s="2"/>
      <c r="D560" s="2"/>
      <c r="E560" s="2" t="s">
        <v>1402</v>
      </c>
      <c r="F560" s="2"/>
      <c r="G560" s="2"/>
      <c r="H560" s="2" t="s">
        <v>843</v>
      </c>
      <c r="I560" s="2" t="s">
        <v>1417</v>
      </c>
      <c r="J560" s="2"/>
      <c r="K560" s="2"/>
      <c r="L560" s="79"/>
      <c r="M560" s="79"/>
      <c r="N560" s="79" t="s">
        <v>2140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 t="s">
        <v>2218</v>
      </c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 t="str">
        <f t="shared" si="31"/>
        <v/>
      </c>
      <c r="BP560" s="2" t="str">
        <f t="shared" si="32"/>
        <v>6</v>
      </c>
      <c r="BQ560" s="2" t="str">
        <f>_xlfn.XLOOKUP(BO560,[1]Planilha1!$BU:$BU,[1]Planilha1!$BU:$BU,"",0,1)</f>
        <v/>
      </c>
    </row>
    <row r="561" spans="1:69" hidden="1" x14ac:dyDescent="0.2">
      <c r="A561" s="2" t="s">
        <v>785</v>
      </c>
      <c r="B561" s="2"/>
      <c r="C561" s="2"/>
      <c r="D561" s="2"/>
      <c r="E561" s="2" t="s">
        <v>1402</v>
      </c>
      <c r="F561" s="2"/>
      <c r="G561" s="2"/>
      <c r="H561" s="2" t="s">
        <v>844</v>
      </c>
      <c r="I561" s="2" t="s">
        <v>1418</v>
      </c>
      <c r="J561" s="2"/>
      <c r="K561" s="2"/>
      <c r="L561" s="79"/>
      <c r="M561" s="79"/>
      <c r="N561" s="79" t="s">
        <v>1135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 t="s">
        <v>2219</v>
      </c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 t="str">
        <f t="shared" si="31"/>
        <v/>
      </c>
      <c r="BP561" s="2" t="str">
        <f t="shared" si="32"/>
        <v>25</v>
      </c>
      <c r="BQ561" s="2" t="str">
        <f>_xlfn.XLOOKUP(BO561,[1]Planilha1!$BU:$BU,[1]Planilha1!$BU:$BU,"",0,1)</f>
        <v/>
      </c>
    </row>
    <row r="562" spans="1:69" hidden="1" x14ac:dyDescent="0.2">
      <c r="A562" s="2" t="s">
        <v>785</v>
      </c>
      <c r="B562" s="2"/>
      <c r="C562" s="2"/>
      <c r="D562" s="2"/>
      <c r="E562" s="2" t="s">
        <v>1402</v>
      </c>
      <c r="F562" s="2"/>
      <c r="G562" s="2"/>
      <c r="H562" s="2" t="s">
        <v>844</v>
      </c>
      <c r="I562" s="2" t="s">
        <v>1419</v>
      </c>
      <c r="J562" s="2"/>
      <c r="K562" s="2"/>
      <c r="L562" s="79"/>
      <c r="M562" s="79"/>
      <c r="N562" s="79" t="s">
        <v>1135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 t="s">
        <v>2220</v>
      </c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 t="str">
        <f t="shared" si="31"/>
        <v/>
      </c>
      <c r="BP562" s="2" t="str">
        <f t="shared" si="32"/>
        <v>25</v>
      </c>
      <c r="BQ562" s="2" t="str">
        <f>_xlfn.XLOOKUP(BO562,[1]Planilha1!$BU:$BU,[1]Planilha1!$BU:$BU,"",0,1)</f>
        <v/>
      </c>
    </row>
    <row r="563" spans="1:69" hidden="1" x14ac:dyDescent="0.2">
      <c r="A563" s="2" t="s">
        <v>785</v>
      </c>
      <c r="B563" s="2"/>
      <c r="C563" s="2"/>
      <c r="D563" s="2"/>
      <c r="E563" s="2" t="s">
        <v>1402</v>
      </c>
      <c r="F563" s="2"/>
      <c r="G563" s="2"/>
      <c r="H563" s="2" t="s">
        <v>844</v>
      </c>
      <c r="I563" s="2" t="s">
        <v>1420</v>
      </c>
      <c r="J563" s="2"/>
      <c r="K563" s="2"/>
      <c r="L563" s="79"/>
      <c r="M563" s="79"/>
      <c r="N563" s="79" t="s">
        <v>1142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 t="s">
        <v>2221</v>
      </c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 t="str">
        <f t="shared" si="31"/>
        <v/>
      </c>
      <c r="BP563" s="2" t="str">
        <f t="shared" si="32"/>
        <v>35</v>
      </c>
      <c r="BQ563" s="2" t="str">
        <f>_xlfn.XLOOKUP(BO563,[1]Planilha1!$BU:$BU,[1]Planilha1!$BU:$BU,"",0,1)</f>
        <v/>
      </c>
    </row>
    <row r="564" spans="1:69" hidden="1" x14ac:dyDescent="0.2">
      <c r="A564" s="2" t="s">
        <v>785</v>
      </c>
      <c r="B564" s="2"/>
      <c r="C564" s="2"/>
      <c r="D564" s="2"/>
      <c r="E564" s="2" t="s">
        <v>1402</v>
      </c>
      <c r="F564" s="2"/>
      <c r="G564" s="2"/>
      <c r="H564" s="2" t="s">
        <v>844</v>
      </c>
      <c r="I564" s="2" t="s">
        <v>1420</v>
      </c>
      <c r="J564" s="2"/>
      <c r="K564" s="2"/>
      <c r="L564" s="79"/>
      <c r="M564" s="79"/>
      <c r="N564" s="79" t="s">
        <v>1154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 t="s">
        <v>2221</v>
      </c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 t="str">
        <f t="shared" si="31"/>
        <v/>
      </c>
      <c r="BP564" s="2" t="str">
        <f t="shared" si="32"/>
        <v>50</v>
      </c>
      <c r="BQ564" s="2" t="str">
        <f>_xlfn.XLOOKUP(BO564,[1]Planilha1!$BU:$BU,[1]Planilha1!$BU:$BU,"",0,1)</f>
        <v/>
      </c>
    </row>
    <row r="565" spans="1:69" hidden="1" x14ac:dyDescent="0.2">
      <c r="A565" s="2" t="s">
        <v>785</v>
      </c>
      <c r="B565" s="2"/>
      <c r="C565" s="2"/>
      <c r="D565" s="2"/>
      <c r="E565" s="2" t="s">
        <v>1402</v>
      </c>
      <c r="F565" s="2"/>
      <c r="G565" s="2"/>
      <c r="H565" s="2" t="s">
        <v>844</v>
      </c>
      <c r="I565" s="2" t="s">
        <v>1421</v>
      </c>
      <c r="J565" s="2"/>
      <c r="K565" s="2"/>
      <c r="L565" s="79"/>
      <c r="M565" s="79"/>
      <c r="N565" s="79" t="s">
        <v>1135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 t="s">
        <v>2222</v>
      </c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 t="str">
        <f t="shared" si="31"/>
        <v/>
      </c>
      <c r="BP565" s="2" t="str">
        <f t="shared" si="32"/>
        <v>25</v>
      </c>
      <c r="BQ565" s="2" t="str">
        <f>_xlfn.XLOOKUP(BO565,[1]Planilha1!$BU:$BU,[1]Planilha1!$BU:$BU,"",0,1)</f>
        <v/>
      </c>
    </row>
    <row r="566" spans="1:69" hidden="1" x14ac:dyDescent="0.2">
      <c r="A566" s="2" t="s">
        <v>785</v>
      </c>
      <c r="B566" s="2"/>
      <c r="C566" s="2"/>
      <c r="D566" s="2"/>
      <c r="E566" s="2" t="s">
        <v>1402</v>
      </c>
      <c r="F566" s="2"/>
      <c r="G566" s="2"/>
      <c r="H566" s="2" t="s">
        <v>844</v>
      </c>
      <c r="I566" s="2" t="s">
        <v>1422</v>
      </c>
      <c r="J566" s="2"/>
      <c r="K566" s="2"/>
      <c r="L566" s="79"/>
      <c r="M566" s="79"/>
      <c r="N566" s="79" t="s">
        <v>1135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 t="s">
        <v>2223</v>
      </c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 t="str">
        <f t="shared" si="31"/>
        <v/>
      </c>
      <c r="BP566" s="2" t="str">
        <f t="shared" si="32"/>
        <v>25</v>
      </c>
      <c r="BQ566" s="2" t="str">
        <f>_xlfn.XLOOKUP(BO566,[1]Planilha1!$BU:$BU,[1]Planilha1!$BU:$BU,"",0,1)</f>
        <v/>
      </c>
    </row>
    <row r="567" spans="1:69" hidden="1" x14ac:dyDescent="0.2">
      <c r="A567" s="2" t="s">
        <v>785</v>
      </c>
      <c r="B567" s="2"/>
      <c r="C567" s="2"/>
      <c r="D567" s="2"/>
      <c r="E567" s="2" t="s">
        <v>1402</v>
      </c>
      <c r="F567" s="2"/>
      <c r="G567" s="2"/>
      <c r="H567" s="2" t="s">
        <v>844</v>
      </c>
      <c r="I567" s="2" t="s">
        <v>764</v>
      </c>
      <c r="J567" s="2"/>
      <c r="K567" s="2"/>
      <c r="L567" s="79"/>
      <c r="M567" s="79"/>
      <c r="N567" s="79" t="s">
        <v>1122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 t="s">
        <v>2224</v>
      </c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 t="str">
        <f t="shared" si="31"/>
        <v/>
      </c>
      <c r="BP567" s="2" t="str">
        <f t="shared" si="32"/>
        <v>10</v>
      </c>
      <c r="BQ567" s="2" t="str">
        <f>_xlfn.XLOOKUP(BO567,[1]Planilha1!$BU:$BU,[1]Planilha1!$BU:$BU,"",0,1)</f>
        <v/>
      </c>
    </row>
    <row r="568" spans="1:69" hidden="1" x14ac:dyDescent="0.2">
      <c r="A568" s="2" t="s">
        <v>785</v>
      </c>
      <c r="B568" s="2"/>
      <c r="C568" s="2"/>
      <c r="D568" s="2"/>
      <c r="E568" s="2" t="s">
        <v>1402</v>
      </c>
      <c r="F568" s="2"/>
      <c r="G568" s="2"/>
      <c r="H568" s="2" t="s">
        <v>844</v>
      </c>
      <c r="I568" s="2" t="s">
        <v>764</v>
      </c>
      <c r="J568" s="2"/>
      <c r="K568" s="2"/>
      <c r="L568" s="79"/>
      <c r="M568" s="79"/>
      <c r="N568" s="79" t="s">
        <v>2140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 t="s">
        <v>2224</v>
      </c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 t="str">
        <f t="shared" si="31"/>
        <v/>
      </c>
      <c r="BP568" s="2" t="str">
        <f t="shared" si="32"/>
        <v>6</v>
      </c>
      <c r="BQ568" s="2" t="str">
        <f>_xlfn.XLOOKUP(BO568,[1]Planilha1!$BU:$BU,[1]Planilha1!$BU:$BU,"",0,1)</f>
        <v/>
      </c>
    </row>
    <row r="569" spans="1:69" hidden="1" x14ac:dyDescent="0.2">
      <c r="A569" s="2" t="s">
        <v>785</v>
      </c>
      <c r="B569" s="2"/>
      <c r="C569" s="2"/>
      <c r="D569" s="2"/>
      <c r="E569" s="2" t="s">
        <v>1402</v>
      </c>
      <c r="F569" s="2"/>
      <c r="G569" s="2"/>
      <c r="H569" s="2" t="s">
        <v>853</v>
      </c>
      <c r="I569" s="2" t="s">
        <v>478</v>
      </c>
      <c r="J569" s="2"/>
      <c r="K569" s="2"/>
      <c r="L569" s="79"/>
      <c r="M569" s="79"/>
      <c r="N569" s="79" t="s">
        <v>2141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 t="s">
        <v>2225</v>
      </c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 t="str">
        <f t="shared" si="31"/>
        <v/>
      </c>
      <c r="BP569" s="2" t="str">
        <f t="shared" si="32"/>
        <v>0,75</v>
      </c>
      <c r="BQ569" s="2" t="str">
        <f>_xlfn.XLOOKUP(BO569,[1]Planilha1!$BU:$BU,[1]Planilha1!$BU:$BU,"",0,1)</f>
        <v/>
      </c>
    </row>
    <row r="570" spans="1:69" hidden="1" x14ac:dyDescent="0.2">
      <c r="A570" s="2" t="s">
        <v>785</v>
      </c>
      <c r="B570" s="2"/>
      <c r="C570" s="2"/>
      <c r="D570" s="2"/>
      <c r="E570" s="2" t="s">
        <v>1402</v>
      </c>
      <c r="F570" s="2"/>
      <c r="G570" s="2"/>
      <c r="H570" s="2" t="s">
        <v>853</v>
      </c>
      <c r="I570" s="2" t="s">
        <v>562</v>
      </c>
      <c r="J570" s="2"/>
      <c r="K570" s="2"/>
      <c r="L570" s="79"/>
      <c r="M570" s="79"/>
      <c r="N570" s="79" t="s">
        <v>2126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 t="s">
        <v>2226</v>
      </c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 t="str">
        <f t="shared" si="31"/>
        <v/>
      </c>
      <c r="BP570" s="2" t="str">
        <f t="shared" si="32"/>
        <v>1,5</v>
      </c>
      <c r="BQ570" s="2" t="str">
        <f>_xlfn.XLOOKUP(BO570,[1]Planilha1!$BU:$BU,[1]Planilha1!$BU:$BU,"",0,1)</f>
        <v/>
      </c>
    </row>
    <row r="571" spans="1:69" hidden="1" x14ac:dyDescent="0.2">
      <c r="A571" s="2" t="s">
        <v>785</v>
      </c>
      <c r="B571" s="2"/>
      <c r="C571" s="2"/>
      <c r="D571" s="2"/>
      <c r="E571" s="2" t="s">
        <v>1402</v>
      </c>
      <c r="F571" s="2"/>
      <c r="G571" s="2"/>
      <c r="H571" s="2" t="s">
        <v>843</v>
      </c>
      <c r="I571" s="2" t="s">
        <v>562</v>
      </c>
      <c r="J571" s="2"/>
      <c r="K571" s="2"/>
      <c r="L571" s="79"/>
      <c r="M571" s="79"/>
      <c r="N571" s="79" t="s">
        <v>2124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 t="s">
        <v>2226</v>
      </c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 t="str">
        <f t="shared" si="31"/>
        <v/>
      </c>
      <c r="BP571" s="2" t="str">
        <f t="shared" si="32"/>
        <v>2,5</v>
      </c>
      <c r="BQ571" s="2" t="str">
        <f>_xlfn.XLOOKUP(BO571,[1]Planilha1!$BU:$BU,[1]Planilha1!$BU:$BU,"",0,1)</f>
        <v/>
      </c>
    </row>
    <row r="572" spans="1:69" hidden="1" x14ac:dyDescent="0.2">
      <c r="A572" s="2" t="s">
        <v>4651</v>
      </c>
      <c r="B572" s="2" t="s">
        <v>374</v>
      </c>
      <c r="C572" s="2"/>
      <c r="D572" s="2"/>
      <c r="E572" s="2" t="s">
        <v>1402</v>
      </c>
      <c r="F572" s="2"/>
      <c r="G572" s="2"/>
      <c r="H572" s="2" t="s">
        <v>853</v>
      </c>
      <c r="I572" s="2" t="s">
        <v>715</v>
      </c>
      <c r="J572" s="2"/>
      <c r="K572" s="2"/>
      <c r="L572" s="79"/>
      <c r="M572" s="79"/>
      <c r="N572" s="79" t="s">
        <v>2125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 t="s">
        <v>2227</v>
      </c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 t="str">
        <f t="shared" si="31"/>
        <v/>
      </c>
      <c r="BP572" s="2" t="str">
        <f t="shared" si="32"/>
        <v>USCAR210,5</v>
      </c>
      <c r="BQ572" s="2" t="str">
        <f>_xlfn.XLOOKUP(BO572,[1]Planilha1!$BU:$BU,[1]Planilha1!$BU:$BU,"",0,1)</f>
        <v/>
      </c>
    </row>
    <row r="573" spans="1:69" hidden="1" x14ac:dyDescent="0.2">
      <c r="A573" s="2" t="s">
        <v>4651</v>
      </c>
      <c r="B573" s="2" t="s">
        <v>1400</v>
      </c>
      <c r="C573" s="2"/>
      <c r="D573" s="2"/>
      <c r="E573" s="2" t="s">
        <v>1402</v>
      </c>
      <c r="F573" s="2"/>
      <c r="G573" s="2"/>
      <c r="H573" s="2" t="s">
        <v>843</v>
      </c>
      <c r="I573" s="2" t="s">
        <v>715</v>
      </c>
      <c r="J573" s="2"/>
      <c r="K573" s="2"/>
      <c r="L573" s="79"/>
      <c r="M573" s="79"/>
      <c r="N573" s="79" t="s">
        <v>2125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 t="s">
        <v>2228</v>
      </c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 t="str">
        <f t="shared" si="31"/>
        <v/>
      </c>
      <c r="BP573" s="2" t="str">
        <f t="shared" si="32"/>
        <v>GMW31910,5</v>
      </c>
      <c r="BQ573" s="2" t="str">
        <f>_xlfn.XLOOKUP(BO573,[1]Planilha1!$BU:$BU,[1]Planilha1!$BU:$BU,"",0,1)</f>
        <v/>
      </c>
    </row>
    <row r="574" spans="1:69" hidden="1" x14ac:dyDescent="0.2">
      <c r="A574" s="2" t="s">
        <v>4651</v>
      </c>
      <c r="B574" s="2" t="s">
        <v>374</v>
      </c>
      <c r="C574" s="2"/>
      <c r="D574" s="2"/>
      <c r="E574" s="2" t="s">
        <v>1402</v>
      </c>
      <c r="F574" s="2"/>
      <c r="G574" s="2"/>
      <c r="H574" s="2" t="s">
        <v>848</v>
      </c>
      <c r="I574" s="2" t="s">
        <v>715</v>
      </c>
      <c r="J574" s="2"/>
      <c r="K574" s="2"/>
      <c r="L574" s="79"/>
      <c r="M574" s="79"/>
      <c r="N574" s="79" t="s">
        <v>2142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 t="s">
        <v>2229</v>
      </c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 t="str">
        <f t="shared" si="31"/>
        <v/>
      </c>
      <c r="BP574" s="2" t="str">
        <f t="shared" si="32"/>
        <v>USCAR210,3</v>
      </c>
      <c r="BQ574" s="2" t="str">
        <f>_xlfn.XLOOKUP(BO574,[1]Planilha1!$BU:$BU,[1]Planilha1!$BU:$BU,"",0,1)</f>
        <v/>
      </c>
    </row>
    <row r="575" spans="1:69" hidden="1" x14ac:dyDescent="0.2">
      <c r="A575" s="2" t="s">
        <v>4651</v>
      </c>
      <c r="B575" s="2" t="s">
        <v>374</v>
      </c>
      <c r="C575" s="2"/>
      <c r="D575" s="2"/>
      <c r="E575" s="2" t="s">
        <v>1402</v>
      </c>
      <c r="F575" s="2"/>
      <c r="G575" s="2"/>
      <c r="H575" s="2" t="s">
        <v>848</v>
      </c>
      <c r="I575" s="2" t="s">
        <v>715</v>
      </c>
      <c r="J575" s="2"/>
      <c r="K575" s="2"/>
      <c r="L575" s="79"/>
      <c r="M575" s="79"/>
      <c r="N575" s="79" t="s">
        <v>2125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 t="s">
        <v>2230</v>
      </c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 t="str">
        <f t="shared" si="31"/>
        <v/>
      </c>
      <c r="BP575" s="2" t="str">
        <f t="shared" si="32"/>
        <v>USCAR210,5</v>
      </c>
      <c r="BQ575" s="2" t="str">
        <f>_xlfn.XLOOKUP(BO575,[1]Planilha1!$BU:$BU,[1]Planilha1!$BU:$BU,"",0,1)</f>
        <v/>
      </c>
    </row>
    <row r="576" spans="1:69" hidden="1" x14ac:dyDescent="0.2">
      <c r="A576" s="2" t="s">
        <v>4651</v>
      </c>
      <c r="B576" s="2" t="s">
        <v>374</v>
      </c>
      <c r="C576" s="2"/>
      <c r="D576" s="2"/>
      <c r="E576" s="2" t="s">
        <v>1402</v>
      </c>
      <c r="F576" s="2"/>
      <c r="G576" s="2"/>
      <c r="H576" s="2" t="s">
        <v>845</v>
      </c>
      <c r="I576" s="2" t="s">
        <v>1423</v>
      </c>
      <c r="J576" s="2"/>
      <c r="K576" s="2"/>
      <c r="L576" s="79"/>
      <c r="M576" s="79"/>
      <c r="N576" s="79" t="s">
        <v>2129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 t="s">
        <v>2231</v>
      </c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 t="str">
        <f t="shared" si="31"/>
        <v/>
      </c>
      <c r="BP576" s="2" t="str">
        <f t="shared" si="32"/>
        <v>USCAR213</v>
      </c>
      <c r="BQ576" s="2" t="str">
        <f>_xlfn.XLOOKUP(BO576,[1]Planilha1!$BU:$BU,[1]Planilha1!$BU:$BU,"",0,1)</f>
        <v/>
      </c>
    </row>
    <row r="577" spans="1:69" hidden="1" x14ac:dyDescent="0.2">
      <c r="A577" s="2" t="s">
        <v>4651</v>
      </c>
      <c r="B577" s="2" t="s">
        <v>374</v>
      </c>
      <c r="C577" s="2"/>
      <c r="D577" s="2"/>
      <c r="E577" s="2" t="s">
        <v>1402</v>
      </c>
      <c r="F577" s="2"/>
      <c r="G577" s="2"/>
      <c r="H577" s="2" t="s">
        <v>847</v>
      </c>
      <c r="I577" s="2" t="s">
        <v>1424</v>
      </c>
      <c r="J577" s="2"/>
      <c r="K577" s="2"/>
      <c r="L577" s="79"/>
      <c r="M577" s="79"/>
      <c r="N577" s="79" t="s">
        <v>2143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 t="s">
        <v>2232</v>
      </c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 t="str">
        <f t="shared" si="31"/>
        <v/>
      </c>
      <c r="BP577" s="2" t="str">
        <f t="shared" si="32"/>
        <v>USCAR210,6</v>
      </c>
      <c r="BQ577" s="2" t="str">
        <f>_xlfn.XLOOKUP(BO577,[1]Planilha1!$BU:$BU,[1]Planilha1!$BU:$BU,"",0,1)</f>
        <v/>
      </c>
    </row>
    <row r="578" spans="1:69" hidden="1" x14ac:dyDescent="0.2">
      <c r="A578" s="2" t="s">
        <v>4651</v>
      </c>
      <c r="B578" s="2" t="s">
        <v>374</v>
      </c>
      <c r="C578" s="2"/>
      <c r="D578" s="2"/>
      <c r="E578" s="2" t="s">
        <v>1402</v>
      </c>
      <c r="F578" s="2"/>
      <c r="G578" s="2"/>
      <c r="H578" s="2" t="s">
        <v>847</v>
      </c>
      <c r="I578" s="2" t="s">
        <v>1424</v>
      </c>
      <c r="J578" s="2"/>
      <c r="K578" s="2"/>
      <c r="L578" s="79"/>
      <c r="M578" s="79"/>
      <c r="N578" s="79" t="s">
        <v>2133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 t="s">
        <v>2233</v>
      </c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 t="str">
        <f t="shared" si="31"/>
        <v/>
      </c>
      <c r="BP578" s="2" t="str">
        <f t="shared" si="32"/>
        <v>USCAR210,8</v>
      </c>
      <c r="BQ578" s="2" t="str">
        <f>_xlfn.XLOOKUP(BO578,[1]Planilha1!$BU:$BU,[1]Planilha1!$BU:$BU,"",0,1)</f>
        <v/>
      </c>
    </row>
    <row r="579" spans="1:69" hidden="1" x14ac:dyDescent="0.2">
      <c r="A579" s="2" t="s">
        <v>4651</v>
      </c>
      <c r="B579" s="2" t="s">
        <v>374</v>
      </c>
      <c r="C579" s="2"/>
      <c r="D579" s="2"/>
      <c r="E579" s="2" t="s">
        <v>1402</v>
      </c>
      <c r="F579" s="2"/>
      <c r="G579" s="2"/>
      <c r="H579" s="2" t="s">
        <v>847</v>
      </c>
      <c r="I579" s="2" t="s">
        <v>1424</v>
      </c>
      <c r="J579" s="2"/>
      <c r="K579" s="2"/>
      <c r="L579" s="79"/>
      <c r="M579" s="79"/>
      <c r="N579" s="79" t="s">
        <v>2132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 t="s">
        <v>2234</v>
      </c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 t="str">
        <f t="shared" si="31"/>
        <v/>
      </c>
      <c r="BP579" s="2" t="str">
        <f t="shared" si="32"/>
        <v>USCAR211</v>
      </c>
      <c r="BQ579" s="2" t="str">
        <f>_xlfn.XLOOKUP(BO579,[1]Planilha1!$BU:$BU,[1]Planilha1!$BU:$BU,"",0,1)</f>
        <v/>
      </c>
    </row>
    <row r="580" spans="1:69" hidden="1" x14ac:dyDescent="0.2">
      <c r="A580" s="2" t="s">
        <v>4651</v>
      </c>
      <c r="B580" s="2" t="s">
        <v>374</v>
      </c>
      <c r="C580" s="2"/>
      <c r="D580" s="2"/>
      <c r="E580" s="2" t="s">
        <v>1402</v>
      </c>
      <c r="F580" s="2"/>
      <c r="G580" s="2"/>
      <c r="H580" s="2" t="s">
        <v>848</v>
      </c>
      <c r="I580" s="2" t="s">
        <v>1424</v>
      </c>
      <c r="J580" s="2"/>
      <c r="K580" s="2"/>
      <c r="L580" s="79"/>
      <c r="M580" s="79"/>
      <c r="N580" s="79" t="s">
        <v>2135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 t="s">
        <v>2235</v>
      </c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 t="str">
        <f t="shared" ref="BO580:BO643" si="33">IF(F580="","",_xlfn.CONCAT(K580&amp;N580,IF(L580&gt;M580,_xlfn.TEXTJOIN(,TRUE,O580:AV580),_xlfn.TEXTJOIN(,TRUE,AF580:AV580,O580:AE580))))</f>
        <v/>
      </c>
      <c r="BP580" s="2" t="str">
        <f t="shared" ref="BP580:BP643" si="34">_xlfn.CONCAT(B580,N580,IF(L580&gt;M580,_xlfn.TEXTJOIN(,TRUE,O580:AV580),_xlfn.TEXTJOIN(,TRUE,AF580:AV580,O580:AE580)))</f>
        <v>USCAR210,85</v>
      </c>
      <c r="BQ580" s="2" t="str">
        <f>_xlfn.XLOOKUP(BO580,[1]Planilha1!$BU:$BU,[1]Planilha1!$BU:$BU,"",0,1)</f>
        <v/>
      </c>
    </row>
    <row r="581" spans="1:69" hidden="1" x14ac:dyDescent="0.2">
      <c r="A581" s="2" t="s">
        <v>4651</v>
      </c>
      <c r="B581" s="2" t="s">
        <v>374</v>
      </c>
      <c r="C581" s="2"/>
      <c r="D581" s="2"/>
      <c r="E581" s="2" t="s">
        <v>1402</v>
      </c>
      <c r="F581" s="2"/>
      <c r="G581" s="2"/>
      <c r="H581" s="2" t="s">
        <v>848</v>
      </c>
      <c r="I581" s="2" t="s">
        <v>1424</v>
      </c>
      <c r="J581" s="2"/>
      <c r="K581" s="2"/>
      <c r="L581" s="79"/>
      <c r="M581" s="79"/>
      <c r="N581" s="79" t="s">
        <v>2144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 t="s">
        <v>2236</v>
      </c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 t="str">
        <f t="shared" si="33"/>
        <v/>
      </c>
      <c r="BP581" s="2" t="str">
        <f t="shared" si="34"/>
        <v>USCAR211,25</v>
      </c>
      <c r="BQ581" s="2" t="str">
        <f>_xlfn.XLOOKUP(BO581,[1]Planilha1!$BU:$BU,[1]Planilha1!$BU:$BU,"",0,1)</f>
        <v/>
      </c>
    </row>
    <row r="582" spans="1:69" hidden="1" x14ac:dyDescent="0.2">
      <c r="A582" s="2" t="s">
        <v>4651</v>
      </c>
      <c r="B582" s="2" t="s">
        <v>374</v>
      </c>
      <c r="C582" s="2"/>
      <c r="D582" s="2"/>
      <c r="E582" s="2" t="s">
        <v>1402</v>
      </c>
      <c r="F582" s="2"/>
      <c r="G582" s="2"/>
      <c r="H582" s="2" t="s">
        <v>847</v>
      </c>
      <c r="I582" s="2" t="s">
        <v>1425</v>
      </c>
      <c r="J582" s="2"/>
      <c r="K582" s="2"/>
      <c r="L582" s="79"/>
      <c r="M582" s="79"/>
      <c r="N582" s="79" t="s">
        <v>2132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 t="s">
        <v>2237</v>
      </c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 t="str">
        <f t="shared" si="33"/>
        <v/>
      </c>
      <c r="BP582" s="2" t="str">
        <f t="shared" si="34"/>
        <v>USCAR211</v>
      </c>
      <c r="BQ582" s="2" t="str">
        <f>_xlfn.XLOOKUP(BO582,[1]Planilha1!$BU:$BU,[1]Planilha1!$BU:$BU,"",0,1)</f>
        <v/>
      </c>
    </row>
    <row r="583" spans="1:69" hidden="1" x14ac:dyDescent="0.2">
      <c r="A583" s="2" t="s">
        <v>4651</v>
      </c>
      <c r="B583" s="2" t="s">
        <v>374</v>
      </c>
      <c r="C583" s="2"/>
      <c r="D583" s="2"/>
      <c r="E583" s="2" t="s">
        <v>1402</v>
      </c>
      <c r="F583" s="2"/>
      <c r="G583" s="2"/>
      <c r="H583" s="2" t="s">
        <v>848</v>
      </c>
      <c r="I583" s="2" t="s">
        <v>1425</v>
      </c>
      <c r="J583" s="2"/>
      <c r="K583" s="2"/>
      <c r="L583" s="79"/>
      <c r="M583" s="79"/>
      <c r="N583" s="79" t="s">
        <v>2142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 t="s">
        <v>2238</v>
      </c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 t="str">
        <f t="shared" si="33"/>
        <v/>
      </c>
      <c r="BP583" s="2" t="str">
        <f t="shared" si="34"/>
        <v>USCAR210,3</v>
      </c>
      <c r="BQ583" s="2" t="str">
        <f>_xlfn.XLOOKUP(BO583,[1]Planilha1!$BU:$BU,[1]Planilha1!$BU:$BU,"",0,1)</f>
        <v/>
      </c>
    </row>
    <row r="584" spans="1:69" hidden="1" x14ac:dyDescent="0.2">
      <c r="A584" s="2" t="s">
        <v>4651</v>
      </c>
      <c r="B584" s="2" t="s">
        <v>374</v>
      </c>
      <c r="C584" s="2"/>
      <c r="D584" s="2"/>
      <c r="E584" s="2" t="s">
        <v>1402</v>
      </c>
      <c r="F584" s="2"/>
      <c r="G584" s="2"/>
      <c r="H584" s="2" t="s">
        <v>845</v>
      </c>
      <c r="I584" s="2" t="s">
        <v>1426</v>
      </c>
      <c r="J584" s="2"/>
      <c r="K584" s="2"/>
      <c r="L584" s="79"/>
      <c r="M584" s="79"/>
      <c r="N584" s="79" t="s">
        <v>2129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 t="s">
        <v>2239</v>
      </c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 t="str">
        <f t="shared" si="33"/>
        <v/>
      </c>
      <c r="BP584" s="2" t="str">
        <f t="shared" si="34"/>
        <v>USCAR213</v>
      </c>
      <c r="BQ584" s="2" t="str">
        <f>_xlfn.XLOOKUP(BO584,[1]Planilha1!$BU:$BU,[1]Planilha1!$BU:$BU,"",0,1)</f>
        <v/>
      </c>
    </row>
    <row r="585" spans="1:69" hidden="1" x14ac:dyDescent="0.2">
      <c r="A585" s="2" t="s">
        <v>4651</v>
      </c>
      <c r="B585" s="2" t="s">
        <v>374</v>
      </c>
      <c r="C585" s="2"/>
      <c r="D585" s="2"/>
      <c r="E585" s="2" t="s">
        <v>1402</v>
      </c>
      <c r="F585" s="2"/>
      <c r="G585" s="2"/>
      <c r="H585" s="2" t="s">
        <v>847</v>
      </c>
      <c r="I585" s="2" t="s">
        <v>1426</v>
      </c>
      <c r="J585" s="2"/>
      <c r="K585" s="2"/>
      <c r="L585" s="79"/>
      <c r="M585" s="79"/>
      <c r="N585" s="79" t="s">
        <v>2134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 t="s">
        <v>2240</v>
      </c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 t="str">
        <f t="shared" si="33"/>
        <v/>
      </c>
      <c r="BP585" s="2" t="str">
        <f t="shared" si="34"/>
        <v>USCAR211,35</v>
      </c>
      <c r="BQ585" s="2" t="str">
        <f>_xlfn.XLOOKUP(BO585,[1]Planilha1!$BU:$BU,[1]Planilha1!$BU:$BU,"",0,1)</f>
        <v/>
      </c>
    </row>
    <row r="586" spans="1:69" hidden="1" x14ac:dyDescent="0.2">
      <c r="A586" s="2" t="s">
        <v>4651</v>
      </c>
      <c r="B586" s="2" t="s">
        <v>374</v>
      </c>
      <c r="C586" s="2"/>
      <c r="D586" s="2"/>
      <c r="E586" s="2" t="s">
        <v>1402</v>
      </c>
      <c r="F586" s="2"/>
      <c r="G586" s="2"/>
      <c r="H586" s="2" t="s">
        <v>847</v>
      </c>
      <c r="I586" s="2" t="s">
        <v>1426</v>
      </c>
      <c r="J586" s="2"/>
      <c r="K586" s="2"/>
      <c r="L586" s="79"/>
      <c r="M586" s="79"/>
      <c r="N586" s="79" t="s">
        <v>2145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 t="s">
        <v>2241</v>
      </c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 t="str">
        <f t="shared" si="33"/>
        <v/>
      </c>
      <c r="BP586" s="2" t="str">
        <f t="shared" si="34"/>
        <v>USCAR212,3</v>
      </c>
      <c r="BQ586" s="2" t="str">
        <f>_xlfn.XLOOKUP(BO586,[1]Planilha1!$BU:$BU,[1]Planilha1!$BU:$BU,"",0,1)</f>
        <v/>
      </c>
    </row>
    <row r="587" spans="1:69" hidden="1" x14ac:dyDescent="0.2">
      <c r="A587" s="2" t="s">
        <v>4651</v>
      </c>
      <c r="B587" s="2" t="s">
        <v>374</v>
      </c>
      <c r="C587" s="2"/>
      <c r="D587" s="2"/>
      <c r="E587" s="2" t="s">
        <v>1402</v>
      </c>
      <c r="F587" s="2"/>
      <c r="G587" s="2"/>
      <c r="H587" s="2" t="s">
        <v>848</v>
      </c>
      <c r="I587" s="2" t="s">
        <v>1426</v>
      </c>
      <c r="J587" s="2"/>
      <c r="K587" s="2"/>
      <c r="L587" s="79"/>
      <c r="M587" s="79"/>
      <c r="N587" s="79" t="s">
        <v>2130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 t="s">
        <v>2242</v>
      </c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 t="str">
        <f t="shared" si="33"/>
        <v/>
      </c>
      <c r="BP587" s="2" t="str">
        <f t="shared" si="34"/>
        <v>USCAR212</v>
      </c>
      <c r="BQ587" s="2" t="str">
        <f>_xlfn.XLOOKUP(BO587,[1]Planilha1!$BU:$BU,[1]Planilha1!$BU:$BU,"",0,1)</f>
        <v/>
      </c>
    </row>
    <row r="588" spans="1:69" hidden="1" x14ac:dyDescent="0.2">
      <c r="A588" s="2" t="s">
        <v>4651</v>
      </c>
      <c r="B588" s="2" t="s">
        <v>374</v>
      </c>
      <c r="C588" s="2"/>
      <c r="D588" s="2"/>
      <c r="E588" s="2" t="s">
        <v>1402</v>
      </c>
      <c r="F588" s="2"/>
      <c r="G588" s="2"/>
      <c r="H588" s="2" t="s">
        <v>847</v>
      </c>
      <c r="I588" s="2" t="s">
        <v>1427</v>
      </c>
      <c r="J588" s="2"/>
      <c r="K588" s="2"/>
      <c r="L588" s="79"/>
      <c r="M588" s="79"/>
      <c r="N588" s="79" t="s">
        <v>2133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 t="s">
        <v>2243</v>
      </c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 t="str">
        <f t="shared" si="33"/>
        <v/>
      </c>
      <c r="BP588" s="2" t="str">
        <f t="shared" si="34"/>
        <v>USCAR210,8</v>
      </c>
      <c r="BQ588" s="2" t="str">
        <f>_xlfn.XLOOKUP(BO588,[1]Planilha1!$BU:$BU,[1]Planilha1!$BU:$BU,"",0,1)</f>
        <v/>
      </c>
    </row>
    <row r="589" spans="1:69" hidden="1" x14ac:dyDescent="0.2">
      <c r="A589" s="2" t="s">
        <v>4651</v>
      </c>
      <c r="B589" s="2" t="s">
        <v>374</v>
      </c>
      <c r="C589" s="2"/>
      <c r="D589" s="2"/>
      <c r="E589" s="2" t="s">
        <v>1402</v>
      </c>
      <c r="F589" s="2"/>
      <c r="G589" s="2"/>
      <c r="H589" s="2" t="s">
        <v>847</v>
      </c>
      <c r="I589" s="2" t="s">
        <v>1427</v>
      </c>
      <c r="J589" s="2"/>
      <c r="K589" s="2"/>
      <c r="L589" s="79"/>
      <c r="M589" s="79"/>
      <c r="N589" s="79" t="s">
        <v>2134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 t="s">
        <v>2244</v>
      </c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 t="str">
        <f t="shared" si="33"/>
        <v/>
      </c>
      <c r="BP589" s="2" t="str">
        <f t="shared" si="34"/>
        <v>USCAR211,35</v>
      </c>
      <c r="BQ589" s="2" t="str">
        <f>_xlfn.XLOOKUP(BO589,[1]Planilha1!$BU:$BU,[1]Planilha1!$BU:$BU,"",0,1)</f>
        <v/>
      </c>
    </row>
    <row r="590" spans="1:69" hidden="1" x14ac:dyDescent="0.2">
      <c r="A590" s="2" t="s">
        <v>4651</v>
      </c>
      <c r="B590" s="2" t="s">
        <v>374</v>
      </c>
      <c r="C590" s="2"/>
      <c r="D590" s="2"/>
      <c r="E590" s="2" t="s">
        <v>1402</v>
      </c>
      <c r="F590" s="2"/>
      <c r="G590" s="2"/>
      <c r="H590" s="2" t="s">
        <v>848</v>
      </c>
      <c r="I590" s="2" t="s">
        <v>1427</v>
      </c>
      <c r="J590" s="2"/>
      <c r="K590" s="2"/>
      <c r="L590" s="79"/>
      <c r="M590" s="79"/>
      <c r="N590" s="79" t="s">
        <v>2125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 t="s">
        <v>2245</v>
      </c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 t="str">
        <f t="shared" si="33"/>
        <v/>
      </c>
      <c r="BP590" s="2" t="str">
        <f t="shared" si="34"/>
        <v>USCAR210,5</v>
      </c>
      <c r="BQ590" s="2" t="str">
        <f>_xlfn.XLOOKUP(BO590,[1]Planilha1!$BU:$BU,[1]Planilha1!$BU:$BU,"",0,1)</f>
        <v/>
      </c>
    </row>
    <row r="591" spans="1:69" hidden="1" x14ac:dyDescent="0.2">
      <c r="A591" s="2" t="s">
        <v>4651</v>
      </c>
      <c r="B591" s="2" t="s">
        <v>374</v>
      </c>
      <c r="C591" s="2"/>
      <c r="D591" s="2"/>
      <c r="E591" s="2" t="s">
        <v>1402</v>
      </c>
      <c r="F591" s="2"/>
      <c r="G591" s="2"/>
      <c r="H591" s="2" t="s">
        <v>845</v>
      </c>
      <c r="I591" s="2" t="s">
        <v>1428</v>
      </c>
      <c r="J591" s="2"/>
      <c r="K591" s="2"/>
      <c r="L591" s="79"/>
      <c r="M591" s="79"/>
      <c r="N591" s="79" t="s">
        <v>2129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 t="s">
        <v>2246</v>
      </c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 t="str">
        <f t="shared" si="33"/>
        <v/>
      </c>
      <c r="BP591" s="2" t="str">
        <f t="shared" si="34"/>
        <v>USCAR213</v>
      </c>
      <c r="BQ591" s="2" t="str">
        <f>_xlfn.XLOOKUP(BO591,[1]Planilha1!$BU:$BU,[1]Planilha1!$BU:$BU,"",0,1)</f>
        <v/>
      </c>
    </row>
    <row r="592" spans="1:69" hidden="1" x14ac:dyDescent="0.2">
      <c r="A592" s="2" t="s">
        <v>4651</v>
      </c>
      <c r="B592" s="2" t="s">
        <v>374</v>
      </c>
      <c r="C592" s="2"/>
      <c r="D592" s="2"/>
      <c r="E592" s="2" t="s">
        <v>1402</v>
      </c>
      <c r="F592" s="2"/>
      <c r="G592" s="2"/>
      <c r="H592" s="2" t="s">
        <v>847</v>
      </c>
      <c r="I592" s="2" t="s">
        <v>1428</v>
      </c>
      <c r="J592" s="2"/>
      <c r="K592" s="2"/>
      <c r="L592" s="79"/>
      <c r="M592" s="79"/>
      <c r="N592" s="79" t="s">
        <v>2145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 t="s">
        <v>2247</v>
      </c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 t="str">
        <f t="shared" si="33"/>
        <v/>
      </c>
      <c r="BP592" s="2" t="str">
        <f t="shared" si="34"/>
        <v>USCAR212,3</v>
      </c>
      <c r="BQ592" s="2" t="str">
        <f>_xlfn.XLOOKUP(BO592,[1]Planilha1!$BU:$BU,[1]Planilha1!$BU:$BU,"",0,1)</f>
        <v/>
      </c>
    </row>
    <row r="593" spans="1:69" hidden="1" x14ac:dyDescent="0.2">
      <c r="A593" s="2" t="s">
        <v>4651</v>
      </c>
      <c r="B593" s="2" t="s">
        <v>374</v>
      </c>
      <c r="C593" s="2"/>
      <c r="D593" s="2"/>
      <c r="E593" s="2" t="s">
        <v>1402</v>
      </c>
      <c r="F593" s="2"/>
      <c r="G593" s="2"/>
      <c r="H593" s="2" t="s">
        <v>848</v>
      </c>
      <c r="I593" s="2" t="s">
        <v>1429</v>
      </c>
      <c r="J593" s="2"/>
      <c r="K593" s="2"/>
      <c r="L593" s="79"/>
      <c r="M593" s="79"/>
      <c r="N593" s="79" t="s">
        <v>2125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 t="s">
        <v>2248</v>
      </c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 t="str">
        <f t="shared" si="33"/>
        <v/>
      </c>
      <c r="BP593" s="2" t="str">
        <f t="shared" si="34"/>
        <v>USCAR210,5</v>
      </c>
      <c r="BQ593" s="2" t="str">
        <f>_xlfn.XLOOKUP(BO593,[1]Planilha1!$BU:$BU,[1]Planilha1!$BU:$BU,"",0,1)</f>
        <v/>
      </c>
    </row>
    <row r="594" spans="1:69" hidden="1" x14ac:dyDescent="0.2">
      <c r="A594" s="2" t="s">
        <v>4651</v>
      </c>
      <c r="B594" s="2" t="s">
        <v>1400</v>
      </c>
      <c r="C594" s="2"/>
      <c r="D594" s="2"/>
      <c r="E594" s="2" t="s">
        <v>1402</v>
      </c>
      <c r="F594" s="2"/>
      <c r="G594" s="2"/>
      <c r="H594" s="2" t="s">
        <v>843</v>
      </c>
      <c r="I594" s="2" t="s">
        <v>1430</v>
      </c>
      <c r="J594" s="2"/>
      <c r="K594" s="2"/>
      <c r="L594" s="79"/>
      <c r="M594" s="79"/>
      <c r="N594" s="79" t="s">
        <v>2124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 t="s">
        <v>2249</v>
      </c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 t="str">
        <f t="shared" si="33"/>
        <v/>
      </c>
      <c r="BP594" s="2" t="str">
        <f t="shared" si="34"/>
        <v>GMW31912,5</v>
      </c>
      <c r="BQ594" s="2" t="str">
        <f>_xlfn.XLOOKUP(BO594,[1]Planilha1!$BU:$BU,[1]Planilha1!$BU:$BU,"",0,1)</f>
        <v/>
      </c>
    </row>
    <row r="595" spans="1:69" hidden="1" x14ac:dyDescent="0.2">
      <c r="A595" s="2" t="s">
        <v>4651</v>
      </c>
      <c r="B595" s="2" t="s">
        <v>1400</v>
      </c>
      <c r="C595" s="2"/>
      <c r="D595" s="2"/>
      <c r="E595" s="2" t="s">
        <v>1402</v>
      </c>
      <c r="F595" s="2"/>
      <c r="G595" s="2"/>
      <c r="H595" s="2" t="s">
        <v>843</v>
      </c>
      <c r="I595" s="2" t="s">
        <v>1430</v>
      </c>
      <c r="J595" s="2"/>
      <c r="K595" s="2"/>
      <c r="L595" s="79"/>
      <c r="M595" s="79"/>
      <c r="N595" s="79" t="s">
        <v>2146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 t="str">
        <f t="shared" si="33"/>
        <v/>
      </c>
      <c r="BP595" s="2" t="str">
        <f t="shared" si="34"/>
        <v>GMW31914</v>
      </c>
      <c r="BQ595" s="2" t="str">
        <f>_xlfn.XLOOKUP(BO595,[1]Planilha1!$BU:$BU,[1]Planilha1!$BU:$BU,"",0,1)</f>
        <v/>
      </c>
    </row>
    <row r="596" spans="1:69" hidden="1" x14ac:dyDescent="0.2">
      <c r="A596" s="2" t="s">
        <v>4651</v>
      </c>
      <c r="B596" s="2" t="s">
        <v>1400</v>
      </c>
      <c r="C596" s="2"/>
      <c r="D596" s="2"/>
      <c r="E596" s="2" t="s">
        <v>1402</v>
      </c>
      <c r="F596" s="2"/>
      <c r="G596" s="2"/>
      <c r="H596" s="2" t="s">
        <v>844</v>
      </c>
      <c r="I596" s="2" t="s">
        <v>1431</v>
      </c>
      <c r="J596" s="2"/>
      <c r="K596" s="2"/>
      <c r="L596" s="79"/>
      <c r="M596" s="79"/>
      <c r="N596" s="79" t="s">
        <v>1142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 t="s">
        <v>2250</v>
      </c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 t="str">
        <f t="shared" si="33"/>
        <v/>
      </c>
      <c r="BP596" s="2" t="str">
        <f t="shared" si="34"/>
        <v>GMW319135</v>
      </c>
      <c r="BQ596" s="2" t="str">
        <f>_xlfn.XLOOKUP(BO596,[1]Planilha1!$BU:$BU,[1]Planilha1!$BU:$BU,"",0,1)</f>
        <v/>
      </c>
    </row>
    <row r="597" spans="1:69" hidden="1" x14ac:dyDescent="0.2">
      <c r="A597" s="2" t="s">
        <v>4651</v>
      </c>
      <c r="B597" s="2" t="s">
        <v>1400</v>
      </c>
      <c r="C597" s="2"/>
      <c r="D597" s="2"/>
      <c r="E597" s="2" t="s">
        <v>1402</v>
      </c>
      <c r="F597" s="2"/>
      <c r="G597" s="2"/>
      <c r="H597" s="2" t="s">
        <v>854</v>
      </c>
      <c r="I597" s="2" t="s">
        <v>1431</v>
      </c>
      <c r="J597" s="2"/>
      <c r="K597" s="2"/>
      <c r="L597" s="79"/>
      <c r="M597" s="79"/>
      <c r="N597" s="79" t="s">
        <v>1137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 t="s">
        <v>2251</v>
      </c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 t="str">
        <f t="shared" si="33"/>
        <v/>
      </c>
      <c r="BP597" s="2" t="str">
        <f t="shared" si="34"/>
        <v>GMW319130</v>
      </c>
      <c r="BQ597" s="2" t="str">
        <f>_xlfn.XLOOKUP(BO597,[1]Planilha1!$BU:$BU,[1]Planilha1!$BU:$BU,"",0,1)</f>
        <v/>
      </c>
    </row>
    <row r="598" spans="1:69" hidden="1" x14ac:dyDescent="0.2">
      <c r="A598" s="2" t="s">
        <v>4651</v>
      </c>
      <c r="B598" s="2" t="s">
        <v>1400</v>
      </c>
      <c r="C598" s="2"/>
      <c r="D598" s="2"/>
      <c r="E598" s="2" t="s">
        <v>1402</v>
      </c>
      <c r="F598" s="2"/>
      <c r="G598" s="2"/>
      <c r="H598" s="2" t="s">
        <v>843</v>
      </c>
      <c r="I598" s="2" t="s">
        <v>1432</v>
      </c>
      <c r="J598" s="2"/>
      <c r="K598" s="2"/>
      <c r="L598" s="79"/>
      <c r="M598" s="79"/>
      <c r="N598" s="79" t="s">
        <v>1142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 t="str">
        <f t="shared" si="33"/>
        <v/>
      </c>
      <c r="BP598" s="2" t="str">
        <f t="shared" si="34"/>
        <v>GMW319135</v>
      </c>
      <c r="BQ598" s="2" t="str">
        <f>_xlfn.XLOOKUP(BO598,[1]Planilha1!$BU:$BU,[1]Planilha1!$BU:$BU,"",0,1)</f>
        <v/>
      </c>
    </row>
    <row r="599" spans="1:69" hidden="1" x14ac:dyDescent="0.2">
      <c r="A599" s="2" t="s">
        <v>4651</v>
      </c>
      <c r="B599" s="2" t="s">
        <v>374</v>
      </c>
      <c r="C599" s="2"/>
      <c r="D599" s="2"/>
      <c r="E599" s="2" t="s">
        <v>1402</v>
      </c>
      <c r="F599" s="2"/>
      <c r="G599" s="2"/>
      <c r="H599" s="2" t="s">
        <v>848</v>
      </c>
      <c r="I599" s="2" t="s">
        <v>1433</v>
      </c>
      <c r="J599" s="2"/>
      <c r="K599" s="2"/>
      <c r="L599" s="79"/>
      <c r="M599" s="79"/>
      <c r="N599" s="79" t="s">
        <v>2125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 t="s">
        <v>2252</v>
      </c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 t="str">
        <f t="shared" si="33"/>
        <v/>
      </c>
      <c r="BP599" s="2" t="str">
        <f t="shared" si="34"/>
        <v>USCAR210,5</v>
      </c>
      <c r="BQ599" s="2" t="str">
        <f>_xlfn.XLOOKUP(BO599,[1]Planilha1!$BU:$BU,[1]Planilha1!$BU:$BU,"",0,1)</f>
        <v/>
      </c>
    </row>
    <row r="600" spans="1:69" hidden="1" x14ac:dyDescent="0.2">
      <c r="A600" s="2" t="s">
        <v>4651</v>
      </c>
      <c r="B600" s="2" t="s">
        <v>374</v>
      </c>
      <c r="C600" s="2"/>
      <c r="D600" s="2"/>
      <c r="E600" s="2" t="s">
        <v>1402</v>
      </c>
      <c r="F600" s="2"/>
      <c r="G600" s="2"/>
      <c r="H600" s="2" t="s">
        <v>848</v>
      </c>
      <c r="I600" s="2" t="s">
        <v>1433</v>
      </c>
      <c r="J600" s="2"/>
      <c r="K600" s="2"/>
      <c r="L600" s="79"/>
      <c r="M600" s="79"/>
      <c r="N600" s="79" t="s">
        <v>2135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 t="s">
        <v>2253</v>
      </c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 t="str">
        <f t="shared" si="33"/>
        <v/>
      </c>
      <c r="BP600" s="2" t="str">
        <f t="shared" si="34"/>
        <v>USCAR210,85</v>
      </c>
      <c r="BQ600" s="2" t="str">
        <f>_xlfn.XLOOKUP(BO600,[1]Planilha1!$BU:$BU,[1]Planilha1!$BU:$BU,"",0,1)</f>
        <v/>
      </c>
    </row>
    <row r="601" spans="1:69" hidden="1" x14ac:dyDescent="0.2">
      <c r="A601" s="2" t="s">
        <v>785</v>
      </c>
      <c r="B601" s="2"/>
      <c r="C601" s="2"/>
      <c r="D601" s="2"/>
      <c r="E601" s="2" t="s">
        <v>1402</v>
      </c>
      <c r="F601" s="2"/>
      <c r="G601" s="2"/>
      <c r="H601" s="2" t="s">
        <v>853</v>
      </c>
      <c r="I601" s="2" t="s">
        <v>1434</v>
      </c>
      <c r="J601" s="2"/>
      <c r="K601" s="2"/>
      <c r="L601" s="79"/>
      <c r="M601" s="79"/>
      <c r="N601" s="79" t="s">
        <v>2141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 t="s">
        <v>2254</v>
      </c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 t="str">
        <f t="shared" si="33"/>
        <v/>
      </c>
      <c r="BP601" s="2" t="str">
        <f t="shared" si="34"/>
        <v>0,75</v>
      </c>
      <c r="BQ601" s="2" t="str">
        <f>_xlfn.XLOOKUP(BO601,[1]Planilha1!$BU:$BU,[1]Planilha1!$BU:$BU,"",0,1)</f>
        <v/>
      </c>
    </row>
    <row r="602" spans="1:69" hidden="1" x14ac:dyDescent="0.2">
      <c r="A602" s="2" t="s">
        <v>4651</v>
      </c>
      <c r="B602" s="2" t="s">
        <v>374</v>
      </c>
      <c r="C602" s="2"/>
      <c r="D602" s="2"/>
      <c r="E602" s="2" t="s">
        <v>1402</v>
      </c>
      <c r="F602" s="2"/>
      <c r="G602" s="2"/>
      <c r="H602" s="2" t="s">
        <v>848</v>
      </c>
      <c r="I602" s="2" t="s">
        <v>1435</v>
      </c>
      <c r="J602" s="2"/>
      <c r="K602" s="2"/>
      <c r="L602" s="79"/>
      <c r="M602" s="79"/>
      <c r="N602" s="79" t="s">
        <v>2125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 t="s">
        <v>2255</v>
      </c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 t="str">
        <f t="shared" si="33"/>
        <v/>
      </c>
      <c r="BP602" s="2" t="str">
        <f t="shared" si="34"/>
        <v>USCAR210,5</v>
      </c>
      <c r="BQ602" s="2" t="str">
        <f>_xlfn.XLOOKUP(BO602,[1]Planilha1!$BU:$BU,[1]Planilha1!$BU:$BU,"",0,1)</f>
        <v/>
      </c>
    </row>
    <row r="603" spans="1:69" hidden="1" x14ac:dyDescent="0.2">
      <c r="A603" s="2" t="s">
        <v>4651</v>
      </c>
      <c r="B603" s="2" t="s">
        <v>1400</v>
      </c>
      <c r="C603" s="2"/>
      <c r="D603" s="2"/>
      <c r="E603" s="2" t="s">
        <v>1402</v>
      </c>
      <c r="F603" s="2"/>
      <c r="G603" s="2"/>
      <c r="H603" s="2" t="s">
        <v>843</v>
      </c>
      <c r="I603" s="2" t="s">
        <v>757</v>
      </c>
      <c r="J603" s="2"/>
      <c r="K603" s="2"/>
      <c r="L603" s="79"/>
      <c r="M603" s="79"/>
      <c r="N603" s="79" t="s">
        <v>2124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 t="s">
        <v>2256</v>
      </c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 t="str">
        <f t="shared" si="33"/>
        <v/>
      </c>
      <c r="BP603" s="2" t="str">
        <f t="shared" si="34"/>
        <v>GMW31912,5</v>
      </c>
      <c r="BQ603" s="2" t="str">
        <f>_xlfn.XLOOKUP(BO603,[1]Planilha1!$BU:$BU,[1]Planilha1!$BU:$BU,"",0,1)</f>
        <v/>
      </c>
    </row>
    <row r="604" spans="1:69" hidden="1" x14ac:dyDescent="0.2">
      <c r="A604" s="2" t="s">
        <v>4651</v>
      </c>
      <c r="B604" s="2" t="s">
        <v>374</v>
      </c>
      <c r="C604" s="2"/>
      <c r="D604" s="2"/>
      <c r="E604" s="2" t="s">
        <v>1402</v>
      </c>
      <c r="F604" s="2"/>
      <c r="G604" s="2"/>
      <c r="H604" s="2" t="s">
        <v>843</v>
      </c>
      <c r="I604" s="2" t="s">
        <v>757</v>
      </c>
      <c r="J604" s="2"/>
      <c r="K604" s="2"/>
      <c r="L604" s="79"/>
      <c r="M604" s="79"/>
      <c r="N604" s="79" t="s">
        <v>2124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 t="s">
        <v>2257</v>
      </c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 t="str">
        <f t="shared" si="33"/>
        <v/>
      </c>
      <c r="BP604" s="2" t="str">
        <f t="shared" si="34"/>
        <v>USCAR212,5</v>
      </c>
      <c r="BQ604" s="2" t="str">
        <f>_xlfn.XLOOKUP(BO604,[1]Planilha1!$BU:$BU,[1]Planilha1!$BU:$BU,"",0,1)</f>
        <v/>
      </c>
    </row>
    <row r="605" spans="1:69" hidden="1" x14ac:dyDescent="0.2">
      <c r="A605" s="2" t="s">
        <v>4651</v>
      </c>
      <c r="B605" s="2" t="s">
        <v>1400</v>
      </c>
      <c r="C605" s="2"/>
      <c r="D605" s="2"/>
      <c r="E605" s="2" t="s">
        <v>1402</v>
      </c>
      <c r="F605" s="2"/>
      <c r="G605" s="2"/>
      <c r="H605" s="2" t="s">
        <v>843</v>
      </c>
      <c r="I605" s="2" t="s">
        <v>757</v>
      </c>
      <c r="J605" s="2"/>
      <c r="K605" s="2"/>
      <c r="L605" s="79"/>
      <c r="M605" s="79"/>
      <c r="N605" s="79" t="s">
        <v>2129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 t="s">
        <v>2258</v>
      </c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 t="str">
        <f t="shared" si="33"/>
        <v/>
      </c>
      <c r="BP605" s="2" t="str">
        <f t="shared" si="34"/>
        <v>GMW31913</v>
      </c>
      <c r="BQ605" s="2" t="str">
        <f>_xlfn.XLOOKUP(BO605,[1]Planilha1!$BU:$BU,[1]Planilha1!$BU:$BU,"",0,1)</f>
        <v/>
      </c>
    </row>
    <row r="606" spans="1:69" hidden="1" x14ac:dyDescent="0.2">
      <c r="A606" s="2" t="s">
        <v>4651</v>
      </c>
      <c r="B606" s="2" t="s">
        <v>374</v>
      </c>
      <c r="C606" s="2"/>
      <c r="D606" s="2"/>
      <c r="E606" s="2" t="s">
        <v>1402</v>
      </c>
      <c r="F606" s="2"/>
      <c r="G606" s="2"/>
      <c r="H606" s="2" t="s">
        <v>853</v>
      </c>
      <c r="I606" s="2" t="s">
        <v>737</v>
      </c>
      <c r="J606" s="2"/>
      <c r="K606" s="2"/>
      <c r="L606" s="79"/>
      <c r="M606" s="79"/>
      <c r="N606" s="79" t="s">
        <v>2125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 t="str">
        <f t="shared" si="33"/>
        <v/>
      </c>
      <c r="BP606" s="2" t="str">
        <f t="shared" si="34"/>
        <v>USCAR210,5</v>
      </c>
      <c r="BQ606" s="2" t="str">
        <f>_xlfn.XLOOKUP(BO606,[1]Planilha1!$BU:$BU,[1]Planilha1!$BU:$BU,"",0,1)</f>
        <v/>
      </c>
    </row>
    <row r="607" spans="1:69" hidden="1" x14ac:dyDescent="0.2">
      <c r="A607" s="2" t="s">
        <v>4651</v>
      </c>
      <c r="B607" s="2" t="s">
        <v>374</v>
      </c>
      <c r="C607" s="2"/>
      <c r="D607" s="2"/>
      <c r="E607" s="2" t="s">
        <v>1402</v>
      </c>
      <c r="F607" s="2"/>
      <c r="G607" s="2"/>
      <c r="H607" s="2" t="s">
        <v>853</v>
      </c>
      <c r="I607" s="2" t="s">
        <v>737</v>
      </c>
      <c r="J607" s="2"/>
      <c r="K607" s="2"/>
      <c r="L607" s="79"/>
      <c r="M607" s="79"/>
      <c r="N607" s="79" t="s">
        <v>2141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 t="s">
        <v>2259</v>
      </c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 t="str">
        <f t="shared" si="33"/>
        <v/>
      </c>
      <c r="BP607" s="2" t="str">
        <f t="shared" si="34"/>
        <v>USCAR210,75</v>
      </c>
      <c r="BQ607" s="2" t="str">
        <f>_xlfn.XLOOKUP(BO607,[1]Planilha1!$BU:$BU,[1]Planilha1!$BU:$BU,"",0,1)</f>
        <v/>
      </c>
    </row>
    <row r="608" spans="1:69" hidden="1" x14ac:dyDescent="0.2">
      <c r="A608" s="2" t="s">
        <v>4651</v>
      </c>
      <c r="B608" s="2" t="s">
        <v>374</v>
      </c>
      <c r="C608" s="2"/>
      <c r="D608" s="2"/>
      <c r="E608" s="2" t="s">
        <v>1402</v>
      </c>
      <c r="F608" s="2"/>
      <c r="G608" s="2"/>
      <c r="H608" s="2" t="s">
        <v>853</v>
      </c>
      <c r="I608" s="2" t="s">
        <v>737</v>
      </c>
      <c r="J608" s="2"/>
      <c r="K608" s="2"/>
      <c r="L608" s="79"/>
      <c r="M608" s="79"/>
      <c r="N608" s="79" t="s">
        <v>2126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 t="str">
        <f t="shared" si="33"/>
        <v/>
      </c>
      <c r="BP608" s="2" t="str">
        <f t="shared" si="34"/>
        <v>USCAR211,5</v>
      </c>
      <c r="BQ608" s="2" t="str">
        <f>_xlfn.XLOOKUP(BO608,[1]Planilha1!$BU:$BU,[1]Planilha1!$BU:$BU,"",0,1)</f>
        <v/>
      </c>
    </row>
    <row r="609" spans="1:69" hidden="1" x14ac:dyDescent="0.2">
      <c r="A609" s="2" t="s">
        <v>4651</v>
      </c>
      <c r="B609" s="2" t="s">
        <v>374</v>
      </c>
      <c r="C609" s="2"/>
      <c r="D609" s="2"/>
      <c r="E609" s="2" t="s">
        <v>1402</v>
      </c>
      <c r="F609" s="2"/>
      <c r="G609" s="2"/>
      <c r="H609" s="2" t="s">
        <v>853</v>
      </c>
      <c r="I609" s="2" t="s">
        <v>737</v>
      </c>
      <c r="J609" s="2"/>
      <c r="K609" s="2"/>
      <c r="L609" s="79"/>
      <c r="M609" s="79"/>
      <c r="N609" s="79" t="s">
        <v>2132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 t="str">
        <f t="shared" si="33"/>
        <v/>
      </c>
      <c r="BP609" s="2" t="str">
        <f t="shared" si="34"/>
        <v>USCAR211</v>
      </c>
      <c r="BQ609" s="2" t="str">
        <f>_xlfn.XLOOKUP(BO609,[1]Planilha1!$BU:$BU,[1]Planilha1!$BU:$BU,"",0,1)</f>
        <v/>
      </c>
    </row>
    <row r="610" spans="1:69" hidden="1" x14ac:dyDescent="0.2">
      <c r="A610" s="2" t="s">
        <v>4651</v>
      </c>
      <c r="B610" s="2" t="s">
        <v>374</v>
      </c>
      <c r="C610" s="2"/>
      <c r="D610" s="2"/>
      <c r="E610" s="2" t="s">
        <v>1402</v>
      </c>
      <c r="F610" s="2"/>
      <c r="G610" s="2"/>
      <c r="H610" s="2" t="s">
        <v>855</v>
      </c>
      <c r="I610" s="2" t="s">
        <v>737</v>
      </c>
      <c r="J610" s="2"/>
      <c r="K610" s="2"/>
      <c r="L610" s="79"/>
      <c r="M610" s="79"/>
      <c r="N610" s="79" t="s">
        <v>2132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 t="s">
        <v>2260</v>
      </c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 t="str">
        <f t="shared" si="33"/>
        <v/>
      </c>
      <c r="BP610" s="2" t="str">
        <f t="shared" si="34"/>
        <v>USCAR211</v>
      </c>
      <c r="BQ610" s="2" t="str">
        <f>_xlfn.XLOOKUP(BO610,[1]Planilha1!$BU:$BU,[1]Planilha1!$BU:$BU,"",0,1)</f>
        <v/>
      </c>
    </row>
    <row r="611" spans="1:69" hidden="1" x14ac:dyDescent="0.2">
      <c r="A611" s="2" t="s">
        <v>4651</v>
      </c>
      <c r="B611" s="2" t="s">
        <v>1400</v>
      </c>
      <c r="C611" s="2"/>
      <c r="D611" s="2"/>
      <c r="E611" s="2" t="s">
        <v>1402</v>
      </c>
      <c r="F611" s="2"/>
      <c r="G611" s="2"/>
      <c r="H611" s="2" t="s">
        <v>843</v>
      </c>
      <c r="I611" s="2" t="s">
        <v>737</v>
      </c>
      <c r="J611" s="2"/>
      <c r="K611" s="2"/>
      <c r="L611" s="79"/>
      <c r="M611" s="79"/>
      <c r="N611" s="79" t="s">
        <v>2125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 t="s">
        <v>2261</v>
      </c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 t="str">
        <f t="shared" si="33"/>
        <v/>
      </c>
      <c r="BP611" s="2" t="str">
        <f t="shared" si="34"/>
        <v>GMW31910,5</v>
      </c>
      <c r="BQ611" s="2" t="str">
        <f>_xlfn.XLOOKUP(BO611,[1]Planilha1!$BU:$BU,[1]Planilha1!$BU:$BU,"",0,1)</f>
        <v/>
      </c>
    </row>
    <row r="612" spans="1:69" hidden="1" x14ac:dyDescent="0.2">
      <c r="A612" s="2" t="s">
        <v>4651</v>
      </c>
      <c r="B612" s="2" t="s">
        <v>1400</v>
      </c>
      <c r="C612" s="2"/>
      <c r="D612" s="2"/>
      <c r="E612" s="2" t="s">
        <v>1402</v>
      </c>
      <c r="F612" s="2"/>
      <c r="G612" s="2"/>
      <c r="H612" s="2" t="s">
        <v>856</v>
      </c>
      <c r="I612" s="2" t="s">
        <v>737</v>
      </c>
      <c r="J612" s="2"/>
      <c r="K612" s="2"/>
      <c r="L612" s="79"/>
      <c r="M612" s="79"/>
      <c r="N612" s="79" t="s">
        <v>2126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 t="s">
        <v>2262</v>
      </c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 t="str">
        <f t="shared" si="33"/>
        <v/>
      </c>
      <c r="BP612" s="2" t="str">
        <f t="shared" si="34"/>
        <v>GMW31911,5</v>
      </c>
      <c r="BQ612" s="2" t="str">
        <f>_xlfn.XLOOKUP(BO612,[1]Planilha1!$BU:$BU,[1]Planilha1!$BU:$BU,"",0,1)</f>
        <v/>
      </c>
    </row>
    <row r="613" spans="1:69" hidden="1" x14ac:dyDescent="0.2">
      <c r="A613" s="2" t="s">
        <v>4651</v>
      </c>
      <c r="B613" s="2" t="s">
        <v>1400</v>
      </c>
      <c r="C613" s="2"/>
      <c r="D613" s="2"/>
      <c r="E613" s="2" t="s">
        <v>1402</v>
      </c>
      <c r="F613" s="2"/>
      <c r="G613" s="2"/>
      <c r="H613" s="2" t="s">
        <v>856</v>
      </c>
      <c r="I613" s="2" t="s">
        <v>737</v>
      </c>
      <c r="J613" s="2"/>
      <c r="K613" s="2"/>
      <c r="L613" s="79"/>
      <c r="M613" s="79"/>
      <c r="N613" s="79" t="s">
        <v>2132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 t="s">
        <v>2263</v>
      </c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 t="str">
        <f t="shared" si="33"/>
        <v/>
      </c>
      <c r="BP613" s="2" t="str">
        <f t="shared" si="34"/>
        <v>GMW31911</v>
      </c>
      <c r="BQ613" s="2" t="str">
        <f>_xlfn.XLOOKUP(BO613,[1]Planilha1!$BU:$BU,[1]Planilha1!$BU:$BU,"",0,1)</f>
        <v/>
      </c>
    </row>
    <row r="614" spans="1:69" hidden="1" x14ac:dyDescent="0.2">
      <c r="A614" s="2" t="s">
        <v>4651</v>
      </c>
      <c r="B614" s="2" t="s">
        <v>374</v>
      </c>
      <c r="C614" s="2"/>
      <c r="D614" s="2"/>
      <c r="E614" s="2" t="s">
        <v>1402</v>
      </c>
      <c r="F614" s="2"/>
      <c r="G614" s="2"/>
      <c r="H614" s="2" t="s">
        <v>843</v>
      </c>
      <c r="I614" s="2" t="s">
        <v>1436</v>
      </c>
      <c r="J614" s="2"/>
      <c r="K614" s="2"/>
      <c r="L614" s="79"/>
      <c r="M614" s="79"/>
      <c r="N614" s="79" t="s">
        <v>2124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 t="s">
        <v>2264</v>
      </c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 t="str">
        <f t="shared" si="33"/>
        <v/>
      </c>
      <c r="BP614" s="2" t="str">
        <f t="shared" si="34"/>
        <v>USCAR212,5</v>
      </c>
      <c r="BQ614" s="2" t="str">
        <f>_xlfn.XLOOKUP(BO614,[1]Planilha1!$BU:$BU,[1]Planilha1!$BU:$BU,"",0,1)</f>
        <v/>
      </c>
    </row>
    <row r="615" spans="1:69" hidden="1" x14ac:dyDescent="0.2">
      <c r="A615" s="2" t="s">
        <v>4651</v>
      </c>
      <c r="B615" s="2" t="s">
        <v>1400</v>
      </c>
      <c r="C615" s="2"/>
      <c r="D615" s="2"/>
      <c r="E615" s="2" t="s">
        <v>1402</v>
      </c>
      <c r="F615" s="2"/>
      <c r="G615" s="2"/>
      <c r="H615" s="2" t="s">
        <v>843</v>
      </c>
      <c r="I615" s="2" t="s">
        <v>1436</v>
      </c>
      <c r="J615" s="2"/>
      <c r="K615" s="2"/>
      <c r="L615" s="79"/>
      <c r="M615" s="79"/>
      <c r="N615" s="79" t="s">
        <v>2130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 t="s">
        <v>2265</v>
      </c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 t="str">
        <f t="shared" si="33"/>
        <v/>
      </c>
      <c r="BP615" s="2" t="str">
        <f t="shared" si="34"/>
        <v>GMW31912</v>
      </c>
      <c r="BQ615" s="2" t="str">
        <f>_xlfn.XLOOKUP(BO615,[1]Planilha1!$BU:$BU,[1]Planilha1!$BU:$BU,"",0,1)</f>
        <v/>
      </c>
    </row>
    <row r="616" spans="1:69" hidden="1" x14ac:dyDescent="0.2">
      <c r="A616" s="2" t="s">
        <v>4651</v>
      </c>
      <c r="B616" s="2" t="s">
        <v>1400</v>
      </c>
      <c r="C616" s="2"/>
      <c r="D616" s="2"/>
      <c r="E616" s="2" t="s">
        <v>1402</v>
      </c>
      <c r="F616" s="2"/>
      <c r="G616" s="2"/>
      <c r="H616" s="2" t="s">
        <v>843</v>
      </c>
      <c r="I616" s="2" t="s">
        <v>1436</v>
      </c>
      <c r="J616" s="2"/>
      <c r="K616" s="2"/>
      <c r="L616" s="79"/>
      <c r="M616" s="79"/>
      <c r="N616" s="79" t="s">
        <v>2129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 t="s">
        <v>2266</v>
      </c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 t="str">
        <f t="shared" si="33"/>
        <v/>
      </c>
      <c r="BP616" s="2" t="str">
        <f t="shared" si="34"/>
        <v>GMW31913</v>
      </c>
      <c r="BQ616" s="2" t="str">
        <f>_xlfn.XLOOKUP(BO616,[1]Planilha1!$BU:$BU,[1]Planilha1!$BU:$BU,"",0,1)</f>
        <v/>
      </c>
    </row>
    <row r="617" spans="1:69" hidden="1" x14ac:dyDescent="0.2">
      <c r="A617" s="2" t="s">
        <v>4651</v>
      </c>
      <c r="B617" s="2" t="s">
        <v>1400</v>
      </c>
      <c r="C617" s="2"/>
      <c r="D617" s="2"/>
      <c r="E617" s="2" t="s">
        <v>1402</v>
      </c>
      <c r="F617" s="2"/>
      <c r="G617" s="2"/>
      <c r="H617" s="2" t="s">
        <v>843</v>
      </c>
      <c r="I617" s="2" t="s">
        <v>1437</v>
      </c>
      <c r="J617" s="2"/>
      <c r="K617" s="2"/>
      <c r="L617" s="79"/>
      <c r="M617" s="79"/>
      <c r="N617" s="79" t="s">
        <v>2130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 t="s">
        <v>2267</v>
      </c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 t="str">
        <f t="shared" si="33"/>
        <v/>
      </c>
      <c r="BP617" s="2" t="str">
        <f t="shared" si="34"/>
        <v>GMW31912</v>
      </c>
      <c r="BQ617" s="2" t="str">
        <f>_xlfn.XLOOKUP(BO617,[1]Planilha1!$BU:$BU,[1]Planilha1!$BU:$BU,"",0,1)</f>
        <v/>
      </c>
    </row>
    <row r="618" spans="1:69" hidden="1" x14ac:dyDescent="0.2">
      <c r="A618" s="2" t="s">
        <v>4651</v>
      </c>
      <c r="B618" s="2" t="s">
        <v>1400</v>
      </c>
      <c r="C618" s="2"/>
      <c r="D618" s="2"/>
      <c r="E618" s="2" t="s">
        <v>1402</v>
      </c>
      <c r="F618" s="2"/>
      <c r="G618" s="2"/>
      <c r="H618" s="2" t="s">
        <v>843</v>
      </c>
      <c r="I618" s="2" t="s">
        <v>1438</v>
      </c>
      <c r="J618" s="2"/>
      <c r="K618" s="2"/>
      <c r="L618" s="79"/>
      <c r="M618" s="79"/>
      <c r="N618" s="79" t="s">
        <v>2124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 t="s">
        <v>2268</v>
      </c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 t="str">
        <f t="shared" si="33"/>
        <v/>
      </c>
      <c r="BP618" s="2" t="str">
        <f t="shared" si="34"/>
        <v>GMW31912,5</v>
      </c>
      <c r="BQ618" s="2" t="str">
        <f>_xlfn.XLOOKUP(BO618,[1]Planilha1!$BU:$BU,[1]Planilha1!$BU:$BU,"",0,1)</f>
        <v/>
      </c>
    </row>
    <row r="619" spans="1:69" hidden="1" x14ac:dyDescent="0.2">
      <c r="A619" s="2" t="s">
        <v>4651</v>
      </c>
      <c r="B619" s="2" t="s">
        <v>1400</v>
      </c>
      <c r="C619" s="2"/>
      <c r="D619" s="2"/>
      <c r="E619" s="2" t="s">
        <v>1402</v>
      </c>
      <c r="F619" s="2"/>
      <c r="G619" s="2"/>
      <c r="H619" s="2" t="s">
        <v>854</v>
      </c>
      <c r="I619" s="2" t="s">
        <v>1438</v>
      </c>
      <c r="J619" s="2"/>
      <c r="K619" s="2"/>
      <c r="L619" s="79"/>
      <c r="M619" s="79"/>
      <c r="N619" s="79" t="s">
        <v>2124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 t="s">
        <v>2268</v>
      </c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 t="str">
        <f t="shared" si="33"/>
        <v/>
      </c>
      <c r="BP619" s="2" t="str">
        <f t="shared" si="34"/>
        <v>GMW31912,5</v>
      </c>
      <c r="BQ619" s="2" t="str">
        <f>_xlfn.XLOOKUP(BO619,[1]Planilha1!$BU:$BU,[1]Planilha1!$BU:$BU,"",0,1)</f>
        <v/>
      </c>
    </row>
    <row r="620" spans="1:69" hidden="1" x14ac:dyDescent="0.2">
      <c r="A620" s="2" t="s">
        <v>4651</v>
      </c>
      <c r="B620" s="2" t="s">
        <v>1400</v>
      </c>
      <c r="C620" s="2"/>
      <c r="D620" s="2"/>
      <c r="E620" s="2" t="s">
        <v>1402</v>
      </c>
      <c r="F620" s="2"/>
      <c r="G620" s="2"/>
      <c r="H620" s="2" t="s">
        <v>857</v>
      </c>
      <c r="I620" s="2" t="s">
        <v>1439</v>
      </c>
      <c r="J620" s="2"/>
      <c r="K620" s="2"/>
      <c r="L620" s="79"/>
      <c r="M620" s="79"/>
      <c r="N620" s="79" t="s">
        <v>1142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 t="s">
        <v>2269</v>
      </c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 t="str">
        <f t="shared" si="33"/>
        <v/>
      </c>
      <c r="BP620" s="2" t="str">
        <f t="shared" si="34"/>
        <v>GMW319135</v>
      </c>
      <c r="BQ620" s="2" t="str">
        <f>_xlfn.XLOOKUP(BO620,[1]Planilha1!$BU:$BU,[1]Planilha1!$BU:$BU,"",0,1)</f>
        <v/>
      </c>
    </row>
    <row r="621" spans="1:69" hidden="1" x14ac:dyDescent="0.2">
      <c r="A621" s="2" t="s">
        <v>4651</v>
      </c>
      <c r="B621" s="2" t="s">
        <v>1400</v>
      </c>
      <c r="C621" s="2"/>
      <c r="D621" s="2"/>
      <c r="E621" s="2" t="s">
        <v>1402</v>
      </c>
      <c r="F621" s="2"/>
      <c r="G621" s="2"/>
      <c r="H621" s="2" t="s">
        <v>854</v>
      </c>
      <c r="I621" s="2" t="s">
        <v>1439</v>
      </c>
      <c r="J621" s="2"/>
      <c r="K621" s="2"/>
      <c r="L621" s="79"/>
      <c r="M621" s="79"/>
      <c r="N621" s="79" t="s">
        <v>1137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 t="s">
        <v>2270</v>
      </c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 t="str">
        <f t="shared" si="33"/>
        <v/>
      </c>
      <c r="BP621" s="2" t="str">
        <f t="shared" si="34"/>
        <v>GMW319130</v>
      </c>
      <c r="BQ621" s="2" t="str">
        <f>_xlfn.XLOOKUP(BO621,[1]Planilha1!$BU:$BU,[1]Planilha1!$BU:$BU,"",0,1)</f>
        <v/>
      </c>
    </row>
    <row r="622" spans="1:69" hidden="1" x14ac:dyDescent="0.2">
      <c r="A622" s="2" t="s">
        <v>4651</v>
      </c>
      <c r="B622" s="2" t="s">
        <v>374</v>
      </c>
      <c r="C622" s="2"/>
      <c r="D622" s="2"/>
      <c r="E622" s="2" t="s">
        <v>1402</v>
      </c>
      <c r="F622" s="2"/>
      <c r="G622" s="2"/>
      <c r="H622" s="2" t="s">
        <v>853</v>
      </c>
      <c r="I622" s="2" t="s">
        <v>754</v>
      </c>
      <c r="J622" s="2"/>
      <c r="K622" s="2"/>
      <c r="L622" s="79"/>
      <c r="M622" s="79"/>
      <c r="N622" s="79" t="s">
        <v>2141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 t="s">
        <v>2271</v>
      </c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 t="str">
        <f t="shared" si="33"/>
        <v/>
      </c>
      <c r="BP622" s="2" t="str">
        <f t="shared" si="34"/>
        <v>USCAR210,75</v>
      </c>
      <c r="BQ622" s="2" t="str">
        <f>_xlfn.XLOOKUP(BO622,[1]Planilha1!$BU:$BU,[1]Planilha1!$BU:$BU,"",0,1)</f>
        <v/>
      </c>
    </row>
    <row r="623" spans="1:69" hidden="1" x14ac:dyDescent="0.2">
      <c r="A623" s="2" t="s">
        <v>4651</v>
      </c>
      <c r="B623" s="2" t="s">
        <v>1400</v>
      </c>
      <c r="C623" s="2"/>
      <c r="D623" s="2"/>
      <c r="E623" s="2" t="s">
        <v>1402</v>
      </c>
      <c r="F623" s="2"/>
      <c r="G623" s="2"/>
      <c r="H623" s="2" t="s">
        <v>843</v>
      </c>
      <c r="I623" s="2" t="s">
        <v>754</v>
      </c>
      <c r="J623" s="2"/>
      <c r="K623" s="2"/>
      <c r="L623" s="79"/>
      <c r="M623" s="79"/>
      <c r="N623" s="79" t="s">
        <v>2125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 t="s">
        <v>2272</v>
      </c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 t="str">
        <f t="shared" si="33"/>
        <v/>
      </c>
      <c r="BP623" s="2" t="str">
        <f t="shared" si="34"/>
        <v>GMW31910,5</v>
      </c>
      <c r="BQ623" s="2" t="str">
        <f>_xlfn.XLOOKUP(BO623,[1]Planilha1!$BU:$BU,[1]Planilha1!$BU:$BU,"",0,1)</f>
        <v/>
      </c>
    </row>
    <row r="624" spans="1:69" hidden="1" x14ac:dyDescent="0.2">
      <c r="A624" s="2" t="s">
        <v>4651</v>
      </c>
      <c r="B624" s="2" t="s">
        <v>1400</v>
      </c>
      <c r="C624" s="2"/>
      <c r="D624" s="2"/>
      <c r="E624" s="2" t="s">
        <v>1402</v>
      </c>
      <c r="F624" s="2"/>
      <c r="G624" s="2"/>
      <c r="H624" s="2" t="s">
        <v>857</v>
      </c>
      <c r="I624" s="2" t="s">
        <v>1440</v>
      </c>
      <c r="J624" s="2"/>
      <c r="K624" s="2"/>
      <c r="L624" s="79"/>
      <c r="M624" s="79"/>
      <c r="N624" s="79" t="s">
        <v>1142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 t="s">
        <v>2273</v>
      </c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 t="str">
        <f t="shared" si="33"/>
        <v/>
      </c>
      <c r="BP624" s="2" t="str">
        <f t="shared" si="34"/>
        <v>GMW319135</v>
      </c>
      <c r="BQ624" s="2" t="str">
        <f>_xlfn.XLOOKUP(BO624,[1]Planilha1!$BU:$BU,[1]Planilha1!$BU:$BU,"",0,1)</f>
        <v/>
      </c>
    </row>
    <row r="625" spans="1:69" hidden="1" x14ac:dyDescent="0.2">
      <c r="A625" s="2" t="s">
        <v>4651</v>
      </c>
      <c r="B625" s="2" t="s">
        <v>1400</v>
      </c>
      <c r="C625" s="2"/>
      <c r="D625" s="2"/>
      <c r="E625" s="2" t="s">
        <v>1402</v>
      </c>
      <c r="F625" s="2"/>
      <c r="G625" s="2"/>
      <c r="H625" s="2" t="s">
        <v>854</v>
      </c>
      <c r="I625" s="2" t="s">
        <v>1440</v>
      </c>
      <c r="J625" s="2"/>
      <c r="K625" s="2"/>
      <c r="L625" s="79"/>
      <c r="M625" s="79"/>
      <c r="N625" s="79" t="s">
        <v>1137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 t="s">
        <v>2274</v>
      </c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 t="str">
        <f t="shared" si="33"/>
        <v/>
      </c>
      <c r="BP625" s="2" t="str">
        <f t="shared" si="34"/>
        <v>GMW319130</v>
      </c>
      <c r="BQ625" s="2" t="str">
        <f>_xlfn.XLOOKUP(BO625,[1]Planilha1!$BU:$BU,[1]Planilha1!$BU:$BU,"",0,1)</f>
        <v/>
      </c>
    </row>
    <row r="626" spans="1:69" hidden="1" x14ac:dyDescent="0.2">
      <c r="A626" s="2" t="s">
        <v>4651</v>
      </c>
      <c r="B626" s="2" t="s">
        <v>1400</v>
      </c>
      <c r="C626" s="2"/>
      <c r="D626" s="2"/>
      <c r="E626" s="2" t="s">
        <v>1402</v>
      </c>
      <c r="F626" s="2"/>
      <c r="G626" s="2"/>
      <c r="H626" s="2" t="s">
        <v>854</v>
      </c>
      <c r="I626" s="2" t="s">
        <v>1440</v>
      </c>
      <c r="J626" s="2"/>
      <c r="K626" s="2"/>
      <c r="L626" s="79"/>
      <c r="M626" s="79"/>
      <c r="N626" s="79" t="s">
        <v>1137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 t="s">
        <v>2274</v>
      </c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 t="str">
        <f t="shared" si="33"/>
        <v/>
      </c>
      <c r="BP626" s="2" t="str">
        <f t="shared" si="34"/>
        <v>GMW319130</v>
      </c>
      <c r="BQ626" s="2" t="str">
        <f>_xlfn.XLOOKUP(BO626,[1]Planilha1!$BU:$BU,[1]Planilha1!$BU:$BU,"",0,1)</f>
        <v/>
      </c>
    </row>
    <row r="627" spans="1:69" hidden="1" x14ac:dyDescent="0.2">
      <c r="A627" s="2" t="s">
        <v>4651</v>
      </c>
      <c r="B627" s="2" t="s">
        <v>1400</v>
      </c>
      <c r="C627" s="2"/>
      <c r="D627" s="2"/>
      <c r="E627" s="2" t="s">
        <v>1402</v>
      </c>
      <c r="F627" s="2"/>
      <c r="G627" s="2"/>
      <c r="H627" s="2" t="s">
        <v>854</v>
      </c>
      <c r="I627" s="2" t="s">
        <v>1441</v>
      </c>
      <c r="J627" s="2"/>
      <c r="K627" s="2"/>
      <c r="L627" s="79"/>
      <c r="M627" s="79"/>
      <c r="N627" s="79" t="s">
        <v>2128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 t="str">
        <f t="shared" si="33"/>
        <v/>
      </c>
      <c r="BP627" s="2" t="str">
        <f t="shared" si="34"/>
        <v>GMW31913,5</v>
      </c>
      <c r="BQ627" s="2" t="str">
        <f>_xlfn.XLOOKUP(BO627,[1]Planilha1!$BU:$BU,[1]Planilha1!$BU:$BU,"",0,1)</f>
        <v/>
      </c>
    </row>
    <row r="628" spans="1:69" hidden="1" x14ac:dyDescent="0.2">
      <c r="A628" s="2" t="s">
        <v>4651</v>
      </c>
      <c r="B628" s="2" t="s">
        <v>374</v>
      </c>
      <c r="C628" s="2"/>
      <c r="D628" s="2"/>
      <c r="E628" s="2" t="s">
        <v>1402</v>
      </c>
      <c r="F628" s="2"/>
      <c r="G628" s="2"/>
      <c r="H628" s="2" t="s">
        <v>853</v>
      </c>
      <c r="I628" s="2" t="s">
        <v>1442</v>
      </c>
      <c r="J628" s="2"/>
      <c r="K628" s="2"/>
      <c r="L628" s="79"/>
      <c r="M628" s="79"/>
      <c r="N628" s="79" t="s">
        <v>2125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 t="s">
        <v>2275</v>
      </c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 t="str">
        <f t="shared" si="33"/>
        <v/>
      </c>
      <c r="BP628" s="2" t="str">
        <f t="shared" si="34"/>
        <v>USCAR210,5</v>
      </c>
      <c r="BQ628" s="2" t="str">
        <f>_xlfn.XLOOKUP(BO628,[1]Planilha1!$BU:$BU,[1]Planilha1!$BU:$BU,"",0,1)</f>
        <v/>
      </c>
    </row>
    <row r="629" spans="1:69" hidden="1" x14ac:dyDescent="0.2">
      <c r="A629" s="2" t="s">
        <v>4651</v>
      </c>
      <c r="B629" s="2" t="s">
        <v>374</v>
      </c>
      <c r="C629" s="2"/>
      <c r="D629" s="2"/>
      <c r="E629" s="2" t="s">
        <v>1402</v>
      </c>
      <c r="F629" s="2"/>
      <c r="G629" s="2"/>
      <c r="H629" s="2" t="s">
        <v>853</v>
      </c>
      <c r="I629" s="2" t="s">
        <v>1442</v>
      </c>
      <c r="J629" s="2"/>
      <c r="K629" s="2"/>
      <c r="L629" s="79"/>
      <c r="M629" s="79"/>
      <c r="N629" s="79" t="s">
        <v>2141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 t="s">
        <v>2276</v>
      </c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 t="str">
        <f t="shared" si="33"/>
        <v/>
      </c>
      <c r="BP629" s="2" t="str">
        <f t="shared" si="34"/>
        <v>USCAR210,75</v>
      </c>
      <c r="BQ629" s="2" t="str">
        <f>_xlfn.XLOOKUP(BO629,[1]Planilha1!$BU:$BU,[1]Planilha1!$BU:$BU,"",0,1)</f>
        <v/>
      </c>
    </row>
    <row r="630" spans="1:69" hidden="1" x14ac:dyDescent="0.2">
      <c r="A630" s="2" t="s">
        <v>4651</v>
      </c>
      <c r="B630" s="2" t="s">
        <v>1400</v>
      </c>
      <c r="C630" s="2"/>
      <c r="D630" s="2"/>
      <c r="E630" s="2" t="s">
        <v>1402</v>
      </c>
      <c r="F630" s="2"/>
      <c r="G630" s="2"/>
      <c r="H630" s="2" t="s">
        <v>843</v>
      </c>
      <c r="I630" s="2" t="s">
        <v>1442</v>
      </c>
      <c r="J630" s="2"/>
      <c r="K630" s="2"/>
      <c r="L630" s="79"/>
      <c r="M630" s="79"/>
      <c r="N630" s="79" t="s">
        <v>2125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 t="s">
        <v>2277</v>
      </c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 t="str">
        <f t="shared" si="33"/>
        <v/>
      </c>
      <c r="BP630" s="2" t="str">
        <f t="shared" si="34"/>
        <v>GMW31910,5</v>
      </c>
      <c r="BQ630" s="2" t="str">
        <f>_xlfn.XLOOKUP(BO630,[1]Planilha1!$BU:$BU,[1]Planilha1!$BU:$BU,"",0,1)</f>
        <v/>
      </c>
    </row>
    <row r="631" spans="1:69" hidden="1" x14ac:dyDescent="0.2">
      <c r="A631" s="2" t="s">
        <v>4651</v>
      </c>
      <c r="B631" s="2" t="s">
        <v>1400</v>
      </c>
      <c r="C631" s="2"/>
      <c r="D631" s="2"/>
      <c r="E631" s="2" t="s">
        <v>1402</v>
      </c>
      <c r="F631" s="2"/>
      <c r="G631" s="2"/>
      <c r="H631" s="2" t="s">
        <v>843</v>
      </c>
      <c r="I631" s="2" t="s">
        <v>1442</v>
      </c>
      <c r="J631" s="2"/>
      <c r="K631" s="2"/>
      <c r="L631" s="79"/>
      <c r="M631" s="79"/>
      <c r="N631" s="79" t="s">
        <v>2141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 t="s">
        <v>2278</v>
      </c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 t="str">
        <f t="shared" si="33"/>
        <v/>
      </c>
      <c r="BP631" s="2" t="str">
        <f t="shared" si="34"/>
        <v>GMW31910,75</v>
      </c>
      <c r="BQ631" s="2" t="str">
        <f>_xlfn.XLOOKUP(BO631,[1]Planilha1!$BU:$BU,[1]Planilha1!$BU:$BU,"",0,1)</f>
        <v/>
      </c>
    </row>
    <row r="632" spans="1:69" hidden="1" x14ac:dyDescent="0.2">
      <c r="A632" s="2" t="s">
        <v>4651</v>
      </c>
      <c r="B632" s="2" t="s">
        <v>1400</v>
      </c>
      <c r="C632" s="2"/>
      <c r="D632" s="2"/>
      <c r="E632" s="2" t="s">
        <v>1402</v>
      </c>
      <c r="F632" s="2"/>
      <c r="G632" s="2"/>
      <c r="H632" s="2" t="s">
        <v>843</v>
      </c>
      <c r="I632" s="2" t="s">
        <v>1442</v>
      </c>
      <c r="J632" s="2"/>
      <c r="K632" s="2"/>
      <c r="L632" s="79"/>
      <c r="M632" s="79"/>
      <c r="N632" s="79" t="s">
        <v>2132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 t="s">
        <v>2279</v>
      </c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 t="str">
        <f t="shared" si="33"/>
        <v/>
      </c>
      <c r="BP632" s="2" t="str">
        <f t="shared" si="34"/>
        <v>GMW31911</v>
      </c>
      <c r="BQ632" s="2" t="str">
        <f>_xlfn.XLOOKUP(BO632,[1]Planilha1!$BU:$BU,[1]Planilha1!$BU:$BU,"",0,1)</f>
        <v/>
      </c>
    </row>
    <row r="633" spans="1:69" hidden="1" x14ac:dyDescent="0.2">
      <c r="A633" s="2" t="s">
        <v>4651</v>
      </c>
      <c r="B633" s="2" t="s">
        <v>1400</v>
      </c>
      <c r="C633" s="2"/>
      <c r="D633" s="2"/>
      <c r="E633" s="2" t="s">
        <v>1402</v>
      </c>
      <c r="F633" s="2"/>
      <c r="G633" s="2"/>
      <c r="H633" s="2" t="s">
        <v>856</v>
      </c>
      <c r="I633" s="2" t="s">
        <v>678</v>
      </c>
      <c r="J633" s="2" t="s">
        <v>902</v>
      </c>
      <c r="K633" s="2"/>
      <c r="L633" s="79"/>
      <c r="M633" s="79"/>
      <c r="N633" s="79" t="s">
        <v>2146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 t="s">
        <v>2280</v>
      </c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 t="str">
        <f t="shared" si="33"/>
        <v/>
      </c>
      <c r="BP633" s="2" t="str">
        <f t="shared" si="34"/>
        <v>GMW31914</v>
      </c>
      <c r="BQ633" s="2" t="str">
        <f>_xlfn.XLOOKUP(BO633,[1]Planilha1!$BU:$BU,[1]Planilha1!$BU:$BU,"",0,1)</f>
        <v/>
      </c>
    </row>
    <row r="634" spans="1:69" hidden="1" x14ac:dyDescent="0.2">
      <c r="A634" s="2" t="s">
        <v>4651</v>
      </c>
      <c r="B634" s="2" t="s">
        <v>374</v>
      </c>
      <c r="C634" s="2"/>
      <c r="D634" s="2"/>
      <c r="E634" s="2" t="s">
        <v>1402</v>
      </c>
      <c r="F634" s="2"/>
      <c r="G634" s="2"/>
      <c r="H634" s="2" t="s">
        <v>856</v>
      </c>
      <c r="I634" s="2" t="s">
        <v>678</v>
      </c>
      <c r="J634" s="2" t="s">
        <v>902</v>
      </c>
      <c r="K634" s="2"/>
      <c r="L634" s="79"/>
      <c r="M634" s="79"/>
      <c r="N634" s="79" t="s">
        <v>2146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 t="s">
        <v>2281</v>
      </c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 t="str">
        <f t="shared" si="33"/>
        <v/>
      </c>
      <c r="BP634" s="2" t="str">
        <f t="shared" si="34"/>
        <v>USCAR214</v>
      </c>
      <c r="BQ634" s="2" t="str">
        <f>_xlfn.XLOOKUP(BO634,[1]Planilha1!$BU:$BU,[1]Planilha1!$BU:$BU,"",0,1)</f>
        <v/>
      </c>
    </row>
    <row r="635" spans="1:69" hidden="1" x14ac:dyDescent="0.2">
      <c r="A635" s="2" t="s">
        <v>4651</v>
      </c>
      <c r="B635" s="2" t="s">
        <v>374</v>
      </c>
      <c r="C635" s="2"/>
      <c r="D635" s="2"/>
      <c r="E635" s="2" t="s">
        <v>1402</v>
      </c>
      <c r="F635" s="2"/>
      <c r="G635" s="2"/>
      <c r="H635" s="2" t="s">
        <v>848</v>
      </c>
      <c r="I635" s="2" t="s">
        <v>1443</v>
      </c>
      <c r="J635" s="2"/>
      <c r="K635" s="2"/>
      <c r="L635" s="79"/>
      <c r="M635" s="79"/>
      <c r="N635" s="79" t="s">
        <v>2142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 t="s">
        <v>2282</v>
      </c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 t="str">
        <f t="shared" si="33"/>
        <v/>
      </c>
      <c r="BP635" s="2" t="str">
        <f t="shared" si="34"/>
        <v>USCAR210,3</v>
      </c>
      <c r="BQ635" s="2" t="str">
        <f>_xlfn.XLOOKUP(BO635,[1]Planilha1!$BU:$BU,[1]Planilha1!$BU:$BU,"",0,1)</f>
        <v/>
      </c>
    </row>
    <row r="636" spans="1:69" hidden="1" x14ac:dyDescent="0.2">
      <c r="A636" s="2" t="s">
        <v>4651</v>
      </c>
      <c r="B636" s="2" t="s">
        <v>374</v>
      </c>
      <c r="C636" s="2"/>
      <c r="D636" s="2"/>
      <c r="E636" s="2" t="s">
        <v>1402</v>
      </c>
      <c r="F636" s="2"/>
      <c r="G636" s="2"/>
      <c r="H636" s="2" t="s">
        <v>843</v>
      </c>
      <c r="I636" s="2" t="s">
        <v>1444</v>
      </c>
      <c r="J636" s="2"/>
      <c r="K636" s="2"/>
      <c r="L636" s="79"/>
      <c r="M636" s="79"/>
      <c r="N636" s="79" t="s">
        <v>2147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 t="s">
        <v>2283</v>
      </c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 t="str">
        <f t="shared" si="33"/>
        <v/>
      </c>
      <c r="BP636" s="2" t="str">
        <f t="shared" si="34"/>
        <v>USCAR210,35</v>
      </c>
      <c r="BQ636" s="2" t="str">
        <f>_xlfn.XLOOKUP(BO636,[1]Planilha1!$BU:$BU,[1]Planilha1!$BU:$BU,"",0,1)</f>
        <v/>
      </c>
    </row>
    <row r="637" spans="1:69" hidden="1" x14ac:dyDescent="0.2">
      <c r="A637" s="2" t="s">
        <v>4651</v>
      </c>
      <c r="B637" s="2" t="s">
        <v>374</v>
      </c>
      <c r="C637" s="2"/>
      <c r="D637" s="2"/>
      <c r="E637" s="2" t="s">
        <v>1402</v>
      </c>
      <c r="F637" s="2"/>
      <c r="G637" s="2"/>
      <c r="H637" s="2" t="s">
        <v>843</v>
      </c>
      <c r="I637" s="2" t="s">
        <v>1444</v>
      </c>
      <c r="J637" s="2"/>
      <c r="K637" s="2"/>
      <c r="L637" s="79"/>
      <c r="M637" s="79"/>
      <c r="N637" s="79" t="s">
        <v>2125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 t="s">
        <v>2284</v>
      </c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 t="str">
        <f t="shared" si="33"/>
        <v/>
      </c>
      <c r="BP637" s="2" t="str">
        <f t="shared" si="34"/>
        <v>USCAR210,5</v>
      </c>
      <c r="BQ637" s="2" t="str">
        <f>_xlfn.XLOOKUP(BO637,[1]Planilha1!$BU:$BU,[1]Planilha1!$BU:$BU,"",0,1)</f>
        <v/>
      </c>
    </row>
    <row r="638" spans="1:69" hidden="1" x14ac:dyDescent="0.2">
      <c r="A638" s="2" t="s">
        <v>785</v>
      </c>
      <c r="B638" s="2"/>
      <c r="C638" s="2"/>
      <c r="D638" s="2"/>
      <c r="E638" s="2" t="s">
        <v>1402</v>
      </c>
      <c r="F638" s="2"/>
      <c r="G638" s="2"/>
      <c r="H638" s="2" t="s">
        <v>853</v>
      </c>
      <c r="I638" s="2" t="s">
        <v>459</v>
      </c>
      <c r="J638" s="2"/>
      <c r="K638" s="2"/>
      <c r="L638" s="79"/>
      <c r="M638" s="79"/>
      <c r="N638" s="79" t="s">
        <v>2141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 t="s">
        <v>2285</v>
      </c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 t="str">
        <f t="shared" si="33"/>
        <v/>
      </c>
      <c r="BP638" s="2" t="str">
        <f t="shared" si="34"/>
        <v>0,75</v>
      </c>
      <c r="BQ638" s="2" t="str">
        <f>_xlfn.XLOOKUP(BO638,[1]Planilha1!$BU:$BU,[1]Planilha1!$BU:$BU,"",0,1)</f>
        <v/>
      </c>
    </row>
    <row r="639" spans="1:69" hidden="1" x14ac:dyDescent="0.2">
      <c r="A639" s="2" t="s">
        <v>4651</v>
      </c>
      <c r="B639" s="2" t="s">
        <v>1400</v>
      </c>
      <c r="C639" s="2"/>
      <c r="D639" s="2"/>
      <c r="E639" s="2" t="s">
        <v>1402</v>
      </c>
      <c r="F639" s="2"/>
      <c r="G639" s="2"/>
      <c r="H639" s="2" t="s">
        <v>843</v>
      </c>
      <c r="I639" s="2" t="s">
        <v>1445</v>
      </c>
      <c r="J639" s="2" t="s">
        <v>903</v>
      </c>
      <c r="K639" s="2"/>
      <c r="L639" s="79"/>
      <c r="M639" s="79"/>
      <c r="N639" s="79" t="s">
        <v>2125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 t="s">
        <v>2286</v>
      </c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 t="str">
        <f t="shared" si="33"/>
        <v/>
      </c>
      <c r="BP639" s="2" t="str">
        <f t="shared" si="34"/>
        <v>GMW31910,5</v>
      </c>
      <c r="BQ639" s="2" t="str">
        <f>_xlfn.XLOOKUP(BO639,[1]Planilha1!$BU:$BU,[1]Planilha1!$BU:$BU,"",0,1)</f>
        <v/>
      </c>
    </row>
    <row r="640" spans="1:69" hidden="1" x14ac:dyDescent="0.2">
      <c r="A640" s="2" t="s">
        <v>4651</v>
      </c>
      <c r="B640" s="2" t="s">
        <v>1400</v>
      </c>
      <c r="C640" s="2"/>
      <c r="D640" s="2"/>
      <c r="E640" s="2" t="s">
        <v>1402</v>
      </c>
      <c r="F640" s="2"/>
      <c r="G640" s="2"/>
      <c r="H640" s="2" t="s">
        <v>843</v>
      </c>
      <c r="I640" s="2" t="s">
        <v>1445</v>
      </c>
      <c r="J640" s="2" t="s">
        <v>900</v>
      </c>
      <c r="K640" s="2"/>
      <c r="L640" s="79"/>
      <c r="M640" s="79"/>
      <c r="N640" s="79" t="s">
        <v>2126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 t="s">
        <v>2287</v>
      </c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 t="str">
        <f t="shared" si="33"/>
        <v/>
      </c>
      <c r="BP640" s="2" t="str">
        <f t="shared" si="34"/>
        <v>GMW31911,5</v>
      </c>
      <c r="BQ640" s="2" t="str">
        <f>_xlfn.XLOOKUP(BO640,[1]Planilha1!$BU:$BU,[1]Planilha1!$BU:$BU,"",0,1)</f>
        <v/>
      </c>
    </row>
    <row r="641" spans="1:69" hidden="1" x14ac:dyDescent="0.2">
      <c r="A641" s="2" t="s">
        <v>4651</v>
      </c>
      <c r="B641" s="2" t="s">
        <v>1400</v>
      </c>
      <c r="C641" s="2"/>
      <c r="D641" s="2"/>
      <c r="E641" s="2" t="s">
        <v>1402</v>
      </c>
      <c r="F641" s="2"/>
      <c r="G641" s="2"/>
      <c r="H641" s="2" t="s">
        <v>843</v>
      </c>
      <c r="I641" s="2" t="s">
        <v>1445</v>
      </c>
      <c r="J641" s="2" t="s">
        <v>901</v>
      </c>
      <c r="K641" s="2"/>
      <c r="L641" s="79"/>
      <c r="M641" s="79"/>
      <c r="N641" s="79" t="s">
        <v>2126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 t="s">
        <v>2288</v>
      </c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 t="str">
        <f t="shared" si="33"/>
        <v/>
      </c>
      <c r="BP641" s="2" t="str">
        <f t="shared" si="34"/>
        <v>GMW31911,5</v>
      </c>
      <c r="BQ641" s="2" t="str">
        <f>_xlfn.XLOOKUP(BO641,[1]Planilha1!$BU:$BU,[1]Planilha1!$BU:$BU,"",0,1)</f>
        <v/>
      </c>
    </row>
    <row r="642" spans="1:69" hidden="1" x14ac:dyDescent="0.2">
      <c r="A642" s="2" t="s">
        <v>4651</v>
      </c>
      <c r="B642" s="2" t="s">
        <v>1400</v>
      </c>
      <c r="C642" s="2"/>
      <c r="D642" s="2"/>
      <c r="E642" s="2" t="s">
        <v>1402</v>
      </c>
      <c r="F642" s="2"/>
      <c r="G642" s="2"/>
      <c r="H642" s="2" t="s">
        <v>843</v>
      </c>
      <c r="I642" s="2" t="s">
        <v>1446</v>
      </c>
      <c r="J642" s="2" t="s">
        <v>904</v>
      </c>
      <c r="K642" s="2"/>
      <c r="L642" s="79"/>
      <c r="M642" s="79"/>
      <c r="N642" s="79" t="s">
        <v>2126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 t="s">
        <v>2289</v>
      </c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 t="str">
        <f t="shared" si="33"/>
        <v/>
      </c>
      <c r="BP642" s="2" t="str">
        <f t="shared" si="34"/>
        <v>GMW31911,5</v>
      </c>
      <c r="BQ642" s="2" t="str">
        <f>_xlfn.XLOOKUP(BO642,[1]Planilha1!$BU:$BU,[1]Planilha1!$BU:$BU,"",0,1)</f>
        <v/>
      </c>
    </row>
    <row r="643" spans="1:69" hidden="1" x14ac:dyDescent="0.2">
      <c r="A643" s="2" t="s">
        <v>4651</v>
      </c>
      <c r="B643" s="2" t="s">
        <v>1400</v>
      </c>
      <c r="C643" s="2"/>
      <c r="D643" s="2"/>
      <c r="E643" s="2" t="s">
        <v>1402</v>
      </c>
      <c r="F643" s="2"/>
      <c r="G643" s="2"/>
      <c r="H643" s="2" t="s">
        <v>843</v>
      </c>
      <c r="I643" s="2" t="s">
        <v>1446</v>
      </c>
      <c r="J643" s="2" t="s">
        <v>905</v>
      </c>
      <c r="K643" s="2"/>
      <c r="L643" s="79"/>
      <c r="M643" s="79"/>
      <c r="N643" s="79" t="s">
        <v>2126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 t="s">
        <v>2290</v>
      </c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 t="str">
        <f t="shared" si="33"/>
        <v/>
      </c>
      <c r="BP643" s="2" t="str">
        <f t="shared" si="34"/>
        <v>GMW31911,5</v>
      </c>
      <c r="BQ643" s="2" t="str">
        <f>_xlfn.XLOOKUP(BO643,[1]Planilha1!$BU:$BU,[1]Planilha1!$BU:$BU,"",0,1)</f>
        <v/>
      </c>
    </row>
    <row r="644" spans="1:69" hidden="1" x14ac:dyDescent="0.2">
      <c r="A644" s="2" t="s">
        <v>4651</v>
      </c>
      <c r="B644" s="2" t="s">
        <v>1400</v>
      </c>
      <c r="C644" s="2"/>
      <c r="D644" s="2"/>
      <c r="E644" s="2" t="s">
        <v>1402</v>
      </c>
      <c r="F644" s="2"/>
      <c r="G644" s="2"/>
      <c r="H644" s="2" t="s">
        <v>843</v>
      </c>
      <c r="I644" s="2" t="s">
        <v>1446</v>
      </c>
      <c r="J644" s="2" t="s">
        <v>904</v>
      </c>
      <c r="K644" s="2"/>
      <c r="L644" s="79"/>
      <c r="M644" s="79"/>
      <c r="N644" s="79" t="s">
        <v>2132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 t="s">
        <v>2291</v>
      </c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 t="str">
        <f t="shared" ref="BO644:BO707" si="35">IF(F644="","",_xlfn.CONCAT(K644&amp;N644,IF(L644&gt;M644,_xlfn.TEXTJOIN(,TRUE,O644:AV644),_xlfn.TEXTJOIN(,TRUE,AF644:AV644,O644:AE644))))</f>
        <v/>
      </c>
      <c r="BP644" s="2" t="str">
        <f t="shared" ref="BP644:BP707" si="36">_xlfn.CONCAT(B644,N644,IF(L644&gt;M644,_xlfn.TEXTJOIN(,TRUE,O644:AV644),_xlfn.TEXTJOIN(,TRUE,AF644:AV644,O644:AE644)))</f>
        <v>GMW31911</v>
      </c>
      <c r="BQ644" s="2" t="str">
        <f>_xlfn.XLOOKUP(BO644,[1]Planilha1!$BU:$BU,[1]Planilha1!$BU:$BU,"",0,1)</f>
        <v/>
      </c>
    </row>
    <row r="645" spans="1:69" hidden="1" x14ac:dyDescent="0.2">
      <c r="A645" s="2" t="s">
        <v>4651</v>
      </c>
      <c r="B645" s="2" t="s">
        <v>1400</v>
      </c>
      <c r="C645" s="2"/>
      <c r="D645" s="2"/>
      <c r="E645" s="2" t="s">
        <v>1402</v>
      </c>
      <c r="F645" s="2"/>
      <c r="G645" s="2"/>
      <c r="H645" s="2" t="s">
        <v>843</v>
      </c>
      <c r="I645" s="2" t="s">
        <v>1447</v>
      </c>
      <c r="J645" s="2" t="s">
        <v>906</v>
      </c>
      <c r="K645" s="2"/>
      <c r="L645" s="79"/>
      <c r="M645" s="79"/>
      <c r="N645" s="79" t="s">
        <v>2125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 t="s">
        <v>2292</v>
      </c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 t="str">
        <f t="shared" si="35"/>
        <v/>
      </c>
      <c r="BP645" s="2" t="str">
        <f t="shared" si="36"/>
        <v>GMW31910,5</v>
      </c>
      <c r="BQ645" s="2" t="str">
        <f>_xlfn.XLOOKUP(BO645,[1]Planilha1!$BU:$BU,[1]Planilha1!$BU:$BU,"",0,1)</f>
        <v/>
      </c>
    </row>
    <row r="646" spans="1:69" hidden="1" x14ac:dyDescent="0.2">
      <c r="A646" s="2" t="s">
        <v>4651</v>
      </c>
      <c r="B646" s="2" t="s">
        <v>1400</v>
      </c>
      <c r="C646" s="2"/>
      <c r="D646" s="2"/>
      <c r="E646" s="2" t="s">
        <v>1402</v>
      </c>
      <c r="F646" s="2"/>
      <c r="G646" s="2"/>
      <c r="H646" s="2" t="s">
        <v>843</v>
      </c>
      <c r="I646" s="2" t="s">
        <v>1447</v>
      </c>
      <c r="J646" s="2" t="s">
        <v>907</v>
      </c>
      <c r="K646" s="2"/>
      <c r="L646" s="79"/>
      <c r="M646" s="79"/>
      <c r="N646" s="79" t="s">
        <v>2125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 t="s">
        <v>2293</v>
      </c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 t="str">
        <f t="shared" si="35"/>
        <v/>
      </c>
      <c r="BP646" s="2" t="str">
        <f t="shared" si="36"/>
        <v>GMW31910,5</v>
      </c>
      <c r="BQ646" s="2" t="str">
        <f>_xlfn.XLOOKUP(BO646,[1]Planilha1!$BU:$BU,[1]Planilha1!$BU:$BU,"",0,1)</f>
        <v/>
      </c>
    </row>
    <row r="647" spans="1:69" hidden="1" x14ac:dyDescent="0.2">
      <c r="A647" s="2" t="s">
        <v>4651</v>
      </c>
      <c r="B647" s="2" t="s">
        <v>1400</v>
      </c>
      <c r="C647" s="2"/>
      <c r="D647" s="2"/>
      <c r="E647" s="2" t="s">
        <v>1402</v>
      </c>
      <c r="F647" s="2"/>
      <c r="G647" s="2"/>
      <c r="H647" s="2" t="s">
        <v>843</v>
      </c>
      <c r="I647" s="2" t="s">
        <v>1448</v>
      </c>
      <c r="J647" s="2" t="s">
        <v>908</v>
      </c>
      <c r="K647" s="2"/>
      <c r="L647" s="79"/>
      <c r="M647" s="79"/>
      <c r="N647" s="79" t="s">
        <v>2146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 t="s">
        <v>2294</v>
      </c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 t="str">
        <f t="shared" si="35"/>
        <v/>
      </c>
      <c r="BP647" s="2" t="str">
        <f t="shared" si="36"/>
        <v>GMW31914</v>
      </c>
      <c r="BQ647" s="2" t="str">
        <f>_xlfn.XLOOKUP(BO647,[1]Planilha1!$BU:$BU,[1]Planilha1!$BU:$BU,"",0,1)</f>
        <v/>
      </c>
    </row>
    <row r="648" spans="1:69" hidden="1" x14ac:dyDescent="0.2">
      <c r="A648" s="2" t="s">
        <v>4651</v>
      </c>
      <c r="B648" s="2" t="s">
        <v>1400</v>
      </c>
      <c r="C648" s="2"/>
      <c r="D648" s="2"/>
      <c r="E648" s="2" t="s">
        <v>1402</v>
      </c>
      <c r="F648" s="2"/>
      <c r="G648" s="2"/>
      <c r="H648" s="2" t="s">
        <v>843</v>
      </c>
      <c r="I648" s="2" t="s">
        <v>1449</v>
      </c>
      <c r="J648" s="2" t="s">
        <v>909</v>
      </c>
      <c r="K648" s="2"/>
      <c r="L648" s="79"/>
      <c r="M648" s="79"/>
      <c r="N648" s="79" t="s">
        <v>2140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 t="s">
        <v>2295</v>
      </c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 t="str">
        <f t="shared" si="35"/>
        <v/>
      </c>
      <c r="BP648" s="2" t="str">
        <f t="shared" si="36"/>
        <v>GMW31916</v>
      </c>
      <c r="BQ648" s="2" t="str">
        <f>_xlfn.XLOOKUP(BO648,[1]Planilha1!$BU:$BU,[1]Planilha1!$BU:$BU,"",0,1)</f>
        <v/>
      </c>
    </row>
    <row r="649" spans="1:69" hidden="1" x14ac:dyDescent="0.2">
      <c r="A649" s="2" t="s">
        <v>4651</v>
      </c>
      <c r="B649" s="2" t="s">
        <v>1400</v>
      </c>
      <c r="C649" s="2"/>
      <c r="D649" s="2"/>
      <c r="E649" s="2" t="s">
        <v>1402</v>
      </c>
      <c r="F649" s="2"/>
      <c r="G649" s="2"/>
      <c r="H649" s="2" t="s">
        <v>843</v>
      </c>
      <c r="I649" s="2" t="s">
        <v>1449</v>
      </c>
      <c r="J649" s="2"/>
      <c r="K649" s="2"/>
      <c r="L649" s="79"/>
      <c r="M649" s="79"/>
      <c r="N649" s="79" t="s">
        <v>2140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 t="s">
        <v>2296</v>
      </c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 t="str">
        <f t="shared" si="35"/>
        <v/>
      </c>
      <c r="BP649" s="2" t="str">
        <f t="shared" si="36"/>
        <v>GMW31916</v>
      </c>
      <c r="BQ649" s="2" t="str">
        <f>_xlfn.XLOOKUP(BO649,[1]Planilha1!$BU:$BU,[1]Planilha1!$BU:$BU,"",0,1)</f>
        <v/>
      </c>
    </row>
    <row r="650" spans="1:69" hidden="1" x14ac:dyDescent="0.2">
      <c r="A650" s="2" t="s">
        <v>4651</v>
      </c>
      <c r="B650" s="2" t="s">
        <v>1400</v>
      </c>
      <c r="C650" s="2"/>
      <c r="D650" s="2"/>
      <c r="E650" s="2" t="s">
        <v>1402</v>
      </c>
      <c r="F650" s="2"/>
      <c r="G650" s="2"/>
      <c r="H650" s="2" t="s">
        <v>843</v>
      </c>
      <c r="I650" s="2" t="s">
        <v>1450</v>
      </c>
      <c r="J650" s="2" t="s">
        <v>910</v>
      </c>
      <c r="K650" s="2"/>
      <c r="L650" s="79"/>
      <c r="M650" s="79"/>
      <c r="N650" s="79" t="s">
        <v>2146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 t="s">
        <v>2297</v>
      </c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 t="str">
        <f t="shared" si="35"/>
        <v/>
      </c>
      <c r="BP650" s="2" t="str">
        <f t="shared" si="36"/>
        <v>GMW31914</v>
      </c>
      <c r="BQ650" s="2" t="str">
        <f>_xlfn.XLOOKUP(BO650,[1]Planilha1!$BU:$BU,[1]Planilha1!$BU:$BU,"",0,1)</f>
        <v/>
      </c>
    </row>
    <row r="651" spans="1:69" hidden="1" x14ac:dyDescent="0.2">
      <c r="A651" s="2" t="s">
        <v>4651</v>
      </c>
      <c r="B651" s="2" t="s">
        <v>1400</v>
      </c>
      <c r="C651" s="2"/>
      <c r="D651" s="2"/>
      <c r="E651" s="2" t="s">
        <v>1402</v>
      </c>
      <c r="F651" s="2"/>
      <c r="G651" s="2"/>
      <c r="H651" s="2" t="s">
        <v>843</v>
      </c>
      <c r="I651" s="2" t="s">
        <v>1451</v>
      </c>
      <c r="J651" s="2" t="s">
        <v>909</v>
      </c>
      <c r="K651" s="2"/>
      <c r="L651" s="79"/>
      <c r="M651" s="79"/>
      <c r="N651" s="79" t="s">
        <v>2140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 t="s">
        <v>2298</v>
      </c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 t="str">
        <f t="shared" si="35"/>
        <v/>
      </c>
      <c r="BP651" s="2" t="str">
        <f t="shared" si="36"/>
        <v>GMW31916</v>
      </c>
      <c r="BQ651" s="2" t="str">
        <f>_xlfn.XLOOKUP(BO651,[1]Planilha1!$BU:$BU,[1]Planilha1!$BU:$BU,"",0,1)</f>
        <v/>
      </c>
    </row>
    <row r="652" spans="1:69" hidden="1" x14ac:dyDescent="0.2">
      <c r="A652" s="2" t="s">
        <v>4651</v>
      </c>
      <c r="B652" s="2" t="s">
        <v>1400</v>
      </c>
      <c r="C652" s="2"/>
      <c r="D652" s="2"/>
      <c r="E652" s="2" t="s">
        <v>1402</v>
      </c>
      <c r="F652" s="2"/>
      <c r="G652" s="2"/>
      <c r="H652" s="2" t="s">
        <v>843</v>
      </c>
      <c r="I652" s="2" t="s">
        <v>1452</v>
      </c>
      <c r="J652" s="2"/>
      <c r="K652" s="2"/>
      <c r="L652" s="79"/>
      <c r="M652" s="79"/>
      <c r="N652" s="79" t="s">
        <v>2125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 t="str">
        <f t="shared" si="35"/>
        <v/>
      </c>
      <c r="BP652" s="2" t="str">
        <f t="shared" si="36"/>
        <v>GMW31910,5</v>
      </c>
      <c r="BQ652" s="2" t="str">
        <f>_xlfn.XLOOKUP(BO652,[1]Planilha1!$BU:$BU,[1]Planilha1!$BU:$BU,"",0,1)</f>
        <v/>
      </c>
    </row>
    <row r="653" spans="1:69" hidden="1" x14ac:dyDescent="0.2">
      <c r="A653" s="2" t="s">
        <v>4651</v>
      </c>
      <c r="B653" s="2" t="s">
        <v>1400</v>
      </c>
      <c r="C653" s="2"/>
      <c r="D653" s="2"/>
      <c r="E653" s="2" t="s">
        <v>1402</v>
      </c>
      <c r="F653" s="2"/>
      <c r="G653" s="2"/>
      <c r="H653" s="2" t="s">
        <v>843</v>
      </c>
      <c r="I653" s="2" t="s">
        <v>1453</v>
      </c>
      <c r="J653" s="2"/>
      <c r="K653" s="2"/>
      <c r="L653" s="79"/>
      <c r="M653" s="79"/>
      <c r="N653" s="79" t="s">
        <v>2126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 t="s">
        <v>2299</v>
      </c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 t="str">
        <f t="shared" si="35"/>
        <v/>
      </c>
      <c r="BP653" s="2" t="str">
        <f t="shared" si="36"/>
        <v>GMW31911,5</v>
      </c>
      <c r="BQ653" s="2" t="str">
        <f>_xlfn.XLOOKUP(BO653,[1]Planilha1!$BU:$BU,[1]Planilha1!$BU:$BU,"",0,1)</f>
        <v/>
      </c>
    </row>
    <row r="654" spans="1:69" hidden="1" x14ac:dyDescent="0.2">
      <c r="A654" s="2" t="s">
        <v>4651</v>
      </c>
      <c r="B654" s="2" t="s">
        <v>1400</v>
      </c>
      <c r="C654" s="2"/>
      <c r="D654" s="2"/>
      <c r="E654" s="2" t="s">
        <v>1402</v>
      </c>
      <c r="F654" s="2"/>
      <c r="G654" s="2"/>
      <c r="H654" s="2" t="s">
        <v>843</v>
      </c>
      <c r="I654" s="2" t="s">
        <v>1453</v>
      </c>
      <c r="J654" s="2"/>
      <c r="K654" s="2"/>
      <c r="L654" s="79"/>
      <c r="M654" s="79"/>
      <c r="N654" s="79" t="s">
        <v>2124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 t="s">
        <v>2300</v>
      </c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 t="str">
        <f t="shared" si="35"/>
        <v/>
      </c>
      <c r="BP654" s="2" t="str">
        <f t="shared" si="36"/>
        <v>GMW31912,5</v>
      </c>
      <c r="BQ654" s="2" t="str">
        <f>_xlfn.XLOOKUP(BO654,[1]Planilha1!$BU:$BU,[1]Planilha1!$BU:$BU,"",0,1)</f>
        <v/>
      </c>
    </row>
    <row r="655" spans="1:69" hidden="1" x14ac:dyDescent="0.2">
      <c r="A655" s="2" t="s">
        <v>785</v>
      </c>
      <c r="B655" s="2"/>
      <c r="C655" s="2"/>
      <c r="D655" s="2"/>
      <c r="E655" s="2" t="s">
        <v>1402</v>
      </c>
      <c r="F655" s="2"/>
      <c r="G655" s="2"/>
      <c r="H655" s="2" t="s">
        <v>853</v>
      </c>
      <c r="I655" s="2" t="s">
        <v>466</v>
      </c>
      <c r="J655" s="2" t="s">
        <v>911</v>
      </c>
      <c r="K655" s="2"/>
      <c r="L655" s="79"/>
      <c r="M655" s="79"/>
      <c r="N655" s="79" t="s">
        <v>2147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 t="s">
        <v>2301</v>
      </c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 t="str">
        <f t="shared" si="35"/>
        <v/>
      </c>
      <c r="BP655" s="2" t="str">
        <f t="shared" si="36"/>
        <v>0,35</v>
      </c>
      <c r="BQ655" s="2" t="str">
        <f>_xlfn.XLOOKUP(BO655,[1]Planilha1!$BU:$BU,[1]Planilha1!$BU:$BU,"",0,1)</f>
        <v/>
      </c>
    </row>
    <row r="656" spans="1:69" hidden="1" x14ac:dyDescent="0.2">
      <c r="A656" s="2" t="s">
        <v>785</v>
      </c>
      <c r="B656" s="2"/>
      <c r="C656" s="2"/>
      <c r="D656" s="2"/>
      <c r="E656" s="2" t="s">
        <v>1402</v>
      </c>
      <c r="F656" s="2"/>
      <c r="G656" s="2"/>
      <c r="H656" s="2" t="s">
        <v>853</v>
      </c>
      <c r="I656" s="2" t="s">
        <v>448</v>
      </c>
      <c r="J656" s="2" t="s">
        <v>911</v>
      </c>
      <c r="K656" s="2"/>
      <c r="L656" s="79"/>
      <c r="M656" s="79"/>
      <c r="N656" s="79" t="s">
        <v>2125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 t="s">
        <v>2302</v>
      </c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 t="str">
        <f t="shared" si="35"/>
        <v/>
      </c>
      <c r="BP656" s="2" t="str">
        <f t="shared" si="36"/>
        <v>0,5</v>
      </c>
      <c r="BQ656" s="2" t="str">
        <f>_xlfn.XLOOKUP(BO656,[1]Planilha1!$BU:$BU,[1]Planilha1!$BU:$BU,"",0,1)</f>
        <v/>
      </c>
    </row>
    <row r="657" spans="1:69" hidden="1" x14ac:dyDescent="0.2">
      <c r="A657" s="2" t="s">
        <v>785</v>
      </c>
      <c r="B657" s="2"/>
      <c r="C657" s="2"/>
      <c r="D657" s="2"/>
      <c r="E657" s="2" t="s">
        <v>1402</v>
      </c>
      <c r="F657" s="2"/>
      <c r="G657" s="2"/>
      <c r="H657" s="2" t="s">
        <v>853</v>
      </c>
      <c r="I657" s="2" t="s">
        <v>448</v>
      </c>
      <c r="J657" s="2" t="s">
        <v>911</v>
      </c>
      <c r="K657" s="2"/>
      <c r="L657" s="79"/>
      <c r="M657" s="79"/>
      <c r="N657" s="79" t="s">
        <v>2141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 t="s">
        <v>2303</v>
      </c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 t="str">
        <f t="shared" si="35"/>
        <v/>
      </c>
      <c r="BP657" s="2" t="str">
        <f t="shared" si="36"/>
        <v>0,75</v>
      </c>
      <c r="BQ657" s="2" t="str">
        <f>_xlfn.XLOOKUP(BO657,[1]Planilha1!$BU:$BU,[1]Planilha1!$BU:$BU,"",0,1)</f>
        <v/>
      </c>
    </row>
    <row r="658" spans="1:69" hidden="1" x14ac:dyDescent="0.2">
      <c r="A658" s="2" t="s">
        <v>4651</v>
      </c>
      <c r="B658" s="2" t="s">
        <v>1400</v>
      </c>
      <c r="C658" s="2"/>
      <c r="D658" s="2"/>
      <c r="E658" s="2" t="s">
        <v>1402</v>
      </c>
      <c r="F658" s="2"/>
      <c r="G658" s="2"/>
      <c r="H658" s="2" t="s">
        <v>843</v>
      </c>
      <c r="I658" s="2" t="s">
        <v>448</v>
      </c>
      <c r="J658" s="2" t="s">
        <v>912</v>
      </c>
      <c r="K658" s="2"/>
      <c r="L658" s="79"/>
      <c r="M658" s="79"/>
      <c r="N658" s="79" t="s">
        <v>2141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 t="s">
        <v>2304</v>
      </c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 t="str">
        <f t="shared" si="35"/>
        <v/>
      </c>
      <c r="BP658" s="2" t="str">
        <f t="shared" si="36"/>
        <v>GMW31910,75</v>
      </c>
      <c r="BQ658" s="2" t="str">
        <f>_xlfn.XLOOKUP(BO658,[1]Planilha1!$BU:$BU,[1]Planilha1!$BU:$BU,"",0,1)</f>
        <v/>
      </c>
    </row>
    <row r="659" spans="1:69" hidden="1" x14ac:dyDescent="0.2">
      <c r="A659" s="2" t="s">
        <v>4651</v>
      </c>
      <c r="B659" s="2" t="s">
        <v>1400</v>
      </c>
      <c r="C659" s="2"/>
      <c r="D659" s="2"/>
      <c r="E659" s="2" t="s">
        <v>1402</v>
      </c>
      <c r="F659" s="2"/>
      <c r="G659" s="2"/>
      <c r="H659" s="2" t="s">
        <v>854</v>
      </c>
      <c r="I659" s="2" t="s">
        <v>448</v>
      </c>
      <c r="J659" s="2" t="s">
        <v>912</v>
      </c>
      <c r="K659" s="2"/>
      <c r="L659" s="79"/>
      <c r="M659" s="79"/>
      <c r="N659" s="79" t="s">
        <v>2141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 t="s">
        <v>2304</v>
      </c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 t="str">
        <f t="shared" si="35"/>
        <v/>
      </c>
      <c r="BP659" s="2" t="str">
        <f t="shared" si="36"/>
        <v>GMW31910,75</v>
      </c>
      <c r="BQ659" s="2" t="str">
        <f>_xlfn.XLOOKUP(BO659,[1]Planilha1!$BU:$BU,[1]Planilha1!$BU:$BU,"",0,1)</f>
        <v/>
      </c>
    </row>
    <row r="660" spans="1:69" hidden="1" x14ac:dyDescent="0.2">
      <c r="A660" s="2" t="s">
        <v>4651</v>
      </c>
      <c r="B660" s="2" t="s">
        <v>1400</v>
      </c>
      <c r="C660" s="2"/>
      <c r="D660" s="2"/>
      <c r="E660" s="2" t="s">
        <v>1402</v>
      </c>
      <c r="F660" s="2"/>
      <c r="G660" s="2"/>
      <c r="H660" s="2" t="s">
        <v>843</v>
      </c>
      <c r="I660" s="2" t="s">
        <v>1454</v>
      </c>
      <c r="J660" s="2"/>
      <c r="K660" s="2"/>
      <c r="L660" s="79"/>
      <c r="M660" s="79"/>
      <c r="N660" s="79" t="s">
        <v>2140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 t="str">
        <f t="shared" si="35"/>
        <v/>
      </c>
      <c r="BP660" s="2" t="str">
        <f t="shared" si="36"/>
        <v>GMW31916</v>
      </c>
      <c r="BQ660" s="2" t="str">
        <f>_xlfn.XLOOKUP(BO660,[1]Planilha1!$BU:$BU,[1]Planilha1!$BU:$BU,"",0,1)</f>
        <v/>
      </c>
    </row>
    <row r="661" spans="1:69" hidden="1" x14ac:dyDescent="0.2">
      <c r="A661" s="2" t="s">
        <v>4651</v>
      </c>
      <c r="B661" s="2" t="s">
        <v>1400</v>
      </c>
      <c r="C661" s="2"/>
      <c r="D661" s="2"/>
      <c r="E661" s="2" t="s">
        <v>1402</v>
      </c>
      <c r="F661" s="2"/>
      <c r="G661" s="2"/>
      <c r="H661" s="2" t="s">
        <v>843</v>
      </c>
      <c r="I661" s="2" t="s">
        <v>1454</v>
      </c>
      <c r="J661" s="2"/>
      <c r="K661" s="2"/>
      <c r="L661" s="79"/>
      <c r="M661" s="79"/>
      <c r="N661" s="79" t="s">
        <v>2124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 t="s">
        <v>2305</v>
      </c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 t="str">
        <f t="shared" si="35"/>
        <v/>
      </c>
      <c r="BP661" s="2" t="str">
        <f t="shared" si="36"/>
        <v>GMW31912,5</v>
      </c>
      <c r="BQ661" s="2" t="str">
        <f>_xlfn.XLOOKUP(BO661,[1]Planilha1!$BU:$BU,[1]Planilha1!$BU:$BU,"",0,1)</f>
        <v/>
      </c>
    </row>
    <row r="662" spans="1:69" hidden="1" x14ac:dyDescent="0.2">
      <c r="A662" s="2" t="s">
        <v>4651</v>
      </c>
      <c r="B662" s="2" t="s">
        <v>1400</v>
      </c>
      <c r="C662" s="2"/>
      <c r="D662" s="2"/>
      <c r="E662" s="2" t="s">
        <v>1402</v>
      </c>
      <c r="F662" s="2"/>
      <c r="G662" s="2"/>
      <c r="H662" s="2" t="s">
        <v>843</v>
      </c>
      <c r="I662" s="2" t="s">
        <v>1454</v>
      </c>
      <c r="J662" s="2"/>
      <c r="K662" s="2"/>
      <c r="L662" s="79"/>
      <c r="M662" s="79"/>
      <c r="N662" s="79" t="s">
        <v>2146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 t="s">
        <v>2306</v>
      </c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 t="str">
        <f t="shared" si="35"/>
        <v/>
      </c>
      <c r="BP662" s="2" t="str">
        <f t="shared" si="36"/>
        <v>GMW31914</v>
      </c>
      <c r="BQ662" s="2" t="str">
        <f>_xlfn.XLOOKUP(BO662,[1]Planilha1!$BU:$BU,[1]Planilha1!$BU:$BU,"",0,1)</f>
        <v/>
      </c>
    </row>
    <row r="663" spans="1:69" hidden="1" x14ac:dyDescent="0.2">
      <c r="A663" s="2" t="s">
        <v>4651</v>
      </c>
      <c r="B663" s="2" t="s">
        <v>374</v>
      </c>
      <c r="C663" s="2"/>
      <c r="D663" s="2"/>
      <c r="E663" s="2" t="s">
        <v>1402</v>
      </c>
      <c r="F663" s="2"/>
      <c r="G663" s="2"/>
      <c r="H663" s="2" t="s">
        <v>853</v>
      </c>
      <c r="I663" s="2" t="s">
        <v>582</v>
      </c>
      <c r="J663" s="2" t="s">
        <v>913</v>
      </c>
      <c r="K663" s="2"/>
      <c r="L663" s="79"/>
      <c r="M663" s="79"/>
      <c r="N663" s="79" t="s">
        <v>2130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 t="s">
        <v>2307</v>
      </c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 t="str">
        <f t="shared" si="35"/>
        <v/>
      </c>
      <c r="BP663" s="2" t="str">
        <f t="shared" si="36"/>
        <v>USCAR212</v>
      </c>
      <c r="BQ663" s="2" t="str">
        <f>_xlfn.XLOOKUP(BO663,[1]Planilha1!$BU:$BU,[1]Planilha1!$BU:$BU,"",0,1)</f>
        <v/>
      </c>
    </row>
    <row r="664" spans="1:69" hidden="1" x14ac:dyDescent="0.2">
      <c r="A664" s="2" t="s">
        <v>785</v>
      </c>
      <c r="B664" s="2"/>
      <c r="C664" s="2"/>
      <c r="D664" s="2"/>
      <c r="E664" s="2" t="s">
        <v>1402</v>
      </c>
      <c r="F664" s="2"/>
      <c r="G664" s="2"/>
      <c r="H664" s="2" t="s">
        <v>853</v>
      </c>
      <c r="I664" s="2" t="s">
        <v>483</v>
      </c>
      <c r="J664" s="2"/>
      <c r="K664" s="2"/>
      <c r="L664" s="79"/>
      <c r="M664" s="79"/>
      <c r="N664" s="79" t="s">
        <v>2125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 t="s">
        <v>2308</v>
      </c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 t="str">
        <f t="shared" si="35"/>
        <v/>
      </c>
      <c r="BP664" s="2" t="str">
        <f t="shared" si="36"/>
        <v>0,5</v>
      </c>
      <c r="BQ664" s="2" t="str">
        <f>_xlfn.XLOOKUP(BO664,[1]Planilha1!$BU:$BU,[1]Planilha1!$BU:$BU,"",0,1)</f>
        <v/>
      </c>
    </row>
    <row r="665" spans="1:69" hidden="1" x14ac:dyDescent="0.2">
      <c r="A665" s="2" t="s">
        <v>785</v>
      </c>
      <c r="B665" s="2"/>
      <c r="C665" s="2"/>
      <c r="D665" s="2"/>
      <c r="E665" s="2" t="s">
        <v>1402</v>
      </c>
      <c r="F665" s="2"/>
      <c r="G665" s="2"/>
      <c r="H665" s="2" t="s">
        <v>853</v>
      </c>
      <c r="I665" s="2" t="s">
        <v>483</v>
      </c>
      <c r="J665" s="2"/>
      <c r="K665" s="2"/>
      <c r="L665" s="79"/>
      <c r="M665" s="79"/>
      <c r="N665" s="79" t="s">
        <v>2141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 t="s">
        <v>2308</v>
      </c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 t="str">
        <f t="shared" si="35"/>
        <v/>
      </c>
      <c r="BP665" s="2" t="str">
        <f t="shared" si="36"/>
        <v>0,75</v>
      </c>
      <c r="BQ665" s="2" t="str">
        <f>_xlfn.XLOOKUP(BO665,[1]Planilha1!$BU:$BU,[1]Planilha1!$BU:$BU,"",0,1)</f>
        <v/>
      </c>
    </row>
    <row r="666" spans="1:69" hidden="1" x14ac:dyDescent="0.2">
      <c r="A666" s="2" t="s">
        <v>785</v>
      </c>
      <c r="B666" s="2"/>
      <c r="C666" s="2"/>
      <c r="D666" s="2"/>
      <c r="E666" s="2" t="s">
        <v>1402</v>
      </c>
      <c r="F666" s="2"/>
      <c r="G666" s="2"/>
      <c r="H666" s="2" t="s">
        <v>853</v>
      </c>
      <c r="I666" s="2" t="s">
        <v>483</v>
      </c>
      <c r="J666" s="2"/>
      <c r="K666" s="2"/>
      <c r="L666" s="79"/>
      <c r="M666" s="79"/>
      <c r="N666" s="79" t="s">
        <v>2132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 t="s">
        <v>2308</v>
      </c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 t="str">
        <f t="shared" si="35"/>
        <v/>
      </c>
      <c r="BP666" s="2" t="str">
        <f t="shared" si="36"/>
        <v>1</v>
      </c>
      <c r="BQ666" s="2" t="str">
        <f>_xlfn.XLOOKUP(BO666,[1]Planilha1!$BU:$BU,[1]Planilha1!$BU:$BU,"",0,1)</f>
        <v/>
      </c>
    </row>
    <row r="667" spans="1:69" hidden="1" x14ac:dyDescent="0.2">
      <c r="A667" s="2" t="s">
        <v>4651</v>
      </c>
      <c r="B667" s="2" t="s">
        <v>1400</v>
      </c>
      <c r="C667" s="2"/>
      <c r="D667" s="2"/>
      <c r="E667" s="2" t="s">
        <v>1402</v>
      </c>
      <c r="F667" s="2"/>
      <c r="G667" s="2"/>
      <c r="H667" s="2" t="s">
        <v>843</v>
      </c>
      <c r="I667" s="2" t="s">
        <v>1455</v>
      </c>
      <c r="J667" s="2"/>
      <c r="K667" s="2"/>
      <c r="L667" s="79"/>
      <c r="M667" s="79"/>
      <c r="N667" s="79" t="s">
        <v>2147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 t="s">
        <v>2309</v>
      </c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 t="str">
        <f t="shared" si="35"/>
        <v/>
      </c>
      <c r="BP667" s="2" t="str">
        <f t="shared" si="36"/>
        <v>GMW31910,35</v>
      </c>
      <c r="BQ667" s="2" t="str">
        <f>_xlfn.XLOOKUP(BO667,[1]Planilha1!$BU:$BU,[1]Planilha1!$BU:$BU,"",0,1)</f>
        <v/>
      </c>
    </row>
    <row r="668" spans="1:69" hidden="1" x14ac:dyDescent="0.2">
      <c r="A668" s="2" t="s">
        <v>4651</v>
      </c>
      <c r="B668" s="2" t="s">
        <v>1400</v>
      </c>
      <c r="C668" s="2"/>
      <c r="D668" s="2"/>
      <c r="E668" s="2" t="s">
        <v>1402</v>
      </c>
      <c r="F668" s="2"/>
      <c r="G668" s="2"/>
      <c r="H668" s="2" t="s">
        <v>843</v>
      </c>
      <c r="I668" s="2" t="s">
        <v>1455</v>
      </c>
      <c r="J668" s="2"/>
      <c r="K668" s="2"/>
      <c r="L668" s="79"/>
      <c r="M668" s="79"/>
      <c r="N668" s="79" t="s">
        <v>2125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 t="s">
        <v>2310</v>
      </c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 t="str">
        <f t="shared" si="35"/>
        <v/>
      </c>
      <c r="BP668" s="2" t="str">
        <f t="shared" si="36"/>
        <v>GMW31910,5</v>
      </c>
      <c r="BQ668" s="2" t="str">
        <f>_xlfn.XLOOKUP(BO668,[1]Planilha1!$BU:$BU,[1]Planilha1!$BU:$BU,"",0,1)</f>
        <v/>
      </c>
    </row>
    <row r="669" spans="1:69" hidden="1" x14ac:dyDescent="0.2">
      <c r="A669" s="2" t="s">
        <v>4651</v>
      </c>
      <c r="B669" s="2" t="s">
        <v>1400</v>
      </c>
      <c r="C669" s="2"/>
      <c r="D669" s="2"/>
      <c r="E669" s="2" t="s">
        <v>1402</v>
      </c>
      <c r="F669" s="2"/>
      <c r="G669" s="2"/>
      <c r="H669" s="2" t="s">
        <v>843</v>
      </c>
      <c r="I669" s="2" t="s">
        <v>1455</v>
      </c>
      <c r="J669" s="2"/>
      <c r="K669" s="2"/>
      <c r="L669" s="79"/>
      <c r="M669" s="79"/>
      <c r="N669" s="79" t="s">
        <v>2141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 t="s">
        <v>2311</v>
      </c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 t="str">
        <f t="shared" si="35"/>
        <v/>
      </c>
      <c r="BP669" s="2" t="str">
        <f t="shared" si="36"/>
        <v>GMW31910,75</v>
      </c>
      <c r="BQ669" s="2" t="str">
        <f>_xlfn.XLOOKUP(BO669,[1]Planilha1!$BU:$BU,[1]Planilha1!$BU:$BU,"",0,1)</f>
        <v/>
      </c>
    </row>
    <row r="670" spans="1:69" hidden="1" x14ac:dyDescent="0.2">
      <c r="A670" s="2" t="s">
        <v>4651</v>
      </c>
      <c r="B670" s="2" t="s">
        <v>374</v>
      </c>
      <c r="C670" s="2"/>
      <c r="D670" s="2"/>
      <c r="E670" s="2" t="s">
        <v>1402</v>
      </c>
      <c r="F670" s="2"/>
      <c r="G670" s="2"/>
      <c r="H670" s="2" t="s">
        <v>848</v>
      </c>
      <c r="I670" s="2" t="s">
        <v>1455</v>
      </c>
      <c r="J670" s="2"/>
      <c r="K670" s="2"/>
      <c r="L670" s="79"/>
      <c r="M670" s="79"/>
      <c r="N670" s="79" t="s">
        <v>2142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 t="s">
        <v>2312</v>
      </c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 t="str">
        <f t="shared" si="35"/>
        <v/>
      </c>
      <c r="BP670" s="2" t="str">
        <f t="shared" si="36"/>
        <v>USCAR210,3</v>
      </c>
      <c r="BQ670" s="2" t="str">
        <f>_xlfn.XLOOKUP(BO670,[1]Planilha1!$BU:$BU,[1]Planilha1!$BU:$BU,"",0,1)</f>
        <v/>
      </c>
    </row>
    <row r="671" spans="1:69" hidden="1" x14ac:dyDescent="0.2">
      <c r="A671" s="2" t="s">
        <v>4651</v>
      </c>
      <c r="B671" s="2" t="s">
        <v>374</v>
      </c>
      <c r="C671" s="2"/>
      <c r="D671" s="2"/>
      <c r="E671" s="2" t="s">
        <v>1402</v>
      </c>
      <c r="F671" s="2"/>
      <c r="G671" s="2"/>
      <c r="H671" s="2" t="s">
        <v>848</v>
      </c>
      <c r="I671" s="2" t="s">
        <v>1455</v>
      </c>
      <c r="J671" s="2"/>
      <c r="K671" s="2"/>
      <c r="L671" s="79"/>
      <c r="M671" s="79"/>
      <c r="N671" s="79" t="s">
        <v>2125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 t="s">
        <v>2313</v>
      </c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 t="str">
        <f t="shared" si="35"/>
        <v/>
      </c>
      <c r="BP671" s="2" t="str">
        <f t="shared" si="36"/>
        <v>USCAR210,5</v>
      </c>
      <c r="BQ671" s="2" t="str">
        <f>_xlfn.XLOOKUP(BO671,[1]Planilha1!$BU:$BU,[1]Planilha1!$BU:$BU,"",0,1)</f>
        <v/>
      </c>
    </row>
    <row r="672" spans="1:69" hidden="1" x14ac:dyDescent="0.2">
      <c r="A672" s="2" t="s">
        <v>4651</v>
      </c>
      <c r="B672" s="2" t="s">
        <v>1400</v>
      </c>
      <c r="C672" s="2"/>
      <c r="D672" s="2"/>
      <c r="E672" s="2" t="s">
        <v>1402</v>
      </c>
      <c r="F672" s="2"/>
      <c r="G672" s="2"/>
      <c r="H672" s="2" t="s">
        <v>843</v>
      </c>
      <c r="I672" s="2" t="s">
        <v>1456</v>
      </c>
      <c r="J672" s="2"/>
      <c r="K672" s="2"/>
      <c r="L672" s="79"/>
      <c r="M672" s="79"/>
      <c r="N672" s="79" t="s">
        <v>2147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 t="s">
        <v>2314</v>
      </c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 t="str">
        <f t="shared" si="35"/>
        <v/>
      </c>
      <c r="BP672" s="2" t="str">
        <f t="shared" si="36"/>
        <v>GMW31910,35</v>
      </c>
      <c r="BQ672" s="2" t="str">
        <f>_xlfn.XLOOKUP(BO672,[1]Planilha1!$BU:$BU,[1]Planilha1!$BU:$BU,"",0,1)</f>
        <v/>
      </c>
    </row>
    <row r="673" spans="1:69" hidden="1" x14ac:dyDescent="0.2">
      <c r="A673" s="2" t="s">
        <v>4651</v>
      </c>
      <c r="B673" s="2" t="s">
        <v>1400</v>
      </c>
      <c r="C673" s="2"/>
      <c r="D673" s="2"/>
      <c r="E673" s="2" t="s">
        <v>1402</v>
      </c>
      <c r="F673" s="2"/>
      <c r="G673" s="2"/>
      <c r="H673" s="2" t="s">
        <v>843</v>
      </c>
      <c r="I673" s="2" t="s">
        <v>1456</v>
      </c>
      <c r="J673" s="2"/>
      <c r="K673" s="2"/>
      <c r="L673" s="79"/>
      <c r="M673" s="79"/>
      <c r="N673" s="79" t="s">
        <v>2125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 t="s">
        <v>2315</v>
      </c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 t="str">
        <f t="shared" si="35"/>
        <v/>
      </c>
      <c r="BP673" s="2" t="str">
        <f t="shared" si="36"/>
        <v>GMW31910,5</v>
      </c>
      <c r="BQ673" s="2" t="str">
        <f>_xlfn.XLOOKUP(BO673,[1]Planilha1!$BU:$BU,[1]Planilha1!$BU:$BU,"",0,1)</f>
        <v/>
      </c>
    </row>
    <row r="674" spans="1:69" hidden="1" x14ac:dyDescent="0.2">
      <c r="A674" s="2" t="s">
        <v>4651</v>
      </c>
      <c r="B674" s="2" t="s">
        <v>374</v>
      </c>
      <c r="C674" s="2"/>
      <c r="D674" s="2"/>
      <c r="E674" s="2" t="s">
        <v>1402</v>
      </c>
      <c r="F674" s="2"/>
      <c r="G674" s="2"/>
      <c r="H674" s="2" t="s">
        <v>848</v>
      </c>
      <c r="I674" s="2" t="s">
        <v>1456</v>
      </c>
      <c r="J674" s="2"/>
      <c r="K674" s="2"/>
      <c r="L674" s="79"/>
      <c r="M674" s="79"/>
      <c r="N674" s="79" t="s">
        <v>2142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 t="s">
        <v>2316</v>
      </c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 t="str">
        <f t="shared" si="35"/>
        <v/>
      </c>
      <c r="BP674" s="2" t="str">
        <f t="shared" si="36"/>
        <v>USCAR210,3</v>
      </c>
      <c r="BQ674" s="2" t="str">
        <f>_xlfn.XLOOKUP(BO674,[1]Planilha1!$BU:$BU,[1]Planilha1!$BU:$BU,"",0,1)</f>
        <v/>
      </c>
    </row>
    <row r="675" spans="1:69" hidden="1" x14ac:dyDescent="0.2">
      <c r="A675" s="2" t="s">
        <v>4651</v>
      </c>
      <c r="B675" s="2" t="s">
        <v>374</v>
      </c>
      <c r="C675" s="2"/>
      <c r="D675" s="2"/>
      <c r="E675" s="2" t="s">
        <v>1402</v>
      </c>
      <c r="F675" s="2"/>
      <c r="G675" s="2"/>
      <c r="H675" s="2" t="s">
        <v>848</v>
      </c>
      <c r="I675" s="2" t="s">
        <v>1456</v>
      </c>
      <c r="J675" s="2"/>
      <c r="K675" s="2"/>
      <c r="L675" s="79"/>
      <c r="M675" s="79"/>
      <c r="N675" s="79" t="s">
        <v>2125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 t="s">
        <v>2317</v>
      </c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 t="str">
        <f t="shared" si="35"/>
        <v/>
      </c>
      <c r="BP675" s="2" t="str">
        <f t="shared" si="36"/>
        <v>USCAR210,5</v>
      </c>
      <c r="BQ675" s="2" t="str">
        <f>_xlfn.XLOOKUP(BO675,[1]Planilha1!$BU:$BU,[1]Planilha1!$BU:$BU,"",0,1)</f>
        <v/>
      </c>
    </row>
    <row r="676" spans="1:69" hidden="1" x14ac:dyDescent="0.2">
      <c r="A676" s="2" t="s">
        <v>4651</v>
      </c>
      <c r="B676" s="2" t="s">
        <v>1400</v>
      </c>
      <c r="C676" s="2"/>
      <c r="D676" s="2"/>
      <c r="E676" s="2" t="s">
        <v>1402</v>
      </c>
      <c r="F676" s="2"/>
      <c r="G676" s="2"/>
      <c r="H676" s="2" t="s">
        <v>843</v>
      </c>
      <c r="I676" s="2" t="s">
        <v>1457</v>
      </c>
      <c r="J676" s="2"/>
      <c r="K676" s="2"/>
      <c r="L676" s="79"/>
      <c r="M676" s="79"/>
      <c r="N676" s="79" t="s">
        <v>2147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 t="s">
        <v>2318</v>
      </c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 t="str">
        <f t="shared" si="35"/>
        <v/>
      </c>
      <c r="BP676" s="2" t="str">
        <f t="shared" si="36"/>
        <v>GMW31910,35</v>
      </c>
      <c r="BQ676" s="2" t="str">
        <f>_xlfn.XLOOKUP(BO676,[1]Planilha1!$BU:$BU,[1]Planilha1!$BU:$BU,"",0,1)</f>
        <v/>
      </c>
    </row>
    <row r="677" spans="1:69" hidden="1" x14ac:dyDescent="0.2">
      <c r="A677" s="2" t="s">
        <v>4651</v>
      </c>
      <c r="B677" s="2" t="s">
        <v>1400</v>
      </c>
      <c r="C677" s="2"/>
      <c r="D677" s="2"/>
      <c r="E677" s="2" t="s">
        <v>1402</v>
      </c>
      <c r="F677" s="2"/>
      <c r="G677" s="2"/>
      <c r="H677" s="2" t="s">
        <v>843</v>
      </c>
      <c r="I677" s="2" t="s">
        <v>1457</v>
      </c>
      <c r="J677" s="2"/>
      <c r="K677" s="2"/>
      <c r="L677" s="79"/>
      <c r="M677" s="79"/>
      <c r="N677" s="79" t="s">
        <v>2125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 t="s">
        <v>2319</v>
      </c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 t="str">
        <f t="shared" si="35"/>
        <v/>
      </c>
      <c r="BP677" s="2" t="str">
        <f t="shared" si="36"/>
        <v>GMW31910,5</v>
      </c>
      <c r="BQ677" s="2" t="str">
        <f>_xlfn.XLOOKUP(BO677,[1]Planilha1!$BU:$BU,[1]Planilha1!$BU:$BU,"",0,1)</f>
        <v/>
      </c>
    </row>
    <row r="678" spans="1:69" hidden="1" x14ac:dyDescent="0.2">
      <c r="A678" s="2" t="s">
        <v>4651</v>
      </c>
      <c r="B678" s="2" t="s">
        <v>374</v>
      </c>
      <c r="C678" s="2"/>
      <c r="D678" s="2"/>
      <c r="E678" s="2" t="s">
        <v>1402</v>
      </c>
      <c r="F678" s="2"/>
      <c r="G678" s="2"/>
      <c r="H678" s="2" t="s">
        <v>853</v>
      </c>
      <c r="I678" s="2" t="s">
        <v>625</v>
      </c>
      <c r="J678" s="2"/>
      <c r="K678" s="2"/>
      <c r="L678" s="79"/>
      <c r="M678" s="79"/>
      <c r="N678" s="79" t="s">
        <v>2125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 t="s">
        <v>2320</v>
      </c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 t="str">
        <f t="shared" si="35"/>
        <v/>
      </c>
      <c r="BP678" s="2" t="str">
        <f t="shared" si="36"/>
        <v>USCAR210,5</v>
      </c>
      <c r="BQ678" s="2" t="str">
        <f>_xlfn.XLOOKUP(BO678,[1]Planilha1!$BU:$BU,[1]Planilha1!$BU:$BU,"",0,1)</f>
        <v/>
      </c>
    </row>
    <row r="679" spans="1:69" hidden="1" x14ac:dyDescent="0.2">
      <c r="A679" s="2" t="s">
        <v>4651</v>
      </c>
      <c r="B679" s="2" t="s">
        <v>1400</v>
      </c>
      <c r="C679" s="2"/>
      <c r="D679" s="2"/>
      <c r="E679" s="2" t="s">
        <v>1402</v>
      </c>
      <c r="F679" s="2"/>
      <c r="G679" s="2"/>
      <c r="H679" s="2" t="s">
        <v>843</v>
      </c>
      <c r="I679" s="2" t="s">
        <v>625</v>
      </c>
      <c r="J679" s="2"/>
      <c r="K679" s="2"/>
      <c r="L679" s="79"/>
      <c r="M679" s="79"/>
      <c r="N679" s="79" t="s">
        <v>2147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 t="s">
        <v>2321</v>
      </c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 t="str">
        <f t="shared" si="35"/>
        <v/>
      </c>
      <c r="BP679" s="2" t="str">
        <f t="shared" si="36"/>
        <v>GMW31910,35</v>
      </c>
      <c r="BQ679" s="2" t="str">
        <f>_xlfn.XLOOKUP(BO679,[1]Planilha1!$BU:$BU,[1]Planilha1!$BU:$BU,"",0,1)</f>
        <v/>
      </c>
    </row>
    <row r="680" spans="1:69" hidden="1" x14ac:dyDescent="0.2">
      <c r="A680" s="2" t="s">
        <v>4651</v>
      </c>
      <c r="B680" s="2" t="s">
        <v>1400</v>
      </c>
      <c r="C680" s="2"/>
      <c r="D680" s="2"/>
      <c r="E680" s="2" t="s">
        <v>1402</v>
      </c>
      <c r="F680" s="2"/>
      <c r="G680" s="2"/>
      <c r="H680" s="2" t="s">
        <v>843</v>
      </c>
      <c r="I680" s="2" t="s">
        <v>625</v>
      </c>
      <c r="J680" s="2"/>
      <c r="K680" s="2"/>
      <c r="L680" s="79"/>
      <c r="M680" s="79"/>
      <c r="N680" s="79" t="s">
        <v>2125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 t="s">
        <v>2322</v>
      </c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 t="str">
        <f t="shared" si="35"/>
        <v/>
      </c>
      <c r="BP680" s="2" t="str">
        <f t="shared" si="36"/>
        <v>GMW31910,5</v>
      </c>
      <c r="BQ680" s="2" t="str">
        <f>_xlfn.XLOOKUP(BO680,[1]Planilha1!$BU:$BU,[1]Planilha1!$BU:$BU,"",0,1)</f>
        <v/>
      </c>
    </row>
    <row r="681" spans="1:69" hidden="1" x14ac:dyDescent="0.2">
      <c r="A681" s="2" t="s">
        <v>4651</v>
      </c>
      <c r="B681" s="2" t="s">
        <v>1400</v>
      </c>
      <c r="C681" s="2"/>
      <c r="D681" s="2"/>
      <c r="E681" s="2" t="s">
        <v>1402</v>
      </c>
      <c r="F681" s="2"/>
      <c r="G681" s="2"/>
      <c r="H681" s="2" t="s">
        <v>856</v>
      </c>
      <c r="I681" s="2" t="s">
        <v>625</v>
      </c>
      <c r="J681" s="2"/>
      <c r="K681" s="2"/>
      <c r="L681" s="79"/>
      <c r="M681" s="79"/>
      <c r="N681" s="79" t="s">
        <v>2125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 t="s">
        <v>2322</v>
      </c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 t="str">
        <f t="shared" si="35"/>
        <v/>
      </c>
      <c r="BP681" s="2" t="str">
        <f t="shared" si="36"/>
        <v>GMW31910,5</v>
      </c>
      <c r="BQ681" s="2" t="str">
        <f>_xlfn.XLOOKUP(BO681,[1]Planilha1!$BU:$BU,[1]Planilha1!$BU:$BU,"",0,1)</f>
        <v/>
      </c>
    </row>
    <row r="682" spans="1:69" hidden="1" x14ac:dyDescent="0.2">
      <c r="A682" s="2" t="s">
        <v>4651</v>
      </c>
      <c r="B682" s="2" t="s">
        <v>1400</v>
      </c>
      <c r="C682" s="2"/>
      <c r="D682" s="2"/>
      <c r="E682" s="2" t="s">
        <v>1402</v>
      </c>
      <c r="F682" s="2"/>
      <c r="G682" s="2"/>
      <c r="H682" s="2" t="s">
        <v>843</v>
      </c>
      <c r="I682" s="2" t="s">
        <v>1458</v>
      </c>
      <c r="J682" s="2"/>
      <c r="K682" s="2"/>
      <c r="L682" s="79"/>
      <c r="M682" s="79"/>
      <c r="N682" s="79" t="s">
        <v>2126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 t="s">
        <v>2323</v>
      </c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 t="str">
        <f t="shared" si="35"/>
        <v/>
      </c>
      <c r="BP682" s="2" t="str">
        <f t="shared" si="36"/>
        <v>GMW31911,5</v>
      </c>
      <c r="BQ682" s="2" t="str">
        <f>_xlfn.XLOOKUP(BO682,[1]Planilha1!$BU:$BU,[1]Planilha1!$BU:$BU,"",0,1)</f>
        <v/>
      </c>
    </row>
    <row r="683" spans="1:69" hidden="1" x14ac:dyDescent="0.2">
      <c r="A683" s="2" t="s">
        <v>4651</v>
      </c>
      <c r="B683" s="2" t="s">
        <v>1400</v>
      </c>
      <c r="C683" s="2"/>
      <c r="D683" s="2"/>
      <c r="E683" s="2" t="s">
        <v>1402</v>
      </c>
      <c r="F683" s="2"/>
      <c r="G683" s="2"/>
      <c r="H683" s="2" t="s">
        <v>843</v>
      </c>
      <c r="I683" s="2" t="s">
        <v>1458</v>
      </c>
      <c r="J683" s="2"/>
      <c r="K683" s="2"/>
      <c r="L683" s="79"/>
      <c r="M683" s="79"/>
      <c r="N683" s="79" t="s">
        <v>2132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 t="s">
        <v>2324</v>
      </c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 t="str">
        <f t="shared" si="35"/>
        <v/>
      </c>
      <c r="BP683" s="2" t="str">
        <f t="shared" si="36"/>
        <v>GMW31911</v>
      </c>
      <c r="BQ683" s="2" t="str">
        <f>_xlfn.XLOOKUP(BO683,[1]Planilha1!$BU:$BU,[1]Planilha1!$BU:$BU,"",0,1)</f>
        <v/>
      </c>
    </row>
    <row r="684" spans="1:69" hidden="1" x14ac:dyDescent="0.2">
      <c r="A684" s="2" t="s">
        <v>4651</v>
      </c>
      <c r="B684" s="2" t="s">
        <v>1400</v>
      </c>
      <c r="C684" s="2"/>
      <c r="D684" s="2"/>
      <c r="E684" s="2" t="s">
        <v>1402</v>
      </c>
      <c r="F684" s="2"/>
      <c r="G684" s="2"/>
      <c r="H684" s="2" t="s">
        <v>856</v>
      </c>
      <c r="I684" s="2" t="s">
        <v>1458</v>
      </c>
      <c r="J684" s="2"/>
      <c r="K684" s="2"/>
      <c r="L684" s="79"/>
      <c r="M684" s="79"/>
      <c r="N684" s="79" t="s">
        <v>2132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 t="s">
        <v>2324</v>
      </c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 t="str">
        <f t="shared" si="35"/>
        <v/>
      </c>
      <c r="BP684" s="2" t="str">
        <f t="shared" si="36"/>
        <v>GMW31911</v>
      </c>
      <c r="BQ684" s="2" t="str">
        <f>_xlfn.XLOOKUP(BO684,[1]Planilha1!$BU:$BU,[1]Planilha1!$BU:$BU,"",0,1)</f>
        <v/>
      </c>
    </row>
    <row r="685" spans="1:69" hidden="1" x14ac:dyDescent="0.2">
      <c r="A685" s="2" t="s">
        <v>4651</v>
      </c>
      <c r="B685" s="2" t="s">
        <v>1400</v>
      </c>
      <c r="C685" s="2"/>
      <c r="D685" s="2"/>
      <c r="E685" s="2" t="s">
        <v>1402</v>
      </c>
      <c r="F685" s="2"/>
      <c r="G685" s="2"/>
      <c r="H685" s="2" t="s">
        <v>854</v>
      </c>
      <c r="I685" s="2" t="s">
        <v>1458</v>
      </c>
      <c r="J685" s="2"/>
      <c r="K685" s="2"/>
      <c r="L685" s="79"/>
      <c r="M685" s="79"/>
      <c r="N685" s="79" t="s">
        <v>2132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 t="s">
        <v>2324</v>
      </c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 t="str">
        <f t="shared" si="35"/>
        <v/>
      </c>
      <c r="BP685" s="2" t="str">
        <f t="shared" si="36"/>
        <v>GMW31911</v>
      </c>
      <c r="BQ685" s="2" t="str">
        <f>_xlfn.XLOOKUP(BO685,[1]Planilha1!$BU:$BU,[1]Planilha1!$BU:$BU,"",0,1)</f>
        <v/>
      </c>
    </row>
    <row r="686" spans="1:69" hidden="1" x14ac:dyDescent="0.2">
      <c r="A686" s="2" t="s">
        <v>4651</v>
      </c>
      <c r="B686" s="2" t="s">
        <v>1400</v>
      </c>
      <c r="C686" s="2"/>
      <c r="D686" s="2"/>
      <c r="E686" s="2" t="s">
        <v>1402</v>
      </c>
      <c r="F686" s="2"/>
      <c r="G686" s="2"/>
      <c r="H686" s="2" t="s">
        <v>853</v>
      </c>
      <c r="I686" s="2" t="s">
        <v>578</v>
      </c>
      <c r="J686" s="2" t="s">
        <v>914</v>
      </c>
      <c r="K686" s="2"/>
      <c r="L686" s="79"/>
      <c r="M686" s="79"/>
      <c r="N686" s="79" t="s">
        <v>2141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 t="s">
        <v>2325</v>
      </c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 t="str">
        <f t="shared" si="35"/>
        <v/>
      </c>
      <c r="BP686" s="2" t="str">
        <f t="shared" si="36"/>
        <v>GMW31910,75</v>
      </c>
      <c r="BQ686" s="2" t="str">
        <f>_xlfn.XLOOKUP(BO686,[1]Planilha1!$BU:$BU,[1]Planilha1!$BU:$BU,"",0,1)</f>
        <v/>
      </c>
    </row>
    <row r="687" spans="1:69" hidden="1" x14ac:dyDescent="0.2">
      <c r="A687" s="2" t="s">
        <v>4651</v>
      </c>
      <c r="B687" s="2" t="s">
        <v>374</v>
      </c>
      <c r="C687" s="2"/>
      <c r="D687" s="2"/>
      <c r="E687" s="2" t="s">
        <v>1402</v>
      </c>
      <c r="F687" s="2"/>
      <c r="G687" s="2"/>
      <c r="H687" s="2" t="s">
        <v>853</v>
      </c>
      <c r="I687" s="2" t="s">
        <v>578</v>
      </c>
      <c r="J687" s="2" t="s">
        <v>914</v>
      </c>
      <c r="K687" s="2"/>
      <c r="L687" s="79"/>
      <c r="M687" s="79"/>
      <c r="N687" s="79" t="s">
        <v>2141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 t="str">
        <f t="shared" si="35"/>
        <v/>
      </c>
      <c r="BP687" s="2" t="str">
        <f t="shared" si="36"/>
        <v>USCAR210,75</v>
      </c>
      <c r="BQ687" s="2" t="str">
        <f>_xlfn.XLOOKUP(BO687,[1]Planilha1!$BU:$BU,[1]Planilha1!$BU:$BU,"",0,1)</f>
        <v/>
      </c>
    </row>
    <row r="688" spans="1:69" hidden="1" x14ac:dyDescent="0.2">
      <c r="A688" s="2" t="s">
        <v>4651</v>
      </c>
      <c r="B688" s="2" t="s">
        <v>374</v>
      </c>
      <c r="C688" s="2"/>
      <c r="D688" s="2"/>
      <c r="E688" s="2" t="s">
        <v>1402</v>
      </c>
      <c r="F688" s="2"/>
      <c r="G688" s="2"/>
      <c r="H688" s="2" t="s">
        <v>855</v>
      </c>
      <c r="I688" s="2" t="s">
        <v>578</v>
      </c>
      <c r="J688" s="2" t="s">
        <v>914</v>
      </c>
      <c r="K688" s="2"/>
      <c r="L688" s="79"/>
      <c r="M688" s="79"/>
      <c r="N688" s="79" t="s">
        <v>2141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 t="s">
        <v>2326</v>
      </c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 t="str">
        <f t="shared" si="35"/>
        <v/>
      </c>
      <c r="BP688" s="2" t="str">
        <f t="shared" si="36"/>
        <v>USCAR210,75</v>
      </c>
      <c r="BQ688" s="2" t="str">
        <f>_xlfn.XLOOKUP(BO688,[1]Planilha1!$BU:$BU,[1]Planilha1!$BU:$BU,"",0,1)</f>
        <v/>
      </c>
    </row>
    <row r="689" spans="1:69" hidden="1" x14ac:dyDescent="0.2">
      <c r="A689" s="2" t="s">
        <v>4651</v>
      </c>
      <c r="B689" s="2" t="s">
        <v>1400</v>
      </c>
      <c r="C689" s="2"/>
      <c r="D689" s="2"/>
      <c r="E689" s="2" t="s">
        <v>1402</v>
      </c>
      <c r="F689" s="2"/>
      <c r="G689" s="2"/>
      <c r="H689" s="2" t="s">
        <v>843</v>
      </c>
      <c r="I689" s="2" t="s">
        <v>578</v>
      </c>
      <c r="J689" s="2" t="s">
        <v>915</v>
      </c>
      <c r="K689" s="2"/>
      <c r="L689" s="79"/>
      <c r="M689" s="79"/>
      <c r="N689" s="79" t="s">
        <v>2141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 t="s">
        <v>2327</v>
      </c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 t="str">
        <f t="shared" si="35"/>
        <v/>
      </c>
      <c r="BP689" s="2" t="str">
        <f t="shared" si="36"/>
        <v>GMW31910,75</v>
      </c>
      <c r="BQ689" s="2" t="str">
        <f>_xlfn.XLOOKUP(BO689,[1]Planilha1!$BU:$BU,[1]Planilha1!$BU:$BU,"",0,1)</f>
        <v/>
      </c>
    </row>
    <row r="690" spans="1:69" hidden="1" x14ac:dyDescent="0.2">
      <c r="A690" s="2" t="s">
        <v>4651</v>
      </c>
      <c r="B690" s="2" t="s">
        <v>1400</v>
      </c>
      <c r="C690" s="2"/>
      <c r="D690" s="2"/>
      <c r="E690" s="2" t="s">
        <v>1402</v>
      </c>
      <c r="F690" s="2"/>
      <c r="G690" s="2"/>
      <c r="H690" s="2" t="s">
        <v>856</v>
      </c>
      <c r="I690" s="2" t="s">
        <v>578</v>
      </c>
      <c r="J690" s="2" t="s">
        <v>915</v>
      </c>
      <c r="K690" s="2"/>
      <c r="L690" s="79"/>
      <c r="M690" s="79"/>
      <c r="N690" s="79" t="s">
        <v>2132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 t="s">
        <v>2328</v>
      </c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 t="str">
        <f t="shared" si="35"/>
        <v/>
      </c>
      <c r="BP690" s="2" t="str">
        <f t="shared" si="36"/>
        <v>GMW31911</v>
      </c>
      <c r="BQ690" s="2" t="str">
        <f>_xlfn.XLOOKUP(BO690,[1]Planilha1!$BU:$BU,[1]Planilha1!$BU:$BU,"",0,1)</f>
        <v/>
      </c>
    </row>
    <row r="691" spans="1:69" hidden="1" x14ac:dyDescent="0.2">
      <c r="A691" s="2" t="s">
        <v>4651</v>
      </c>
      <c r="B691" s="2" t="s">
        <v>1400</v>
      </c>
      <c r="C691" s="2"/>
      <c r="D691" s="2"/>
      <c r="E691" s="2" t="s">
        <v>1402</v>
      </c>
      <c r="F691" s="2"/>
      <c r="G691" s="2"/>
      <c r="H691" s="2" t="s">
        <v>854</v>
      </c>
      <c r="I691" s="2" t="s">
        <v>578</v>
      </c>
      <c r="J691" s="2" t="s">
        <v>915</v>
      </c>
      <c r="K691" s="2"/>
      <c r="L691" s="79"/>
      <c r="M691" s="79"/>
      <c r="N691" s="79" t="s">
        <v>2132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 t="s">
        <v>2328</v>
      </c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 t="str">
        <f t="shared" si="35"/>
        <v/>
      </c>
      <c r="BP691" s="2" t="str">
        <f t="shared" si="36"/>
        <v>GMW31911</v>
      </c>
      <c r="BQ691" s="2" t="str">
        <f>_xlfn.XLOOKUP(BO691,[1]Planilha1!$BU:$BU,[1]Planilha1!$BU:$BU,"",0,1)</f>
        <v/>
      </c>
    </row>
    <row r="692" spans="1:69" hidden="1" x14ac:dyDescent="0.2">
      <c r="A692" s="2" t="s">
        <v>4651</v>
      </c>
      <c r="B692" s="2" t="s">
        <v>374</v>
      </c>
      <c r="C692" s="2"/>
      <c r="D692" s="2"/>
      <c r="E692" s="2" t="s">
        <v>1402</v>
      </c>
      <c r="F692" s="2"/>
      <c r="G692" s="2"/>
      <c r="H692" s="2" t="s">
        <v>855</v>
      </c>
      <c r="I692" s="2" t="s">
        <v>704</v>
      </c>
      <c r="J692" s="2" t="s">
        <v>916</v>
      </c>
      <c r="K692" s="2"/>
      <c r="L692" s="79"/>
      <c r="M692" s="79"/>
      <c r="N692" s="79" t="s">
        <v>2130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 t="s">
        <v>2329</v>
      </c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 t="str">
        <f t="shared" si="35"/>
        <v/>
      </c>
      <c r="BP692" s="2" t="str">
        <f t="shared" si="36"/>
        <v>USCAR212</v>
      </c>
      <c r="BQ692" s="2" t="str">
        <f>_xlfn.XLOOKUP(BO692,[1]Planilha1!$BU:$BU,[1]Planilha1!$BU:$BU,"",0,1)</f>
        <v/>
      </c>
    </row>
    <row r="693" spans="1:69" hidden="1" x14ac:dyDescent="0.2">
      <c r="A693" s="2" t="s">
        <v>4651</v>
      </c>
      <c r="B693" s="2" t="s">
        <v>1400</v>
      </c>
      <c r="C693" s="2"/>
      <c r="D693" s="2"/>
      <c r="E693" s="2" t="s">
        <v>1402</v>
      </c>
      <c r="F693" s="2"/>
      <c r="G693" s="2"/>
      <c r="H693" s="2" t="s">
        <v>843</v>
      </c>
      <c r="I693" s="2" t="s">
        <v>704</v>
      </c>
      <c r="J693" s="2" t="s">
        <v>915</v>
      </c>
      <c r="K693" s="2"/>
      <c r="L693" s="79"/>
      <c r="M693" s="79"/>
      <c r="N693" s="79" t="s">
        <v>2126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 t="s">
        <v>2330</v>
      </c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 t="str">
        <f t="shared" si="35"/>
        <v/>
      </c>
      <c r="BP693" s="2" t="str">
        <f t="shared" si="36"/>
        <v>GMW31911,5</v>
      </c>
      <c r="BQ693" s="2" t="str">
        <f>_xlfn.XLOOKUP(BO693,[1]Planilha1!$BU:$BU,[1]Planilha1!$BU:$BU,"",0,1)</f>
        <v/>
      </c>
    </row>
    <row r="694" spans="1:69" hidden="1" x14ac:dyDescent="0.2">
      <c r="A694" s="2" t="s">
        <v>4651</v>
      </c>
      <c r="B694" s="2" t="s">
        <v>1400</v>
      </c>
      <c r="C694" s="2"/>
      <c r="D694" s="2"/>
      <c r="E694" s="2" t="s">
        <v>1402</v>
      </c>
      <c r="F694" s="2"/>
      <c r="G694" s="2"/>
      <c r="H694" s="2" t="s">
        <v>843</v>
      </c>
      <c r="I694" s="2" t="s">
        <v>704</v>
      </c>
      <c r="J694" s="2" t="s">
        <v>916</v>
      </c>
      <c r="K694" s="2"/>
      <c r="L694" s="79"/>
      <c r="M694" s="79"/>
      <c r="N694" s="79" t="s">
        <v>2124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 t="s">
        <v>2331</v>
      </c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 t="str">
        <f t="shared" si="35"/>
        <v/>
      </c>
      <c r="BP694" s="2" t="str">
        <f t="shared" si="36"/>
        <v>GMW31912,5</v>
      </c>
      <c r="BQ694" s="2" t="str">
        <f>_xlfn.XLOOKUP(BO694,[1]Planilha1!$BU:$BU,[1]Planilha1!$BU:$BU,"",0,1)</f>
        <v/>
      </c>
    </row>
    <row r="695" spans="1:69" hidden="1" x14ac:dyDescent="0.2">
      <c r="A695" s="2" t="s">
        <v>4651</v>
      </c>
      <c r="B695" s="2" t="s">
        <v>374</v>
      </c>
      <c r="C695" s="2"/>
      <c r="D695" s="2"/>
      <c r="E695" s="2" t="s">
        <v>1402</v>
      </c>
      <c r="F695" s="2"/>
      <c r="G695" s="2"/>
      <c r="H695" s="2" t="s">
        <v>843</v>
      </c>
      <c r="I695" s="2" t="s">
        <v>704</v>
      </c>
      <c r="J695" s="2" t="s">
        <v>916</v>
      </c>
      <c r="K695" s="2"/>
      <c r="L695" s="79"/>
      <c r="M695" s="79"/>
      <c r="N695" s="79" t="s">
        <v>2124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 t="s">
        <v>2332</v>
      </c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 t="str">
        <f t="shared" si="35"/>
        <v/>
      </c>
      <c r="BP695" s="2" t="str">
        <f t="shared" si="36"/>
        <v>USCAR212,5</v>
      </c>
      <c r="BQ695" s="2" t="str">
        <f>_xlfn.XLOOKUP(BO695,[1]Planilha1!$BU:$BU,[1]Planilha1!$BU:$BU,"",0,1)</f>
        <v/>
      </c>
    </row>
    <row r="696" spans="1:69" hidden="1" x14ac:dyDescent="0.2">
      <c r="A696" s="2" t="s">
        <v>4651</v>
      </c>
      <c r="B696" s="2" t="s">
        <v>374</v>
      </c>
      <c r="C696" s="2"/>
      <c r="D696" s="2"/>
      <c r="E696" s="2" t="s">
        <v>1402</v>
      </c>
      <c r="F696" s="2"/>
      <c r="G696" s="2"/>
      <c r="H696" s="2" t="s">
        <v>856</v>
      </c>
      <c r="I696" s="2" t="s">
        <v>704</v>
      </c>
      <c r="J696" s="2" t="s">
        <v>916</v>
      </c>
      <c r="K696" s="2"/>
      <c r="L696" s="79"/>
      <c r="M696" s="79"/>
      <c r="N696" s="79" t="s">
        <v>2124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 t="s">
        <v>2332</v>
      </c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 t="str">
        <f t="shared" si="35"/>
        <v/>
      </c>
      <c r="BP696" s="2" t="str">
        <f t="shared" si="36"/>
        <v>USCAR212,5</v>
      </c>
      <c r="BQ696" s="2" t="str">
        <f>_xlfn.XLOOKUP(BO696,[1]Planilha1!$BU:$BU,[1]Planilha1!$BU:$BU,"",0,1)</f>
        <v/>
      </c>
    </row>
    <row r="697" spans="1:69" hidden="1" x14ac:dyDescent="0.2">
      <c r="A697" s="2" t="s">
        <v>4651</v>
      </c>
      <c r="B697" s="2" t="s">
        <v>374</v>
      </c>
      <c r="C697" s="2"/>
      <c r="D697" s="2"/>
      <c r="E697" s="2" t="s">
        <v>1402</v>
      </c>
      <c r="F697" s="2"/>
      <c r="G697" s="2"/>
      <c r="H697" s="2" t="s">
        <v>848</v>
      </c>
      <c r="I697" s="2" t="s">
        <v>1459</v>
      </c>
      <c r="J697" s="2"/>
      <c r="K697" s="2"/>
      <c r="L697" s="79"/>
      <c r="M697" s="79"/>
      <c r="N697" s="79" t="s">
        <v>2142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 t="s">
        <v>2333</v>
      </c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 t="str">
        <f t="shared" si="35"/>
        <v/>
      </c>
      <c r="BP697" s="2" t="str">
        <f t="shared" si="36"/>
        <v>USCAR210,3</v>
      </c>
      <c r="BQ697" s="2" t="str">
        <f>_xlfn.XLOOKUP(BO697,[1]Planilha1!$BU:$BU,[1]Planilha1!$BU:$BU,"",0,1)</f>
        <v/>
      </c>
    </row>
    <row r="698" spans="1:69" hidden="1" x14ac:dyDescent="0.2">
      <c r="A698" s="2" t="s">
        <v>4651</v>
      </c>
      <c r="B698" s="2" t="s">
        <v>374</v>
      </c>
      <c r="C698" s="2"/>
      <c r="D698" s="2"/>
      <c r="E698" s="2" t="s">
        <v>1402</v>
      </c>
      <c r="F698" s="2"/>
      <c r="G698" s="2"/>
      <c r="H698" s="2" t="s">
        <v>848</v>
      </c>
      <c r="I698" s="2" t="s">
        <v>1459</v>
      </c>
      <c r="J698" s="2"/>
      <c r="K698" s="2"/>
      <c r="L698" s="79"/>
      <c r="M698" s="79"/>
      <c r="N698" s="79" t="s">
        <v>2125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 t="s">
        <v>2334</v>
      </c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 t="str">
        <f t="shared" si="35"/>
        <v/>
      </c>
      <c r="BP698" s="2" t="str">
        <f t="shared" si="36"/>
        <v>USCAR210,5</v>
      </c>
      <c r="BQ698" s="2" t="str">
        <f>_xlfn.XLOOKUP(BO698,[1]Planilha1!$BU:$BU,[1]Planilha1!$BU:$BU,"",0,1)</f>
        <v/>
      </c>
    </row>
    <row r="699" spans="1:69" hidden="1" x14ac:dyDescent="0.2">
      <c r="A699" s="2" t="s">
        <v>4651</v>
      </c>
      <c r="B699" s="2" t="s">
        <v>374</v>
      </c>
      <c r="C699" s="2"/>
      <c r="D699" s="2"/>
      <c r="E699" s="2" t="s">
        <v>1402</v>
      </c>
      <c r="F699" s="2"/>
      <c r="G699" s="2"/>
      <c r="H699" s="2" t="s">
        <v>843</v>
      </c>
      <c r="I699" s="2" t="s">
        <v>1460</v>
      </c>
      <c r="J699" s="2"/>
      <c r="K699" s="2"/>
      <c r="L699" s="79"/>
      <c r="M699" s="79"/>
      <c r="N699" s="79" t="s">
        <v>2125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 t="s">
        <v>2335</v>
      </c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 t="str">
        <f t="shared" si="35"/>
        <v/>
      </c>
      <c r="BP699" s="2" t="str">
        <f t="shared" si="36"/>
        <v>USCAR210,5</v>
      </c>
      <c r="BQ699" s="2" t="str">
        <f>_xlfn.XLOOKUP(BO699,[1]Planilha1!$BU:$BU,[1]Planilha1!$BU:$BU,"",0,1)</f>
        <v/>
      </c>
    </row>
    <row r="700" spans="1:69" hidden="1" x14ac:dyDescent="0.2">
      <c r="A700" s="2" t="s">
        <v>4651</v>
      </c>
      <c r="B700" s="2" t="s">
        <v>1400</v>
      </c>
      <c r="C700" s="2"/>
      <c r="D700" s="2"/>
      <c r="E700" s="2" t="s">
        <v>1402</v>
      </c>
      <c r="F700" s="2"/>
      <c r="G700" s="2"/>
      <c r="H700" s="2" t="s">
        <v>843</v>
      </c>
      <c r="I700" s="2" t="s">
        <v>1461</v>
      </c>
      <c r="J700" s="2"/>
      <c r="K700" s="2"/>
      <c r="L700" s="79"/>
      <c r="M700" s="79"/>
      <c r="N700" s="79" t="s">
        <v>2125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 t="str">
        <f t="shared" si="35"/>
        <v/>
      </c>
      <c r="BP700" s="2" t="str">
        <f t="shared" si="36"/>
        <v>GMW31910,5</v>
      </c>
      <c r="BQ700" s="2" t="str">
        <f>_xlfn.XLOOKUP(BO700,[1]Planilha1!$BU:$BU,[1]Planilha1!$BU:$BU,"",0,1)</f>
        <v/>
      </c>
    </row>
    <row r="701" spans="1:69" hidden="1" x14ac:dyDescent="0.2">
      <c r="A701" s="2" t="s">
        <v>4651</v>
      </c>
      <c r="B701" s="2" t="s">
        <v>1400</v>
      </c>
      <c r="C701" s="2"/>
      <c r="D701" s="2"/>
      <c r="E701" s="2" t="s">
        <v>1402</v>
      </c>
      <c r="F701" s="2"/>
      <c r="G701" s="2"/>
      <c r="H701" s="2" t="s">
        <v>843</v>
      </c>
      <c r="I701" s="2" t="s">
        <v>1462</v>
      </c>
      <c r="J701" s="2" t="s">
        <v>917</v>
      </c>
      <c r="K701" s="2"/>
      <c r="L701" s="79"/>
      <c r="M701" s="79"/>
      <c r="N701" s="79" t="s">
        <v>2125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 t="s">
        <v>2336</v>
      </c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 t="str">
        <f t="shared" si="35"/>
        <v/>
      </c>
      <c r="BP701" s="2" t="str">
        <f t="shared" si="36"/>
        <v>GMW31910,5</v>
      </c>
      <c r="BQ701" s="2" t="str">
        <f>_xlfn.XLOOKUP(BO701,[1]Planilha1!$BU:$BU,[1]Planilha1!$BU:$BU,"",0,1)</f>
        <v/>
      </c>
    </row>
    <row r="702" spans="1:69" hidden="1" x14ac:dyDescent="0.2">
      <c r="A702" s="2" t="s">
        <v>4651</v>
      </c>
      <c r="B702" s="2" t="s">
        <v>374</v>
      </c>
      <c r="C702" s="2"/>
      <c r="D702" s="2"/>
      <c r="E702" s="2" t="s">
        <v>1402</v>
      </c>
      <c r="F702" s="2"/>
      <c r="G702" s="2"/>
      <c r="H702" s="2" t="s">
        <v>858</v>
      </c>
      <c r="I702" s="2" t="s">
        <v>1462</v>
      </c>
      <c r="J702" s="2" t="s">
        <v>917</v>
      </c>
      <c r="K702" s="2"/>
      <c r="L702" s="79"/>
      <c r="M702" s="79"/>
      <c r="N702" s="79" t="s">
        <v>2125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 t="s">
        <v>2337</v>
      </c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 t="str">
        <f t="shared" si="35"/>
        <v/>
      </c>
      <c r="BP702" s="2" t="str">
        <f t="shared" si="36"/>
        <v>USCAR210,5</v>
      </c>
      <c r="BQ702" s="2" t="str">
        <f>_xlfn.XLOOKUP(BO702,[1]Planilha1!$BU:$BU,[1]Planilha1!$BU:$BU,"",0,1)</f>
        <v/>
      </c>
    </row>
    <row r="703" spans="1:69" hidden="1" x14ac:dyDescent="0.2">
      <c r="A703" s="2" t="s">
        <v>4651</v>
      </c>
      <c r="B703" s="2" t="s">
        <v>374</v>
      </c>
      <c r="C703" s="2"/>
      <c r="D703" s="2"/>
      <c r="E703" s="2" t="s">
        <v>1402</v>
      </c>
      <c r="F703" s="2"/>
      <c r="G703" s="2"/>
      <c r="H703" s="2" t="s">
        <v>852</v>
      </c>
      <c r="I703" s="2" t="s">
        <v>1462</v>
      </c>
      <c r="J703" s="2" t="s">
        <v>918</v>
      </c>
      <c r="K703" s="2"/>
      <c r="L703" s="79"/>
      <c r="M703" s="79"/>
      <c r="N703" s="79" t="s">
        <v>2125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 t="s">
        <v>2338</v>
      </c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 t="str">
        <f t="shared" si="35"/>
        <v/>
      </c>
      <c r="BP703" s="2" t="str">
        <f t="shared" si="36"/>
        <v>USCAR210,5</v>
      </c>
      <c r="BQ703" s="2" t="str">
        <f>_xlfn.XLOOKUP(BO703,[1]Planilha1!$BU:$BU,[1]Planilha1!$BU:$BU,"",0,1)</f>
        <v/>
      </c>
    </row>
    <row r="704" spans="1:69" hidden="1" x14ac:dyDescent="0.2">
      <c r="A704" s="2" t="s">
        <v>4651</v>
      </c>
      <c r="B704" s="2" t="s">
        <v>374</v>
      </c>
      <c r="C704" s="2"/>
      <c r="D704" s="2"/>
      <c r="E704" s="2" t="s">
        <v>1402</v>
      </c>
      <c r="F704" s="2"/>
      <c r="G704" s="2"/>
      <c r="H704" s="2" t="s">
        <v>848</v>
      </c>
      <c r="I704" s="2" t="s">
        <v>1462</v>
      </c>
      <c r="J704" s="2" t="s">
        <v>917</v>
      </c>
      <c r="K704" s="2"/>
      <c r="L704" s="79"/>
      <c r="M704" s="79"/>
      <c r="N704" s="79" t="s">
        <v>2142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 t="s">
        <v>2339</v>
      </c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 t="str">
        <f t="shared" si="35"/>
        <v/>
      </c>
      <c r="BP704" s="2" t="str">
        <f t="shared" si="36"/>
        <v>USCAR210,3</v>
      </c>
      <c r="BQ704" s="2" t="str">
        <f>_xlfn.XLOOKUP(BO704,[1]Planilha1!$BU:$BU,[1]Planilha1!$BU:$BU,"",0,1)</f>
        <v/>
      </c>
    </row>
    <row r="705" spans="1:69" hidden="1" x14ac:dyDescent="0.2">
      <c r="A705" s="2" t="s">
        <v>4651</v>
      </c>
      <c r="B705" s="2" t="s">
        <v>374</v>
      </c>
      <c r="C705" s="2"/>
      <c r="D705" s="2"/>
      <c r="E705" s="2" t="s">
        <v>1402</v>
      </c>
      <c r="F705" s="2"/>
      <c r="G705" s="2"/>
      <c r="H705" s="2" t="s">
        <v>848</v>
      </c>
      <c r="I705" s="2" t="s">
        <v>1462</v>
      </c>
      <c r="J705" s="2" t="s">
        <v>917</v>
      </c>
      <c r="K705" s="2"/>
      <c r="L705" s="79"/>
      <c r="M705" s="79"/>
      <c r="N705" s="79" t="s">
        <v>2125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 t="s">
        <v>2340</v>
      </c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 t="str">
        <f t="shared" si="35"/>
        <v/>
      </c>
      <c r="BP705" s="2" t="str">
        <f t="shared" si="36"/>
        <v>USCAR210,5</v>
      </c>
      <c r="BQ705" s="2" t="str">
        <f>_xlfn.XLOOKUP(BO705,[1]Planilha1!$BU:$BU,[1]Planilha1!$BU:$BU,"",0,1)</f>
        <v/>
      </c>
    </row>
    <row r="706" spans="1:69" hidden="1" x14ac:dyDescent="0.2">
      <c r="A706" s="2" t="s">
        <v>4651</v>
      </c>
      <c r="B706" s="2" t="s">
        <v>374</v>
      </c>
      <c r="C706" s="2"/>
      <c r="D706" s="2"/>
      <c r="E706" s="2" t="s">
        <v>1402</v>
      </c>
      <c r="F706" s="2"/>
      <c r="G706" s="2"/>
      <c r="H706" s="2" t="s">
        <v>859</v>
      </c>
      <c r="I706" s="2" t="s">
        <v>1462</v>
      </c>
      <c r="J706" s="2" t="s">
        <v>917</v>
      </c>
      <c r="K706" s="2"/>
      <c r="L706" s="79"/>
      <c r="M706" s="79"/>
      <c r="N706" s="79" t="s">
        <v>2142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 t="s">
        <v>2341</v>
      </c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 t="str">
        <f t="shared" si="35"/>
        <v/>
      </c>
      <c r="BP706" s="2" t="str">
        <f t="shared" si="36"/>
        <v>USCAR210,3</v>
      </c>
      <c r="BQ706" s="2" t="str">
        <f>_xlfn.XLOOKUP(BO706,[1]Planilha1!$BU:$BU,[1]Planilha1!$BU:$BU,"",0,1)</f>
        <v/>
      </c>
    </row>
    <row r="707" spans="1:69" hidden="1" x14ac:dyDescent="0.2">
      <c r="A707" s="2" t="s">
        <v>4651</v>
      </c>
      <c r="B707" s="2" t="s">
        <v>374</v>
      </c>
      <c r="C707" s="2"/>
      <c r="D707" s="2"/>
      <c r="E707" s="2" t="s">
        <v>1402</v>
      </c>
      <c r="F707" s="2"/>
      <c r="G707" s="2"/>
      <c r="H707" s="2" t="s">
        <v>850</v>
      </c>
      <c r="I707" s="2" t="s">
        <v>1462</v>
      </c>
      <c r="J707" s="2" t="s">
        <v>917</v>
      </c>
      <c r="K707" s="2"/>
      <c r="L707" s="79"/>
      <c r="M707" s="79"/>
      <c r="N707" s="79" t="s">
        <v>2142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 t="s">
        <v>2342</v>
      </c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 t="str">
        <f t="shared" si="35"/>
        <v/>
      </c>
      <c r="BP707" s="2" t="str">
        <f t="shared" si="36"/>
        <v>USCAR210,3</v>
      </c>
      <c r="BQ707" s="2" t="str">
        <f>_xlfn.XLOOKUP(BO707,[1]Planilha1!$BU:$BU,[1]Planilha1!$BU:$BU,"",0,1)</f>
        <v/>
      </c>
    </row>
    <row r="708" spans="1:69" hidden="1" x14ac:dyDescent="0.2">
      <c r="A708" s="2" t="s">
        <v>4651</v>
      </c>
      <c r="B708" s="2" t="s">
        <v>374</v>
      </c>
      <c r="C708" s="2"/>
      <c r="D708" s="2"/>
      <c r="E708" s="2" t="s">
        <v>1402</v>
      </c>
      <c r="F708" s="2"/>
      <c r="G708" s="2"/>
      <c r="H708" s="2" t="s">
        <v>850</v>
      </c>
      <c r="I708" s="2" t="s">
        <v>1462</v>
      </c>
      <c r="J708" s="2" t="s">
        <v>917</v>
      </c>
      <c r="K708" s="2"/>
      <c r="L708" s="79"/>
      <c r="M708" s="79"/>
      <c r="N708" s="79" t="s">
        <v>2125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 t="s">
        <v>2343</v>
      </c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 t="str">
        <f t="shared" ref="BO708:BO771" si="37">IF(F708="","",_xlfn.CONCAT(K708&amp;N708,IF(L708&gt;M708,_xlfn.TEXTJOIN(,TRUE,O708:AV708),_xlfn.TEXTJOIN(,TRUE,AF708:AV708,O708:AE708))))</f>
        <v/>
      </c>
      <c r="BP708" s="2" t="str">
        <f t="shared" ref="BP708:BP771" si="38">_xlfn.CONCAT(B708,N708,IF(L708&gt;M708,_xlfn.TEXTJOIN(,TRUE,O708:AV708),_xlfn.TEXTJOIN(,TRUE,AF708:AV708,O708:AE708)))</f>
        <v>USCAR210,5</v>
      </c>
      <c r="BQ708" s="2" t="str">
        <f>_xlfn.XLOOKUP(BO708,[1]Planilha1!$BU:$BU,[1]Planilha1!$BU:$BU,"",0,1)</f>
        <v/>
      </c>
    </row>
    <row r="709" spans="1:69" hidden="1" x14ac:dyDescent="0.2">
      <c r="A709" s="2" t="s">
        <v>4651</v>
      </c>
      <c r="B709" s="2" t="s">
        <v>1400</v>
      </c>
      <c r="C709" s="2"/>
      <c r="D709" s="2"/>
      <c r="E709" s="2" t="s">
        <v>1402</v>
      </c>
      <c r="F709" s="2"/>
      <c r="G709" s="2"/>
      <c r="H709" s="2" t="s">
        <v>843</v>
      </c>
      <c r="I709" s="2" t="s">
        <v>1463</v>
      </c>
      <c r="J709" s="2"/>
      <c r="K709" s="2"/>
      <c r="L709" s="79"/>
      <c r="M709" s="79"/>
      <c r="N709" s="79" t="s">
        <v>2125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 t="s">
        <v>2344</v>
      </c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 t="str">
        <f t="shared" si="37"/>
        <v/>
      </c>
      <c r="BP709" s="2" t="str">
        <f t="shared" si="38"/>
        <v>GMW31910,5</v>
      </c>
      <c r="BQ709" s="2" t="str">
        <f>_xlfn.XLOOKUP(BO709,[1]Planilha1!$BU:$BU,[1]Planilha1!$BU:$BU,"",0,1)</f>
        <v/>
      </c>
    </row>
    <row r="710" spans="1:69" hidden="1" x14ac:dyDescent="0.2">
      <c r="A710" s="2" t="s">
        <v>4651</v>
      </c>
      <c r="B710" s="2" t="s">
        <v>374</v>
      </c>
      <c r="C710" s="2"/>
      <c r="D710" s="2"/>
      <c r="E710" s="2" t="s">
        <v>1402</v>
      </c>
      <c r="F710" s="2"/>
      <c r="G710" s="2"/>
      <c r="H710" s="2" t="s">
        <v>855</v>
      </c>
      <c r="I710" s="2" t="s">
        <v>744</v>
      </c>
      <c r="J710" s="2"/>
      <c r="K710" s="2"/>
      <c r="L710" s="79"/>
      <c r="M710" s="79"/>
      <c r="N710" s="79" t="s">
        <v>2130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 t="s">
        <v>2345</v>
      </c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 t="str">
        <f t="shared" si="37"/>
        <v/>
      </c>
      <c r="BP710" s="2" t="str">
        <f t="shared" si="38"/>
        <v>USCAR212</v>
      </c>
      <c r="BQ710" s="2" t="str">
        <f>_xlfn.XLOOKUP(BO710,[1]Planilha1!$BU:$BU,[1]Planilha1!$BU:$BU,"",0,1)</f>
        <v/>
      </c>
    </row>
    <row r="711" spans="1:69" hidden="1" x14ac:dyDescent="0.2">
      <c r="A711" s="2" t="s">
        <v>4651</v>
      </c>
      <c r="B711" s="2" t="s">
        <v>1400</v>
      </c>
      <c r="C711" s="2"/>
      <c r="D711" s="2"/>
      <c r="E711" s="2" t="s">
        <v>1402</v>
      </c>
      <c r="F711" s="2"/>
      <c r="G711" s="2"/>
      <c r="H711" s="2" t="s">
        <v>856</v>
      </c>
      <c r="I711" s="2" t="s">
        <v>744</v>
      </c>
      <c r="J711" s="2"/>
      <c r="K711" s="2"/>
      <c r="L711" s="79"/>
      <c r="M711" s="79"/>
      <c r="N711" s="79" t="s">
        <v>2126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 t="s">
        <v>2346</v>
      </c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 t="str">
        <f t="shared" si="37"/>
        <v/>
      </c>
      <c r="BP711" s="2" t="str">
        <f t="shared" si="38"/>
        <v>GMW31911,5</v>
      </c>
      <c r="BQ711" s="2" t="str">
        <f>_xlfn.XLOOKUP(BO711,[1]Planilha1!$BU:$BU,[1]Planilha1!$BU:$BU,"",0,1)</f>
        <v/>
      </c>
    </row>
    <row r="712" spans="1:69" hidden="1" x14ac:dyDescent="0.2">
      <c r="A712" s="2" t="s">
        <v>4651</v>
      </c>
      <c r="B712" s="2" t="s">
        <v>1400</v>
      </c>
      <c r="C712" s="2"/>
      <c r="D712" s="2"/>
      <c r="E712" s="2" t="s">
        <v>1402</v>
      </c>
      <c r="F712" s="2"/>
      <c r="G712" s="2"/>
      <c r="H712" s="2" t="s">
        <v>843</v>
      </c>
      <c r="I712" s="2" t="s">
        <v>765</v>
      </c>
      <c r="J712" s="2"/>
      <c r="K712" s="2"/>
      <c r="L712" s="79"/>
      <c r="M712" s="79"/>
      <c r="N712" s="79" t="s">
        <v>2146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 t="s">
        <v>2347</v>
      </c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 t="str">
        <f t="shared" si="37"/>
        <v/>
      </c>
      <c r="BP712" s="2" t="str">
        <f t="shared" si="38"/>
        <v>GMW31914</v>
      </c>
      <c r="BQ712" s="2" t="str">
        <f>_xlfn.XLOOKUP(BO712,[1]Planilha1!$BU:$BU,[1]Planilha1!$BU:$BU,"",0,1)</f>
        <v/>
      </c>
    </row>
    <row r="713" spans="1:69" hidden="1" x14ac:dyDescent="0.2">
      <c r="A713" s="2" t="s">
        <v>4651</v>
      </c>
      <c r="B713" s="2" t="s">
        <v>374</v>
      </c>
      <c r="C713" s="2"/>
      <c r="D713" s="2"/>
      <c r="E713" s="2" t="s">
        <v>1402</v>
      </c>
      <c r="F713" s="2"/>
      <c r="G713" s="2"/>
      <c r="H713" s="2" t="s">
        <v>843</v>
      </c>
      <c r="I713" s="2" t="s">
        <v>765</v>
      </c>
      <c r="J713" s="2"/>
      <c r="K713" s="2"/>
      <c r="L713" s="79"/>
      <c r="M713" s="79"/>
      <c r="N713" s="79" t="s">
        <v>2146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 t="s">
        <v>2348</v>
      </c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 t="str">
        <f t="shared" si="37"/>
        <v/>
      </c>
      <c r="BP713" s="2" t="str">
        <f t="shared" si="38"/>
        <v>USCAR214</v>
      </c>
      <c r="BQ713" s="2" t="str">
        <f>_xlfn.XLOOKUP(BO713,[1]Planilha1!$BU:$BU,[1]Planilha1!$BU:$BU,"",0,1)</f>
        <v/>
      </c>
    </row>
    <row r="714" spans="1:69" hidden="1" x14ac:dyDescent="0.2">
      <c r="A714" s="2" t="s">
        <v>4651</v>
      </c>
      <c r="B714" s="2" t="s">
        <v>1400</v>
      </c>
      <c r="C714" s="2"/>
      <c r="D714" s="2"/>
      <c r="E714" s="2" t="s">
        <v>1402</v>
      </c>
      <c r="F714" s="2"/>
      <c r="G714" s="2"/>
      <c r="H714" s="2" t="s">
        <v>856</v>
      </c>
      <c r="I714" s="2" t="s">
        <v>765</v>
      </c>
      <c r="J714" s="2"/>
      <c r="K714" s="2"/>
      <c r="L714" s="79"/>
      <c r="M714" s="79"/>
      <c r="N714" s="79" t="s">
        <v>2146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 t="s">
        <v>2347</v>
      </c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 t="str">
        <f t="shared" si="37"/>
        <v/>
      </c>
      <c r="BP714" s="2" t="str">
        <f t="shared" si="38"/>
        <v>GMW31914</v>
      </c>
      <c r="BQ714" s="2" t="str">
        <f>_xlfn.XLOOKUP(BO714,[1]Planilha1!$BU:$BU,[1]Planilha1!$BU:$BU,"",0,1)</f>
        <v/>
      </c>
    </row>
    <row r="715" spans="1:69" hidden="1" x14ac:dyDescent="0.2">
      <c r="A715" s="2" t="s">
        <v>4651</v>
      </c>
      <c r="B715" s="2" t="s">
        <v>374</v>
      </c>
      <c r="C715" s="2"/>
      <c r="D715" s="2"/>
      <c r="E715" s="2" t="s">
        <v>1402</v>
      </c>
      <c r="F715" s="2"/>
      <c r="G715" s="2"/>
      <c r="H715" s="2" t="s">
        <v>856</v>
      </c>
      <c r="I715" s="2" t="s">
        <v>765</v>
      </c>
      <c r="J715" s="2"/>
      <c r="K715" s="2"/>
      <c r="L715" s="79"/>
      <c r="M715" s="79"/>
      <c r="N715" s="79" t="s">
        <v>2146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 t="s">
        <v>2349</v>
      </c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 t="str">
        <f t="shared" si="37"/>
        <v/>
      </c>
      <c r="BP715" s="2" t="str">
        <f t="shared" si="38"/>
        <v>USCAR214</v>
      </c>
      <c r="BQ715" s="2" t="str">
        <f>_xlfn.XLOOKUP(BO715,[1]Planilha1!$BU:$BU,[1]Planilha1!$BU:$BU,"",0,1)</f>
        <v/>
      </c>
    </row>
    <row r="716" spans="1:69" hidden="1" x14ac:dyDescent="0.2">
      <c r="A716" s="2" t="s">
        <v>785</v>
      </c>
      <c r="B716" s="2"/>
      <c r="C716" s="2"/>
      <c r="D716" s="2"/>
      <c r="E716" s="2" t="s">
        <v>1402</v>
      </c>
      <c r="F716" s="2"/>
      <c r="G716" s="2"/>
      <c r="H716" s="2" t="s">
        <v>853</v>
      </c>
      <c r="I716" s="2" t="s">
        <v>1464</v>
      </c>
      <c r="J716" s="2"/>
      <c r="K716" s="2"/>
      <c r="L716" s="79"/>
      <c r="M716" s="79"/>
      <c r="N716" s="79" t="s">
        <v>2126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 t="s">
        <v>2350</v>
      </c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 t="str">
        <f t="shared" si="37"/>
        <v/>
      </c>
      <c r="BP716" s="2" t="str">
        <f t="shared" si="38"/>
        <v>1,5</v>
      </c>
      <c r="BQ716" s="2" t="str">
        <f>_xlfn.XLOOKUP(BO716,[1]Planilha1!$BU:$BU,[1]Planilha1!$BU:$BU,"",0,1)</f>
        <v/>
      </c>
    </row>
    <row r="717" spans="1:69" hidden="1" x14ac:dyDescent="0.2">
      <c r="A717" s="2" t="s">
        <v>4651</v>
      </c>
      <c r="B717" s="2" t="s">
        <v>374</v>
      </c>
      <c r="C717" s="2"/>
      <c r="D717" s="2"/>
      <c r="E717" s="2" t="s">
        <v>1402</v>
      </c>
      <c r="F717" s="2"/>
      <c r="G717" s="2"/>
      <c r="H717" s="2" t="s">
        <v>843</v>
      </c>
      <c r="I717" s="2" t="s">
        <v>1464</v>
      </c>
      <c r="J717" s="2"/>
      <c r="K717" s="2"/>
      <c r="L717" s="79"/>
      <c r="M717" s="79"/>
      <c r="N717" s="79" t="s">
        <v>2126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 t="s">
        <v>2351</v>
      </c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 t="str">
        <f t="shared" si="37"/>
        <v/>
      </c>
      <c r="BP717" s="2" t="str">
        <f t="shared" si="38"/>
        <v>USCAR211,5</v>
      </c>
      <c r="BQ717" s="2" t="str">
        <f>_xlfn.XLOOKUP(BO717,[1]Planilha1!$BU:$BU,[1]Planilha1!$BU:$BU,"",0,1)</f>
        <v/>
      </c>
    </row>
    <row r="718" spans="1:69" hidden="1" x14ac:dyDescent="0.2">
      <c r="A718" s="2" t="s">
        <v>785</v>
      </c>
      <c r="B718" s="2"/>
      <c r="C718" s="2"/>
      <c r="D718" s="2"/>
      <c r="E718" s="2" t="s">
        <v>1402</v>
      </c>
      <c r="F718" s="2"/>
      <c r="G718" s="2"/>
      <c r="H718" s="2" t="s">
        <v>843</v>
      </c>
      <c r="I718" s="2" t="s">
        <v>1464</v>
      </c>
      <c r="J718" s="2"/>
      <c r="K718" s="2"/>
      <c r="L718" s="79"/>
      <c r="M718" s="79"/>
      <c r="N718" s="79" t="s">
        <v>2124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 t="s">
        <v>2350</v>
      </c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 t="str">
        <f t="shared" si="37"/>
        <v/>
      </c>
      <c r="BP718" s="2" t="str">
        <f t="shared" si="38"/>
        <v>2,5</v>
      </c>
      <c r="BQ718" s="2" t="str">
        <f>_xlfn.XLOOKUP(BO718,[1]Planilha1!$BU:$BU,[1]Planilha1!$BU:$BU,"",0,1)</f>
        <v/>
      </c>
    </row>
    <row r="719" spans="1:69" hidden="1" x14ac:dyDescent="0.2">
      <c r="A719" s="2" t="s">
        <v>4651</v>
      </c>
      <c r="B719" s="2" t="s">
        <v>374</v>
      </c>
      <c r="C719" s="2"/>
      <c r="D719" s="2"/>
      <c r="E719" s="2" t="s">
        <v>1402</v>
      </c>
      <c r="F719" s="2"/>
      <c r="G719" s="2"/>
      <c r="H719" s="2" t="s">
        <v>843</v>
      </c>
      <c r="I719" s="2" t="s">
        <v>1464</v>
      </c>
      <c r="J719" s="2"/>
      <c r="K719" s="2"/>
      <c r="L719" s="79"/>
      <c r="M719" s="79"/>
      <c r="N719" s="79" t="s">
        <v>2130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 t="s">
        <v>2352</v>
      </c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 t="str">
        <f t="shared" si="37"/>
        <v/>
      </c>
      <c r="BP719" s="2" t="str">
        <f t="shared" si="38"/>
        <v>USCAR212</v>
      </c>
      <c r="BQ719" s="2" t="str">
        <f>_xlfn.XLOOKUP(BO719,[1]Planilha1!$BU:$BU,[1]Planilha1!$BU:$BU,"",0,1)</f>
        <v/>
      </c>
    </row>
    <row r="720" spans="1:69" hidden="1" x14ac:dyDescent="0.2">
      <c r="A720" s="2" t="s">
        <v>785</v>
      </c>
      <c r="B720" s="2"/>
      <c r="C720" s="2"/>
      <c r="D720" s="2"/>
      <c r="E720" s="2" t="s">
        <v>1402</v>
      </c>
      <c r="F720" s="2"/>
      <c r="G720" s="2"/>
      <c r="H720" s="2" t="s">
        <v>844</v>
      </c>
      <c r="I720" s="2" t="s">
        <v>1465</v>
      </c>
      <c r="J720" s="2" t="s">
        <v>919</v>
      </c>
      <c r="K720" s="2"/>
      <c r="L720" s="79"/>
      <c r="M720" s="79"/>
      <c r="N720" s="79" t="s">
        <v>2140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 t="s">
        <v>2353</v>
      </c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 t="str">
        <f t="shared" si="37"/>
        <v/>
      </c>
      <c r="BP720" s="2" t="str">
        <f t="shared" si="38"/>
        <v>6</v>
      </c>
      <c r="BQ720" s="2" t="str">
        <f>_xlfn.XLOOKUP(BO720,[1]Planilha1!$BU:$BU,[1]Planilha1!$BU:$BU,"",0,1)</f>
        <v/>
      </c>
    </row>
    <row r="721" spans="1:69" hidden="1" x14ac:dyDescent="0.2">
      <c r="A721" s="2" t="s">
        <v>4651</v>
      </c>
      <c r="B721" s="2" t="s">
        <v>1400</v>
      </c>
      <c r="C721" s="2"/>
      <c r="D721" s="2"/>
      <c r="E721" s="2" t="s">
        <v>1402</v>
      </c>
      <c r="F721" s="2"/>
      <c r="G721" s="2"/>
      <c r="H721" s="2" t="s">
        <v>843</v>
      </c>
      <c r="I721" s="2" t="s">
        <v>1466</v>
      </c>
      <c r="J721" s="2" t="s">
        <v>920</v>
      </c>
      <c r="K721" s="2"/>
      <c r="L721" s="79"/>
      <c r="M721" s="79"/>
      <c r="N721" s="79" t="s">
        <v>2125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 t="s">
        <v>2354</v>
      </c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 t="str">
        <f t="shared" si="37"/>
        <v/>
      </c>
      <c r="BP721" s="2" t="str">
        <f t="shared" si="38"/>
        <v>GMW31910,5</v>
      </c>
      <c r="BQ721" s="2" t="str">
        <f>_xlfn.XLOOKUP(BO721,[1]Planilha1!$BU:$BU,[1]Planilha1!$BU:$BU,"",0,1)</f>
        <v/>
      </c>
    </row>
    <row r="722" spans="1:69" hidden="1" x14ac:dyDescent="0.2">
      <c r="A722" s="2" t="s">
        <v>4651</v>
      </c>
      <c r="B722" s="2" t="s">
        <v>1400</v>
      </c>
      <c r="C722" s="2"/>
      <c r="D722" s="2"/>
      <c r="E722" s="2" t="s">
        <v>1402</v>
      </c>
      <c r="F722" s="2"/>
      <c r="G722" s="2"/>
      <c r="H722" s="2" t="s">
        <v>856</v>
      </c>
      <c r="I722" s="2" t="s">
        <v>1466</v>
      </c>
      <c r="J722" s="2" t="s">
        <v>920</v>
      </c>
      <c r="K722" s="2"/>
      <c r="L722" s="79"/>
      <c r="M722" s="79"/>
      <c r="N722" s="79" t="s">
        <v>2125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 t="s">
        <v>2354</v>
      </c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 t="str">
        <f t="shared" si="37"/>
        <v/>
      </c>
      <c r="BP722" s="2" t="str">
        <f t="shared" si="38"/>
        <v>GMW31910,5</v>
      </c>
      <c r="BQ722" s="2" t="str">
        <f>_xlfn.XLOOKUP(BO722,[1]Planilha1!$BU:$BU,[1]Planilha1!$BU:$BU,"",0,1)</f>
        <v/>
      </c>
    </row>
    <row r="723" spans="1:69" hidden="1" x14ac:dyDescent="0.2">
      <c r="A723" s="2" t="s">
        <v>4651</v>
      </c>
      <c r="B723" s="2" t="s">
        <v>1400</v>
      </c>
      <c r="C723" s="2"/>
      <c r="D723" s="2"/>
      <c r="E723" s="2" t="s">
        <v>1402</v>
      </c>
      <c r="F723" s="2"/>
      <c r="G723" s="2"/>
      <c r="H723" s="2" t="s">
        <v>854</v>
      </c>
      <c r="I723" s="2" t="s">
        <v>1466</v>
      </c>
      <c r="J723" s="2" t="s">
        <v>920</v>
      </c>
      <c r="K723" s="2"/>
      <c r="L723" s="79"/>
      <c r="M723" s="79"/>
      <c r="N723" s="79" t="s">
        <v>2125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 t="s">
        <v>2354</v>
      </c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 t="str">
        <f t="shared" si="37"/>
        <v/>
      </c>
      <c r="BP723" s="2" t="str">
        <f t="shared" si="38"/>
        <v>GMW31910,5</v>
      </c>
      <c r="BQ723" s="2" t="str">
        <f>_xlfn.XLOOKUP(BO723,[1]Planilha1!$BU:$BU,[1]Planilha1!$BU:$BU,"",0,1)</f>
        <v/>
      </c>
    </row>
    <row r="724" spans="1:69" hidden="1" x14ac:dyDescent="0.2">
      <c r="A724" s="2" t="s">
        <v>4651</v>
      </c>
      <c r="B724" s="2" t="s">
        <v>1400</v>
      </c>
      <c r="C724" s="2"/>
      <c r="D724" s="2"/>
      <c r="E724" s="2" t="s">
        <v>1402</v>
      </c>
      <c r="F724" s="2"/>
      <c r="G724" s="2"/>
      <c r="H724" s="2" t="s">
        <v>843</v>
      </c>
      <c r="I724" s="2" t="s">
        <v>674</v>
      </c>
      <c r="J724" s="2" t="s">
        <v>902</v>
      </c>
      <c r="K724" s="2"/>
      <c r="L724" s="79"/>
      <c r="M724" s="79"/>
      <c r="N724" s="79" t="s">
        <v>2146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 t="s">
        <v>2355</v>
      </c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 t="str">
        <f t="shared" si="37"/>
        <v/>
      </c>
      <c r="BP724" s="2" t="str">
        <f t="shared" si="38"/>
        <v>GMW31914</v>
      </c>
      <c r="BQ724" s="2" t="str">
        <f>_xlfn.XLOOKUP(BO724,[1]Planilha1!$BU:$BU,[1]Planilha1!$BU:$BU,"",0,1)</f>
        <v/>
      </c>
    </row>
    <row r="725" spans="1:69" hidden="1" x14ac:dyDescent="0.2">
      <c r="A725" s="2" t="s">
        <v>4651</v>
      </c>
      <c r="B725" s="2" t="s">
        <v>374</v>
      </c>
      <c r="C725" s="2"/>
      <c r="D725" s="2"/>
      <c r="E725" s="2" t="s">
        <v>1402</v>
      </c>
      <c r="F725" s="2"/>
      <c r="G725" s="2"/>
      <c r="H725" s="2" t="s">
        <v>843</v>
      </c>
      <c r="I725" s="2" t="s">
        <v>674</v>
      </c>
      <c r="J725" s="2" t="s">
        <v>902</v>
      </c>
      <c r="K725" s="2"/>
      <c r="L725" s="79"/>
      <c r="M725" s="79"/>
      <c r="N725" s="79" t="s">
        <v>2146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 t="s">
        <v>2356</v>
      </c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 t="str">
        <f t="shared" si="37"/>
        <v/>
      </c>
      <c r="BP725" s="2" t="str">
        <f t="shared" si="38"/>
        <v>USCAR214</v>
      </c>
      <c r="BQ725" s="2" t="str">
        <f>_xlfn.XLOOKUP(BO725,[1]Planilha1!$BU:$BU,[1]Planilha1!$BU:$BU,"",0,1)</f>
        <v/>
      </c>
    </row>
    <row r="726" spans="1:69" hidden="1" x14ac:dyDescent="0.2">
      <c r="A726" s="2" t="s">
        <v>4651</v>
      </c>
      <c r="B726" s="2" t="s">
        <v>1400</v>
      </c>
      <c r="C726" s="2"/>
      <c r="D726" s="2"/>
      <c r="E726" s="2" t="s">
        <v>1402</v>
      </c>
      <c r="F726" s="2"/>
      <c r="G726" s="2"/>
      <c r="H726" s="2" t="s">
        <v>843</v>
      </c>
      <c r="I726" s="2" t="s">
        <v>1467</v>
      </c>
      <c r="J726" s="2"/>
      <c r="K726" s="2"/>
      <c r="L726" s="79"/>
      <c r="M726" s="79"/>
      <c r="N726" s="79" t="s">
        <v>2125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 t="str">
        <f t="shared" si="37"/>
        <v/>
      </c>
      <c r="BP726" s="2" t="str">
        <f t="shared" si="38"/>
        <v>GMW31910,5</v>
      </c>
      <c r="BQ726" s="2" t="str">
        <f>_xlfn.XLOOKUP(BO726,[1]Planilha1!$BU:$BU,[1]Planilha1!$BU:$BU,"",0,1)</f>
        <v/>
      </c>
    </row>
    <row r="727" spans="1:69" hidden="1" x14ac:dyDescent="0.2">
      <c r="A727" s="2" t="s">
        <v>785</v>
      </c>
      <c r="B727" s="2"/>
      <c r="C727" s="2"/>
      <c r="D727" s="2"/>
      <c r="E727" s="2" t="s">
        <v>1402</v>
      </c>
      <c r="F727" s="2"/>
      <c r="G727" s="2"/>
      <c r="H727" s="2" t="s">
        <v>844</v>
      </c>
      <c r="I727" s="2" t="s">
        <v>408</v>
      </c>
      <c r="J727" s="2"/>
      <c r="K727" s="2"/>
      <c r="L727" s="79"/>
      <c r="M727" s="79"/>
      <c r="N727" s="79" t="s">
        <v>1127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 t="s">
        <v>2357</v>
      </c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 t="str">
        <f t="shared" si="37"/>
        <v/>
      </c>
      <c r="BP727" s="2" t="str">
        <f t="shared" si="38"/>
        <v>16</v>
      </c>
      <c r="BQ727" s="2" t="str">
        <f>_xlfn.XLOOKUP(BO727,[1]Planilha1!$BU:$BU,[1]Planilha1!$BU:$BU,"",0,1)</f>
        <v/>
      </c>
    </row>
    <row r="728" spans="1:69" hidden="1" x14ac:dyDescent="0.2">
      <c r="A728" s="2" t="s">
        <v>4651</v>
      </c>
      <c r="B728" s="2" t="s">
        <v>1400</v>
      </c>
      <c r="C728" s="2"/>
      <c r="D728" s="2"/>
      <c r="E728" s="2" t="s">
        <v>1402</v>
      </c>
      <c r="F728" s="2"/>
      <c r="G728" s="2"/>
      <c r="H728" s="2" t="s">
        <v>843</v>
      </c>
      <c r="I728" s="2" t="s">
        <v>1468</v>
      </c>
      <c r="J728" s="2" t="s">
        <v>921</v>
      </c>
      <c r="K728" s="2"/>
      <c r="L728" s="79"/>
      <c r="M728" s="79"/>
      <c r="N728" s="79" t="s">
        <v>2125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 t="s">
        <v>2358</v>
      </c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 t="str">
        <f t="shared" si="37"/>
        <v/>
      </c>
      <c r="BP728" s="2" t="str">
        <f t="shared" si="38"/>
        <v>GMW31910,5</v>
      </c>
      <c r="BQ728" s="2" t="str">
        <f>_xlfn.XLOOKUP(BO728,[1]Planilha1!$BU:$BU,[1]Planilha1!$BU:$BU,"",0,1)</f>
        <v/>
      </c>
    </row>
    <row r="729" spans="1:69" hidden="1" x14ac:dyDescent="0.2">
      <c r="A729" s="2" t="s">
        <v>4651</v>
      </c>
      <c r="B729" s="2" t="s">
        <v>1400</v>
      </c>
      <c r="C729" s="2"/>
      <c r="D729" s="2"/>
      <c r="E729" s="2" t="s">
        <v>1402</v>
      </c>
      <c r="F729" s="2"/>
      <c r="G729" s="2"/>
      <c r="H729" s="2" t="s">
        <v>843</v>
      </c>
      <c r="I729" s="2" t="s">
        <v>1469</v>
      </c>
      <c r="J729" s="2" t="s">
        <v>922</v>
      </c>
      <c r="K729" s="2"/>
      <c r="L729" s="79"/>
      <c r="M729" s="79"/>
      <c r="N729" s="79" t="s">
        <v>2125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 t="s">
        <v>2359</v>
      </c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 t="str">
        <f t="shared" si="37"/>
        <v/>
      </c>
      <c r="BP729" s="2" t="str">
        <f t="shared" si="38"/>
        <v>GMW31910,5</v>
      </c>
      <c r="BQ729" s="2" t="str">
        <f>_xlfn.XLOOKUP(BO729,[1]Planilha1!$BU:$BU,[1]Planilha1!$BU:$BU,"",0,1)</f>
        <v/>
      </c>
    </row>
    <row r="730" spans="1:69" hidden="1" x14ac:dyDescent="0.2">
      <c r="A730" s="2" t="s">
        <v>4651</v>
      </c>
      <c r="B730" s="2" t="s">
        <v>1400</v>
      </c>
      <c r="C730" s="2"/>
      <c r="D730" s="2"/>
      <c r="E730" s="2" t="s">
        <v>1402</v>
      </c>
      <c r="F730" s="2"/>
      <c r="G730" s="2"/>
      <c r="H730" s="2" t="s">
        <v>843</v>
      </c>
      <c r="I730" s="2" t="s">
        <v>1470</v>
      </c>
      <c r="J730" s="2"/>
      <c r="K730" s="2"/>
      <c r="L730" s="79"/>
      <c r="M730" s="79"/>
      <c r="N730" s="79" t="s">
        <v>2129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 t="s">
        <v>2360</v>
      </c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 t="str">
        <f t="shared" si="37"/>
        <v/>
      </c>
      <c r="BP730" s="2" t="str">
        <f t="shared" si="38"/>
        <v>GMW31913</v>
      </c>
      <c r="BQ730" s="2" t="str">
        <f>_xlfn.XLOOKUP(BO730,[1]Planilha1!$BU:$BU,[1]Planilha1!$BU:$BU,"",0,1)</f>
        <v/>
      </c>
    </row>
    <row r="731" spans="1:69" hidden="1" x14ac:dyDescent="0.2">
      <c r="A731" s="2" t="s">
        <v>4651</v>
      </c>
      <c r="B731" s="2" t="s">
        <v>374</v>
      </c>
      <c r="C731" s="2"/>
      <c r="D731" s="2"/>
      <c r="E731" s="2" t="s">
        <v>1402</v>
      </c>
      <c r="F731" s="2"/>
      <c r="G731" s="2"/>
      <c r="H731" s="2" t="s">
        <v>843</v>
      </c>
      <c r="I731" s="2" t="s">
        <v>1470</v>
      </c>
      <c r="J731" s="2"/>
      <c r="K731" s="2"/>
      <c r="L731" s="79"/>
      <c r="M731" s="79"/>
      <c r="N731" s="79" t="s">
        <v>2129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 t="s">
        <v>2361</v>
      </c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 t="str">
        <f t="shared" si="37"/>
        <v/>
      </c>
      <c r="BP731" s="2" t="str">
        <f t="shared" si="38"/>
        <v>USCAR213</v>
      </c>
      <c r="BQ731" s="2" t="str">
        <f>_xlfn.XLOOKUP(BO731,[1]Planilha1!$BU:$BU,[1]Planilha1!$BU:$BU,"",0,1)</f>
        <v/>
      </c>
    </row>
    <row r="732" spans="1:69" hidden="1" x14ac:dyDescent="0.2">
      <c r="A732" s="2" t="s">
        <v>4651</v>
      </c>
      <c r="B732" s="2" t="s">
        <v>1400</v>
      </c>
      <c r="C732" s="2"/>
      <c r="D732" s="2"/>
      <c r="E732" s="2" t="s">
        <v>1402</v>
      </c>
      <c r="F732" s="2"/>
      <c r="G732" s="2"/>
      <c r="H732" s="2" t="s">
        <v>843</v>
      </c>
      <c r="I732" s="2" t="s">
        <v>1471</v>
      </c>
      <c r="J732" s="2"/>
      <c r="K732" s="2"/>
      <c r="L732" s="79"/>
      <c r="M732" s="79"/>
      <c r="N732" s="79" t="s">
        <v>2147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 t="s">
        <v>2362</v>
      </c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 t="str">
        <f t="shared" si="37"/>
        <v/>
      </c>
      <c r="BP732" s="2" t="str">
        <f t="shared" si="38"/>
        <v>GMW31910,35</v>
      </c>
      <c r="BQ732" s="2" t="str">
        <f>_xlfn.XLOOKUP(BO732,[1]Planilha1!$BU:$BU,[1]Planilha1!$BU:$BU,"",0,1)</f>
        <v/>
      </c>
    </row>
    <row r="733" spans="1:69" hidden="1" x14ac:dyDescent="0.2">
      <c r="A733" s="2" t="s">
        <v>4651</v>
      </c>
      <c r="B733" s="2" t="s">
        <v>1400</v>
      </c>
      <c r="C733" s="2"/>
      <c r="D733" s="2"/>
      <c r="E733" s="2" t="s">
        <v>1402</v>
      </c>
      <c r="F733" s="2"/>
      <c r="G733" s="2"/>
      <c r="H733" s="2" t="s">
        <v>843</v>
      </c>
      <c r="I733" s="2" t="s">
        <v>1471</v>
      </c>
      <c r="J733" s="2"/>
      <c r="K733" s="2"/>
      <c r="L733" s="79"/>
      <c r="M733" s="79"/>
      <c r="N733" s="79" t="s">
        <v>2125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 t="s">
        <v>2363</v>
      </c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 t="str">
        <f t="shared" si="37"/>
        <v/>
      </c>
      <c r="BP733" s="2" t="str">
        <f t="shared" si="38"/>
        <v>GMW31910,5</v>
      </c>
      <c r="BQ733" s="2" t="str">
        <f>_xlfn.XLOOKUP(BO733,[1]Planilha1!$BU:$BU,[1]Planilha1!$BU:$BU,"",0,1)</f>
        <v/>
      </c>
    </row>
    <row r="734" spans="1:69" hidden="1" x14ac:dyDescent="0.2">
      <c r="A734" s="2" t="s">
        <v>4651</v>
      </c>
      <c r="B734" s="2" t="s">
        <v>1400</v>
      </c>
      <c r="C734" s="2"/>
      <c r="D734" s="2"/>
      <c r="E734" s="2" t="s">
        <v>1402</v>
      </c>
      <c r="F734" s="2"/>
      <c r="G734" s="2"/>
      <c r="H734" s="2" t="s">
        <v>843</v>
      </c>
      <c r="I734" s="2" t="s">
        <v>1472</v>
      </c>
      <c r="J734" s="2"/>
      <c r="K734" s="2"/>
      <c r="L734" s="79"/>
      <c r="M734" s="79"/>
      <c r="N734" s="79" t="s">
        <v>2125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 t="s">
        <v>2364</v>
      </c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 t="str">
        <f t="shared" si="37"/>
        <v/>
      </c>
      <c r="BP734" s="2" t="str">
        <f t="shared" si="38"/>
        <v>GMW31910,5</v>
      </c>
      <c r="BQ734" s="2" t="str">
        <f>_xlfn.XLOOKUP(BO734,[1]Planilha1!$BU:$BU,[1]Planilha1!$BU:$BU,"",0,1)</f>
        <v/>
      </c>
    </row>
    <row r="735" spans="1:69" hidden="1" x14ac:dyDescent="0.2">
      <c r="A735" s="2" t="s">
        <v>4651</v>
      </c>
      <c r="B735" s="2" t="s">
        <v>1400</v>
      </c>
      <c r="C735" s="2"/>
      <c r="D735" s="2"/>
      <c r="E735" s="2" t="s">
        <v>1402</v>
      </c>
      <c r="F735" s="2"/>
      <c r="G735" s="2"/>
      <c r="H735" s="2" t="s">
        <v>843</v>
      </c>
      <c r="I735" s="2" t="s">
        <v>1472</v>
      </c>
      <c r="J735" s="2"/>
      <c r="K735" s="2"/>
      <c r="L735" s="79"/>
      <c r="M735" s="79"/>
      <c r="N735" s="79" t="s">
        <v>2141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 t="s">
        <v>2365</v>
      </c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 t="str">
        <f t="shared" si="37"/>
        <v/>
      </c>
      <c r="BP735" s="2" t="str">
        <f t="shared" si="38"/>
        <v>GMW31910,75</v>
      </c>
      <c r="BQ735" s="2" t="str">
        <f>_xlfn.XLOOKUP(BO735,[1]Planilha1!$BU:$BU,[1]Planilha1!$BU:$BU,"",0,1)</f>
        <v/>
      </c>
    </row>
    <row r="736" spans="1:69" hidden="1" x14ac:dyDescent="0.2">
      <c r="A736" s="2" t="s">
        <v>4651</v>
      </c>
      <c r="B736" s="2" t="s">
        <v>1400</v>
      </c>
      <c r="C736" s="2"/>
      <c r="D736" s="2"/>
      <c r="E736" s="2" t="s">
        <v>1402</v>
      </c>
      <c r="F736" s="2"/>
      <c r="G736" s="2"/>
      <c r="H736" s="2" t="s">
        <v>843</v>
      </c>
      <c r="I736" s="2" t="s">
        <v>1473</v>
      </c>
      <c r="J736" s="2"/>
      <c r="K736" s="2"/>
      <c r="L736" s="79"/>
      <c r="M736" s="79"/>
      <c r="N736" s="79" t="s">
        <v>2125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 t="s">
        <v>2366</v>
      </c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 t="str">
        <f t="shared" si="37"/>
        <v/>
      </c>
      <c r="BP736" s="2" t="str">
        <f t="shared" si="38"/>
        <v>GMW31910,5</v>
      </c>
      <c r="BQ736" s="2" t="str">
        <f>_xlfn.XLOOKUP(BO736,[1]Planilha1!$BU:$BU,[1]Planilha1!$BU:$BU,"",0,1)</f>
        <v/>
      </c>
    </row>
    <row r="737" spans="1:69" hidden="1" x14ac:dyDescent="0.2">
      <c r="A737" s="2" t="s">
        <v>4651</v>
      </c>
      <c r="B737" s="2" t="s">
        <v>1400</v>
      </c>
      <c r="C737" s="2"/>
      <c r="D737" s="2"/>
      <c r="E737" s="2" t="s">
        <v>1402</v>
      </c>
      <c r="F737" s="2"/>
      <c r="G737" s="2"/>
      <c r="H737" s="2" t="s">
        <v>843</v>
      </c>
      <c r="I737" s="2" t="s">
        <v>1474</v>
      </c>
      <c r="J737" s="2"/>
      <c r="K737" s="2"/>
      <c r="L737" s="79"/>
      <c r="M737" s="79"/>
      <c r="N737" s="79" t="s">
        <v>2132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 t="str">
        <f t="shared" si="37"/>
        <v/>
      </c>
      <c r="BP737" s="2" t="str">
        <f t="shared" si="38"/>
        <v>GMW31911</v>
      </c>
      <c r="BQ737" s="2" t="str">
        <f>_xlfn.XLOOKUP(BO737,[1]Planilha1!$BU:$BU,[1]Planilha1!$BU:$BU,"",0,1)</f>
        <v/>
      </c>
    </row>
    <row r="738" spans="1:69" hidden="1" x14ac:dyDescent="0.2">
      <c r="A738" s="2" t="s">
        <v>4651</v>
      </c>
      <c r="B738" s="2" t="s">
        <v>1400</v>
      </c>
      <c r="C738" s="2"/>
      <c r="D738" s="2"/>
      <c r="E738" s="2" t="s">
        <v>1402</v>
      </c>
      <c r="F738" s="2"/>
      <c r="G738" s="2"/>
      <c r="H738" s="2" t="s">
        <v>854</v>
      </c>
      <c r="I738" s="2" t="s">
        <v>1475</v>
      </c>
      <c r="J738" s="2"/>
      <c r="K738" s="2"/>
      <c r="L738" s="79"/>
      <c r="M738" s="79"/>
      <c r="N738" s="79" t="s">
        <v>2141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 t="s">
        <v>2367</v>
      </c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 t="str">
        <f t="shared" si="37"/>
        <v/>
      </c>
      <c r="BP738" s="2" t="str">
        <f t="shared" si="38"/>
        <v>GMW31910,75</v>
      </c>
      <c r="BQ738" s="2" t="str">
        <f>_xlfn.XLOOKUP(BO738,[1]Planilha1!$BU:$BU,[1]Planilha1!$BU:$BU,"",0,1)</f>
        <v/>
      </c>
    </row>
    <row r="739" spans="1:69" hidden="1" x14ac:dyDescent="0.2">
      <c r="A739" s="2" t="s">
        <v>4651</v>
      </c>
      <c r="B739" s="2" t="s">
        <v>1400</v>
      </c>
      <c r="C739" s="2"/>
      <c r="D739" s="2"/>
      <c r="E739" s="2" t="s">
        <v>1402</v>
      </c>
      <c r="F739" s="2"/>
      <c r="G739" s="2"/>
      <c r="H739" s="2" t="s">
        <v>854</v>
      </c>
      <c r="I739" s="2" t="s">
        <v>1475</v>
      </c>
      <c r="J739" s="2"/>
      <c r="K739" s="2"/>
      <c r="L739" s="79"/>
      <c r="M739" s="79"/>
      <c r="N739" s="79" t="s">
        <v>2126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 t="s">
        <v>2368</v>
      </c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 t="str">
        <f t="shared" si="37"/>
        <v/>
      </c>
      <c r="BP739" s="2" t="str">
        <f t="shared" si="38"/>
        <v>GMW31911,5</v>
      </c>
      <c r="BQ739" s="2" t="str">
        <f>_xlfn.XLOOKUP(BO739,[1]Planilha1!$BU:$BU,[1]Planilha1!$BU:$BU,"",0,1)</f>
        <v/>
      </c>
    </row>
    <row r="740" spans="1:69" hidden="1" x14ac:dyDescent="0.2">
      <c r="A740" s="2" t="s">
        <v>4651</v>
      </c>
      <c r="B740" s="2" t="s">
        <v>374</v>
      </c>
      <c r="C740" s="2"/>
      <c r="D740" s="2"/>
      <c r="E740" s="2" t="s">
        <v>1402</v>
      </c>
      <c r="F740" s="2"/>
      <c r="G740" s="2"/>
      <c r="H740" s="2" t="s">
        <v>860</v>
      </c>
      <c r="I740" s="2" t="s">
        <v>527</v>
      </c>
      <c r="J740" s="2" t="s">
        <v>923</v>
      </c>
      <c r="K740" s="2"/>
      <c r="L740" s="79"/>
      <c r="M740" s="79"/>
      <c r="N740" s="79" t="s">
        <v>2147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 t="s">
        <v>2369</v>
      </c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 t="str">
        <f t="shared" si="37"/>
        <v/>
      </c>
      <c r="BP740" s="2" t="str">
        <f t="shared" si="38"/>
        <v>USCAR210,35</v>
      </c>
      <c r="BQ740" s="2" t="str">
        <f>_xlfn.XLOOKUP(BO740,[1]Planilha1!$BU:$BU,[1]Planilha1!$BU:$BU,"",0,1)</f>
        <v/>
      </c>
    </row>
    <row r="741" spans="1:69" hidden="1" x14ac:dyDescent="0.2">
      <c r="A741" s="2" t="s">
        <v>4651</v>
      </c>
      <c r="B741" s="2" t="s">
        <v>374</v>
      </c>
      <c r="C741" s="2"/>
      <c r="D741" s="2"/>
      <c r="E741" s="2" t="s">
        <v>1402</v>
      </c>
      <c r="F741" s="2"/>
      <c r="G741" s="2"/>
      <c r="H741" s="2" t="s">
        <v>860</v>
      </c>
      <c r="I741" s="2" t="s">
        <v>527</v>
      </c>
      <c r="J741" s="2" t="s">
        <v>923</v>
      </c>
      <c r="K741" s="2"/>
      <c r="L741" s="79"/>
      <c r="M741" s="79"/>
      <c r="N741" s="79" t="s">
        <v>2125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 t="str">
        <f t="shared" si="37"/>
        <v/>
      </c>
      <c r="BP741" s="2" t="str">
        <f t="shared" si="38"/>
        <v>USCAR210,5</v>
      </c>
      <c r="BQ741" s="2" t="str">
        <f>_xlfn.XLOOKUP(BO741,[1]Planilha1!$BU:$BU,[1]Planilha1!$BU:$BU,"",0,1)</f>
        <v/>
      </c>
    </row>
    <row r="742" spans="1:69" hidden="1" x14ac:dyDescent="0.2">
      <c r="A742" s="2" t="s">
        <v>4651</v>
      </c>
      <c r="B742" s="2" t="s">
        <v>374</v>
      </c>
      <c r="C742" s="2"/>
      <c r="D742" s="2"/>
      <c r="E742" s="2" t="s">
        <v>1402</v>
      </c>
      <c r="F742" s="2"/>
      <c r="G742" s="2"/>
      <c r="H742" s="2" t="s">
        <v>861</v>
      </c>
      <c r="I742" s="2" t="s">
        <v>527</v>
      </c>
      <c r="J742" s="2" t="s">
        <v>924</v>
      </c>
      <c r="K742" s="2"/>
      <c r="L742" s="79"/>
      <c r="M742" s="79"/>
      <c r="N742" s="79" t="s">
        <v>2125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 t="str">
        <f t="shared" si="37"/>
        <v/>
      </c>
      <c r="BP742" s="2" t="str">
        <f t="shared" si="38"/>
        <v>USCAR210,5</v>
      </c>
      <c r="BQ742" s="2" t="str">
        <f>_xlfn.XLOOKUP(BO742,[1]Planilha1!$BU:$BU,[1]Planilha1!$BU:$BU,"",0,1)</f>
        <v/>
      </c>
    </row>
    <row r="743" spans="1:69" hidden="1" x14ac:dyDescent="0.2">
      <c r="A743" s="2" t="s">
        <v>4651</v>
      </c>
      <c r="B743" s="2" t="s">
        <v>374</v>
      </c>
      <c r="C743" s="2"/>
      <c r="D743" s="2"/>
      <c r="E743" s="2" t="s">
        <v>1402</v>
      </c>
      <c r="F743" s="2"/>
      <c r="G743" s="2"/>
      <c r="H743" s="2" t="s">
        <v>853</v>
      </c>
      <c r="I743" s="2" t="s">
        <v>527</v>
      </c>
      <c r="J743" s="2" t="s">
        <v>923</v>
      </c>
      <c r="K743" s="2"/>
      <c r="L743" s="79"/>
      <c r="M743" s="79"/>
      <c r="N743" s="79" t="s">
        <v>2147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 t="s">
        <v>2369</v>
      </c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 t="str">
        <f t="shared" si="37"/>
        <v/>
      </c>
      <c r="BP743" s="2" t="str">
        <f t="shared" si="38"/>
        <v>USCAR210,35</v>
      </c>
      <c r="BQ743" s="2" t="str">
        <f>_xlfn.XLOOKUP(BO743,[1]Planilha1!$BU:$BU,[1]Planilha1!$BU:$BU,"",0,1)</f>
        <v/>
      </c>
    </row>
    <row r="744" spans="1:69" hidden="1" x14ac:dyDescent="0.2">
      <c r="A744" s="2" t="s">
        <v>4651</v>
      </c>
      <c r="B744" s="2" t="s">
        <v>374</v>
      </c>
      <c r="C744" s="2"/>
      <c r="D744" s="2"/>
      <c r="E744" s="2" t="s">
        <v>1402</v>
      </c>
      <c r="F744" s="2"/>
      <c r="G744" s="2"/>
      <c r="H744" s="2" t="s">
        <v>853</v>
      </c>
      <c r="I744" s="2" t="s">
        <v>527</v>
      </c>
      <c r="J744" s="2" t="s">
        <v>923</v>
      </c>
      <c r="K744" s="2"/>
      <c r="L744" s="79"/>
      <c r="M744" s="79"/>
      <c r="N744" s="79" t="s">
        <v>2125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 t="s">
        <v>2370</v>
      </c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 t="str">
        <f t="shared" si="37"/>
        <v/>
      </c>
      <c r="BP744" s="2" t="str">
        <f t="shared" si="38"/>
        <v>USCAR210,5</v>
      </c>
      <c r="BQ744" s="2" t="str">
        <f>_xlfn.XLOOKUP(BO744,[1]Planilha1!$BU:$BU,[1]Planilha1!$BU:$BU,"",0,1)</f>
        <v/>
      </c>
    </row>
    <row r="745" spans="1:69" hidden="1" x14ac:dyDescent="0.2">
      <c r="A745" s="2" t="s">
        <v>4651</v>
      </c>
      <c r="B745" s="2" t="s">
        <v>374</v>
      </c>
      <c r="C745" s="2"/>
      <c r="D745" s="2"/>
      <c r="E745" s="2" t="s">
        <v>1402</v>
      </c>
      <c r="F745" s="2"/>
      <c r="G745" s="2"/>
      <c r="H745" s="2" t="s">
        <v>855</v>
      </c>
      <c r="I745" s="2" t="s">
        <v>527</v>
      </c>
      <c r="J745" s="2" t="s">
        <v>923</v>
      </c>
      <c r="K745" s="2"/>
      <c r="L745" s="79"/>
      <c r="M745" s="79"/>
      <c r="N745" s="79" t="s">
        <v>2125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 t="s">
        <v>2371</v>
      </c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 t="str">
        <f t="shared" si="37"/>
        <v/>
      </c>
      <c r="BP745" s="2" t="str">
        <f t="shared" si="38"/>
        <v>USCAR210,5</v>
      </c>
      <c r="BQ745" s="2" t="str">
        <f>_xlfn.XLOOKUP(BO745,[1]Planilha1!$BU:$BU,[1]Planilha1!$BU:$BU,"",0,1)</f>
        <v/>
      </c>
    </row>
    <row r="746" spans="1:69" hidden="1" x14ac:dyDescent="0.2">
      <c r="A746" s="2" t="s">
        <v>4651</v>
      </c>
      <c r="B746" s="2" t="s">
        <v>374</v>
      </c>
      <c r="C746" s="2"/>
      <c r="D746" s="2"/>
      <c r="E746" s="2" t="s">
        <v>1402</v>
      </c>
      <c r="F746" s="2"/>
      <c r="G746" s="2"/>
      <c r="H746" s="2" t="s">
        <v>844</v>
      </c>
      <c r="I746" s="2" t="s">
        <v>527</v>
      </c>
      <c r="J746" s="2" t="s">
        <v>924</v>
      </c>
      <c r="K746" s="2"/>
      <c r="L746" s="79"/>
      <c r="M746" s="79"/>
      <c r="N746" s="79" t="s">
        <v>2125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 t="str">
        <f t="shared" si="37"/>
        <v/>
      </c>
      <c r="BP746" s="2" t="str">
        <f t="shared" si="38"/>
        <v>USCAR210,5</v>
      </c>
      <c r="BQ746" s="2" t="str">
        <f>_xlfn.XLOOKUP(BO746,[1]Planilha1!$BU:$BU,[1]Planilha1!$BU:$BU,"",0,1)</f>
        <v/>
      </c>
    </row>
    <row r="747" spans="1:69" hidden="1" x14ac:dyDescent="0.2">
      <c r="A747" s="2" t="s">
        <v>4651</v>
      </c>
      <c r="B747" s="2" t="s">
        <v>1400</v>
      </c>
      <c r="C747" s="2"/>
      <c r="D747" s="2"/>
      <c r="E747" s="2" t="s">
        <v>1402</v>
      </c>
      <c r="F747" s="2"/>
      <c r="G747" s="2"/>
      <c r="H747" s="2" t="s">
        <v>843</v>
      </c>
      <c r="I747" s="2" t="s">
        <v>527</v>
      </c>
      <c r="J747" s="2" t="s">
        <v>923</v>
      </c>
      <c r="K747" s="2"/>
      <c r="L747" s="79"/>
      <c r="M747" s="79"/>
      <c r="N747" s="79" t="s">
        <v>2147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 t="s">
        <v>2372</v>
      </c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 t="str">
        <f t="shared" si="37"/>
        <v/>
      </c>
      <c r="BP747" s="2" t="str">
        <f t="shared" si="38"/>
        <v>GMW31910,35</v>
      </c>
      <c r="BQ747" s="2" t="str">
        <f>_xlfn.XLOOKUP(BO747,[1]Planilha1!$BU:$BU,[1]Planilha1!$BU:$BU,"",0,1)</f>
        <v/>
      </c>
    </row>
    <row r="748" spans="1:69" hidden="1" x14ac:dyDescent="0.2">
      <c r="A748" s="2" t="s">
        <v>4651</v>
      </c>
      <c r="B748" s="2" t="s">
        <v>1400</v>
      </c>
      <c r="C748" s="2"/>
      <c r="D748" s="2"/>
      <c r="E748" s="2" t="s">
        <v>1402</v>
      </c>
      <c r="F748" s="2"/>
      <c r="G748" s="2"/>
      <c r="H748" s="2" t="s">
        <v>843</v>
      </c>
      <c r="I748" s="2" t="s">
        <v>527</v>
      </c>
      <c r="J748" s="2" t="s">
        <v>923</v>
      </c>
      <c r="K748" s="2"/>
      <c r="L748" s="79"/>
      <c r="M748" s="79"/>
      <c r="N748" s="79" t="s">
        <v>2125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 t="s">
        <v>2373</v>
      </c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 t="str">
        <f t="shared" si="37"/>
        <v/>
      </c>
      <c r="BP748" s="2" t="str">
        <f t="shared" si="38"/>
        <v>GMW31910,5</v>
      </c>
      <c r="BQ748" s="2" t="str">
        <f>_xlfn.XLOOKUP(BO748,[1]Planilha1!$BU:$BU,[1]Planilha1!$BU:$BU,"",0,1)</f>
        <v/>
      </c>
    </row>
    <row r="749" spans="1:69" hidden="1" x14ac:dyDescent="0.2">
      <c r="A749" s="2" t="s">
        <v>4651</v>
      </c>
      <c r="B749" s="2" t="s">
        <v>1400</v>
      </c>
      <c r="C749" s="2"/>
      <c r="D749" s="2"/>
      <c r="E749" s="2" t="s">
        <v>1402</v>
      </c>
      <c r="F749" s="2"/>
      <c r="G749" s="2"/>
      <c r="H749" s="2" t="s">
        <v>843</v>
      </c>
      <c r="I749" s="2" t="s">
        <v>527</v>
      </c>
      <c r="J749" s="2" t="s">
        <v>925</v>
      </c>
      <c r="K749" s="2"/>
      <c r="L749" s="79"/>
      <c r="M749" s="79"/>
      <c r="N749" s="79" t="s">
        <v>2125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 t="s">
        <v>2374</v>
      </c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 t="str">
        <f t="shared" si="37"/>
        <v/>
      </c>
      <c r="BP749" s="2" t="str">
        <f t="shared" si="38"/>
        <v>GMW31910,5</v>
      </c>
      <c r="BQ749" s="2" t="str">
        <f>_xlfn.XLOOKUP(BO749,[1]Planilha1!$BU:$BU,[1]Planilha1!$BU:$BU,"",0,1)</f>
        <v/>
      </c>
    </row>
    <row r="750" spans="1:69" hidden="1" x14ac:dyDescent="0.2">
      <c r="A750" s="2" t="s">
        <v>4651</v>
      </c>
      <c r="B750" s="2" t="s">
        <v>1400</v>
      </c>
      <c r="C750" s="2"/>
      <c r="D750" s="2"/>
      <c r="E750" s="2" t="s">
        <v>1402</v>
      </c>
      <c r="F750" s="2"/>
      <c r="G750" s="2"/>
      <c r="H750" s="2" t="s">
        <v>862</v>
      </c>
      <c r="I750" s="2" t="s">
        <v>527</v>
      </c>
      <c r="J750" s="2" t="s">
        <v>926</v>
      </c>
      <c r="K750" s="2"/>
      <c r="L750" s="79"/>
      <c r="M750" s="79"/>
      <c r="N750" s="79" t="s">
        <v>2125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 t="s">
        <v>2375</v>
      </c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 t="str">
        <f t="shared" si="37"/>
        <v/>
      </c>
      <c r="BP750" s="2" t="str">
        <f t="shared" si="38"/>
        <v>GMW31910,5</v>
      </c>
      <c r="BQ750" s="2" t="str">
        <f>_xlfn.XLOOKUP(BO750,[1]Planilha1!$BU:$BU,[1]Planilha1!$BU:$BU,"",0,1)</f>
        <v/>
      </c>
    </row>
    <row r="751" spans="1:69" hidden="1" x14ac:dyDescent="0.2">
      <c r="A751" s="2" t="s">
        <v>4651</v>
      </c>
      <c r="B751" s="2" t="s">
        <v>1400</v>
      </c>
      <c r="C751" s="2"/>
      <c r="D751" s="2"/>
      <c r="E751" s="2" t="s">
        <v>1402</v>
      </c>
      <c r="F751" s="2"/>
      <c r="G751" s="2"/>
      <c r="H751" s="2" t="s">
        <v>862</v>
      </c>
      <c r="I751" s="2" t="s">
        <v>527</v>
      </c>
      <c r="J751" s="2" t="s">
        <v>923</v>
      </c>
      <c r="K751" s="2"/>
      <c r="L751" s="79"/>
      <c r="M751" s="79"/>
      <c r="N751" s="79" t="s">
        <v>2125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 t="s">
        <v>2376</v>
      </c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 t="str">
        <f t="shared" si="37"/>
        <v/>
      </c>
      <c r="BP751" s="2" t="str">
        <f t="shared" si="38"/>
        <v>GMW31910,5</v>
      </c>
      <c r="BQ751" s="2" t="str">
        <f>_xlfn.XLOOKUP(BO751,[1]Planilha1!$BU:$BU,[1]Planilha1!$BU:$BU,"",0,1)</f>
        <v/>
      </c>
    </row>
    <row r="752" spans="1:69" hidden="1" x14ac:dyDescent="0.2">
      <c r="A752" s="2" t="s">
        <v>4651</v>
      </c>
      <c r="B752" s="2" t="s">
        <v>1400</v>
      </c>
      <c r="C752" s="2"/>
      <c r="D752" s="2"/>
      <c r="E752" s="2" t="s">
        <v>1402</v>
      </c>
      <c r="F752" s="2"/>
      <c r="G752" s="2"/>
      <c r="H752" s="2" t="s">
        <v>862</v>
      </c>
      <c r="I752" s="2" t="s">
        <v>527</v>
      </c>
      <c r="J752" s="2" t="s">
        <v>924</v>
      </c>
      <c r="K752" s="2"/>
      <c r="L752" s="79"/>
      <c r="M752" s="79"/>
      <c r="N752" s="79" t="s">
        <v>2125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 t="s">
        <v>2377</v>
      </c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 t="str">
        <f t="shared" si="37"/>
        <v/>
      </c>
      <c r="BP752" s="2" t="str">
        <f t="shared" si="38"/>
        <v>GMW31910,5</v>
      </c>
      <c r="BQ752" s="2" t="str">
        <f>_xlfn.XLOOKUP(BO752,[1]Planilha1!$BU:$BU,[1]Planilha1!$BU:$BU,"",0,1)</f>
        <v/>
      </c>
    </row>
    <row r="753" spans="1:69" hidden="1" x14ac:dyDescent="0.2">
      <c r="A753" s="2" t="s">
        <v>4651</v>
      </c>
      <c r="B753" s="2" t="s">
        <v>1400</v>
      </c>
      <c r="C753" s="2"/>
      <c r="D753" s="2"/>
      <c r="E753" s="2" t="s">
        <v>1402</v>
      </c>
      <c r="F753" s="2"/>
      <c r="G753" s="2"/>
      <c r="H753" s="2" t="s">
        <v>856</v>
      </c>
      <c r="I753" s="2" t="s">
        <v>527</v>
      </c>
      <c r="J753" s="2" t="s">
        <v>927</v>
      </c>
      <c r="K753" s="2"/>
      <c r="L753" s="79"/>
      <c r="M753" s="79"/>
      <c r="N753" s="79" t="s">
        <v>2125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 t="s">
        <v>2378</v>
      </c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 t="str">
        <f t="shared" si="37"/>
        <v/>
      </c>
      <c r="BP753" s="2" t="str">
        <f t="shared" si="38"/>
        <v>GMW31910,5</v>
      </c>
      <c r="BQ753" s="2" t="str">
        <f>_xlfn.XLOOKUP(BO753,[1]Planilha1!$BU:$BU,[1]Planilha1!$BU:$BU,"",0,1)</f>
        <v/>
      </c>
    </row>
    <row r="754" spans="1:69" hidden="1" x14ac:dyDescent="0.2">
      <c r="A754" s="2" t="s">
        <v>4651</v>
      </c>
      <c r="B754" s="2" t="s">
        <v>1400</v>
      </c>
      <c r="C754" s="2"/>
      <c r="D754" s="2"/>
      <c r="E754" s="2" t="s">
        <v>1402</v>
      </c>
      <c r="F754" s="2"/>
      <c r="G754" s="2"/>
      <c r="H754" s="2" t="s">
        <v>856</v>
      </c>
      <c r="I754" s="2" t="s">
        <v>527</v>
      </c>
      <c r="J754" s="2" t="s">
        <v>923</v>
      </c>
      <c r="K754" s="2"/>
      <c r="L754" s="79"/>
      <c r="M754" s="79"/>
      <c r="N754" s="79" t="s">
        <v>2125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 t="s">
        <v>2373</v>
      </c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 t="str">
        <f t="shared" si="37"/>
        <v/>
      </c>
      <c r="BP754" s="2" t="str">
        <f t="shared" si="38"/>
        <v>GMW31910,5</v>
      </c>
      <c r="BQ754" s="2" t="str">
        <f>_xlfn.XLOOKUP(BO754,[1]Planilha1!$BU:$BU,[1]Planilha1!$BU:$BU,"",0,1)</f>
        <v/>
      </c>
    </row>
    <row r="755" spans="1:69" hidden="1" x14ac:dyDescent="0.2">
      <c r="A755" s="2" t="s">
        <v>4651</v>
      </c>
      <c r="B755" s="2" t="s">
        <v>1400</v>
      </c>
      <c r="C755" s="2"/>
      <c r="D755" s="2"/>
      <c r="E755" s="2" t="s">
        <v>1402</v>
      </c>
      <c r="F755" s="2"/>
      <c r="G755" s="2"/>
      <c r="H755" s="2" t="s">
        <v>863</v>
      </c>
      <c r="I755" s="2" t="s">
        <v>527</v>
      </c>
      <c r="J755" s="2" t="s">
        <v>923</v>
      </c>
      <c r="K755" s="2"/>
      <c r="L755" s="79"/>
      <c r="M755" s="79"/>
      <c r="N755" s="79" t="s">
        <v>2125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 t="s">
        <v>2373</v>
      </c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 t="str">
        <f t="shared" si="37"/>
        <v/>
      </c>
      <c r="BP755" s="2" t="str">
        <f t="shared" si="38"/>
        <v>GMW31910,5</v>
      </c>
      <c r="BQ755" s="2" t="str">
        <f>_xlfn.XLOOKUP(BO755,[1]Planilha1!$BU:$BU,[1]Planilha1!$BU:$BU,"",0,1)</f>
        <v/>
      </c>
    </row>
    <row r="756" spans="1:69" hidden="1" x14ac:dyDescent="0.2">
      <c r="A756" s="2" t="s">
        <v>4651</v>
      </c>
      <c r="B756" s="2" t="s">
        <v>1400</v>
      </c>
      <c r="C756" s="2"/>
      <c r="D756" s="2"/>
      <c r="E756" s="2" t="s">
        <v>1402</v>
      </c>
      <c r="F756" s="2"/>
      <c r="G756" s="2"/>
      <c r="H756" s="2" t="s">
        <v>854</v>
      </c>
      <c r="I756" s="2" t="s">
        <v>527</v>
      </c>
      <c r="J756" s="2" t="s">
        <v>927</v>
      </c>
      <c r="K756" s="2"/>
      <c r="L756" s="79"/>
      <c r="M756" s="79"/>
      <c r="N756" s="79" t="s">
        <v>2125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 t="s">
        <v>2379</v>
      </c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 t="str">
        <f t="shared" si="37"/>
        <v/>
      </c>
      <c r="BP756" s="2" t="str">
        <f t="shared" si="38"/>
        <v>GMW31910,5</v>
      </c>
      <c r="BQ756" s="2" t="str">
        <f>_xlfn.XLOOKUP(BO756,[1]Planilha1!$BU:$BU,[1]Planilha1!$BU:$BU,"",0,1)</f>
        <v/>
      </c>
    </row>
    <row r="757" spans="1:69" hidden="1" x14ac:dyDescent="0.2">
      <c r="A757" s="2" t="s">
        <v>4651</v>
      </c>
      <c r="B757" s="2" t="s">
        <v>1400</v>
      </c>
      <c r="C757" s="2"/>
      <c r="D757" s="2"/>
      <c r="E757" s="2" t="s">
        <v>1402</v>
      </c>
      <c r="F757" s="2"/>
      <c r="G757" s="2"/>
      <c r="H757" s="2" t="s">
        <v>854</v>
      </c>
      <c r="I757" s="2" t="s">
        <v>527</v>
      </c>
      <c r="J757" s="2" t="s">
        <v>923</v>
      </c>
      <c r="K757" s="2"/>
      <c r="L757" s="79"/>
      <c r="M757" s="79"/>
      <c r="N757" s="79" t="s">
        <v>2125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 t="s">
        <v>2373</v>
      </c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 t="str">
        <f t="shared" si="37"/>
        <v/>
      </c>
      <c r="BP757" s="2" t="str">
        <f t="shared" si="38"/>
        <v>GMW31910,5</v>
      </c>
      <c r="BQ757" s="2" t="str">
        <f>_xlfn.XLOOKUP(BO757,[1]Planilha1!$BU:$BU,[1]Planilha1!$BU:$BU,"",0,1)</f>
        <v/>
      </c>
    </row>
    <row r="758" spans="1:69" hidden="1" x14ac:dyDescent="0.2">
      <c r="A758" s="2" t="s">
        <v>4651</v>
      </c>
      <c r="B758" s="2" t="s">
        <v>1400</v>
      </c>
      <c r="C758" s="2"/>
      <c r="D758" s="2"/>
      <c r="E758" s="2" t="s">
        <v>1402</v>
      </c>
      <c r="F758" s="2"/>
      <c r="G758" s="2"/>
      <c r="H758" s="2" t="s">
        <v>854</v>
      </c>
      <c r="I758" s="2" t="s">
        <v>527</v>
      </c>
      <c r="J758" s="2" t="s">
        <v>924</v>
      </c>
      <c r="K758" s="2"/>
      <c r="L758" s="79"/>
      <c r="M758" s="79"/>
      <c r="N758" s="79" t="s">
        <v>2125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 t="str">
        <f t="shared" si="37"/>
        <v/>
      </c>
      <c r="BP758" s="2" t="str">
        <f t="shared" si="38"/>
        <v>GMW31910,5</v>
      </c>
      <c r="BQ758" s="2" t="str">
        <f>_xlfn.XLOOKUP(BO758,[1]Planilha1!$BU:$BU,[1]Planilha1!$BU:$BU,"",0,1)</f>
        <v/>
      </c>
    </row>
    <row r="759" spans="1:69" hidden="1" x14ac:dyDescent="0.2">
      <c r="A759" s="2" t="s">
        <v>4651</v>
      </c>
      <c r="B759" s="2" t="s">
        <v>374</v>
      </c>
      <c r="C759" s="2"/>
      <c r="D759" s="2"/>
      <c r="E759" s="2" t="s">
        <v>1402</v>
      </c>
      <c r="F759" s="2"/>
      <c r="G759" s="2"/>
      <c r="H759" s="2" t="s">
        <v>864</v>
      </c>
      <c r="I759" s="2" t="s">
        <v>527</v>
      </c>
      <c r="J759" s="2" t="s">
        <v>923</v>
      </c>
      <c r="K759" s="2"/>
      <c r="L759" s="79"/>
      <c r="M759" s="79"/>
      <c r="N759" s="79" t="s">
        <v>2147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 t="s">
        <v>2380</v>
      </c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 t="str">
        <f t="shared" si="37"/>
        <v/>
      </c>
      <c r="BP759" s="2" t="str">
        <f t="shared" si="38"/>
        <v>USCAR210,35</v>
      </c>
      <c r="BQ759" s="2" t="str">
        <f>_xlfn.XLOOKUP(BO759,[1]Planilha1!$BU:$BU,[1]Planilha1!$BU:$BU,"",0,1)</f>
        <v/>
      </c>
    </row>
    <row r="760" spans="1:69" hidden="1" x14ac:dyDescent="0.2">
      <c r="A760" s="2" t="s">
        <v>4651</v>
      </c>
      <c r="B760" s="2" t="s">
        <v>374</v>
      </c>
      <c r="C760" s="2"/>
      <c r="D760" s="2"/>
      <c r="E760" s="2" t="s">
        <v>1402</v>
      </c>
      <c r="F760" s="2"/>
      <c r="G760" s="2"/>
      <c r="H760" s="2" t="s">
        <v>864</v>
      </c>
      <c r="I760" s="2" t="s">
        <v>527</v>
      </c>
      <c r="J760" s="2" t="s">
        <v>923</v>
      </c>
      <c r="K760" s="2"/>
      <c r="L760" s="79"/>
      <c r="M760" s="79"/>
      <c r="N760" s="79" t="s">
        <v>2125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 t="s">
        <v>2371</v>
      </c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 t="str">
        <f t="shared" si="37"/>
        <v/>
      </c>
      <c r="BP760" s="2" t="str">
        <f t="shared" si="38"/>
        <v>USCAR210,5</v>
      </c>
      <c r="BQ760" s="2" t="str">
        <f>_xlfn.XLOOKUP(BO760,[1]Planilha1!$BU:$BU,[1]Planilha1!$BU:$BU,"",0,1)</f>
        <v/>
      </c>
    </row>
    <row r="761" spans="1:69" hidden="1" x14ac:dyDescent="0.2">
      <c r="A761" s="2" t="s">
        <v>4651</v>
      </c>
      <c r="B761" s="2" t="s">
        <v>374</v>
      </c>
      <c r="C761" s="2"/>
      <c r="D761" s="2"/>
      <c r="E761" s="2" t="s">
        <v>1402</v>
      </c>
      <c r="F761" s="2"/>
      <c r="G761" s="2"/>
      <c r="H761" s="2" t="s">
        <v>865</v>
      </c>
      <c r="I761" s="2" t="s">
        <v>527</v>
      </c>
      <c r="J761" s="2" t="s">
        <v>923</v>
      </c>
      <c r="K761" s="2"/>
      <c r="L761" s="79"/>
      <c r="M761" s="79"/>
      <c r="N761" s="79" t="s">
        <v>2125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 t="str">
        <f t="shared" si="37"/>
        <v/>
      </c>
      <c r="BP761" s="2" t="str">
        <f t="shared" si="38"/>
        <v>USCAR210,5</v>
      </c>
      <c r="BQ761" s="2" t="str">
        <f>_xlfn.XLOOKUP(BO761,[1]Planilha1!$BU:$BU,[1]Planilha1!$BU:$BU,"",0,1)</f>
        <v/>
      </c>
    </row>
    <row r="762" spans="1:69" hidden="1" x14ac:dyDescent="0.2">
      <c r="A762" s="2" t="s">
        <v>4651</v>
      </c>
      <c r="B762" s="2" t="s">
        <v>1400</v>
      </c>
      <c r="C762" s="2"/>
      <c r="D762" s="2"/>
      <c r="E762" s="2" t="s">
        <v>1402</v>
      </c>
      <c r="F762" s="2"/>
      <c r="G762" s="2"/>
      <c r="H762" s="2" t="s">
        <v>843</v>
      </c>
      <c r="I762" s="2" t="s">
        <v>1476</v>
      </c>
      <c r="J762" s="2" t="s">
        <v>923</v>
      </c>
      <c r="K762" s="2"/>
      <c r="L762" s="79"/>
      <c r="M762" s="79"/>
      <c r="N762" s="79" t="s">
        <v>2141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 t="s">
        <v>2381</v>
      </c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 t="str">
        <f t="shared" si="37"/>
        <v/>
      </c>
      <c r="BP762" s="2" t="str">
        <f t="shared" si="38"/>
        <v>GMW31910,75</v>
      </c>
      <c r="BQ762" s="2" t="str">
        <f>_xlfn.XLOOKUP(BO762,[1]Planilha1!$BU:$BU,[1]Planilha1!$BU:$BU,"",0,1)</f>
        <v/>
      </c>
    </row>
    <row r="763" spans="1:69" hidden="1" x14ac:dyDescent="0.2">
      <c r="A763" s="2" t="s">
        <v>4651</v>
      </c>
      <c r="B763" s="2" t="s">
        <v>1400</v>
      </c>
      <c r="C763" s="2"/>
      <c r="D763" s="2"/>
      <c r="E763" s="2" t="s">
        <v>1402</v>
      </c>
      <c r="F763" s="2"/>
      <c r="G763" s="2"/>
      <c r="H763" s="2" t="s">
        <v>843</v>
      </c>
      <c r="I763" s="2" t="s">
        <v>1476</v>
      </c>
      <c r="J763" s="2" t="s">
        <v>924</v>
      </c>
      <c r="K763" s="2"/>
      <c r="L763" s="79"/>
      <c r="M763" s="79"/>
      <c r="N763" s="79" t="s">
        <v>2141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 t="s">
        <v>2382</v>
      </c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 t="str">
        <f t="shared" si="37"/>
        <v/>
      </c>
      <c r="BP763" s="2" t="str">
        <f t="shared" si="38"/>
        <v>GMW31910,75</v>
      </c>
      <c r="BQ763" s="2" t="str">
        <f>_xlfn.XLOOKUP(BO763,[1]Planilha1!$BU:$BU,[1]Planilha1!$BU:$BU,"",0,1)</f>
        <v/>
      </c>
    </row>
    <row r="764" spans="1:69" hidden="1" x14ac:dyDescent="0.2">
      <c r="A764" s="2" t="s">
        <v>4651</v>
      </c>
      <c r="B764" s="2" t="s">
        <v>1400</v>
      </c>
      <c r="C764" s="2"/>
      <c r="D764" s="2"/>
      <c r="E764" s="2" t="s">
        <v>1402</v>
      </c>
      <c r="F764" s="2"/>
      <c r="G764" s="2"/>
      <c r="H764" s="2" t="s">
        <v>843</v>
      </c>
      <c r="I764" s="2" t="s">
        <v>1476</v>
      </c>
      <c r="J764" s="2" t="s">
        <v>925</v>
      </c>
      <c r="K764" s="2"/>
      <c r="L764" s="79"/>
      <c r="M764" s="79"/>
      <c r="N764" s="79" t="s">
        <v>2141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 t="s">
        <v>2383</v>
      </c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 t="str">
        <f t="shared" si="37"/>
        <v/>
      </c>
      <c r="BP764" s="2" t="str">
        <f t="shared" si="38"/>
        <v>GMW31910,75</v>
      </c>
      <c r="BQ764" s="2" t="str">
        <f>_xlfn.XLOOKUP(BO764,[1]Planilha1!$BU:$BU,[1]Planilha1!$BU:$BU,"",0,1)</f>
        <v/>
      </c>
    </row>
    <row r="765" spans="1:69" hidden="1" x14ac:dyDescent="0.2">
      <c r="A765" s="2" t="s">
        <v>4651</v>
      </c>
      <c r="B765" s="2" t="s">
        <v>1400</v>
      </c>
      <c r="C765" s="2"/>
      <c r="D765" s="2"/>
      <c r="E765" s="2" t="s">
        <v>1402</v>
      </c>
      <c r="F765" s="2"/>
      <c r="G765" s="2"/>
      <c r="H765" s="2" t="s">
        <v>843</v>
      </c>
      <c r="I765" s="2" t="s">
        <v>1476</v>
      </c>
      <c r="J765" s="2" t="s">
        <v>924</v>
      </c>
      <c r="K765" s="2"/>
      <c r="L765" s="79"/>
      <c r="M765" s="79"/>
      <c r="N765" s="79" t="s">
        <v>2132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 t="s">
        <v>2384</v>
      </c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 t="str">
        <f t="shared" si="37"/>
        <v/>
      </c>
      <c r="BP765" s="2" t="str">
        <f t="shared" si="38"/>
        <v>GMW31911</v>
      </c>
      <c r="BQ765" s="2" t="str">
        <f>_xlfn.XLOOKUP(BO765,[1]Planilha1!$BU:$BU,[1]Planilha1!$BU:$BU,"",0,1)</f>
        <v/>
      </c>
    </row>
    <row r="766" spans="1:69" hidden="1" x14ac:dyDescent="0.2">
      <c r="A766" s="2" t="s">
        <v>4651</v>
      </c>
      <c r="B766" s="2" t="s">
        <v>1400</v>
      </c>
      <c r="C766" s="2"/>
      <c r="D766" s="2"/>
      <c r="E766" s="2" t="s">
        <v>1402</v>
      </c>
      <c r="F766" s="2"/>
      <c r="G766" s="2"/>
      <c r="H766" s="2" t="s">
        <v>862</v>
      </c>
      <c r="I766" s="2" t="s">
        <v>1476</v>
      </c>
      <c r="J766" s="2" t="s">
        <v>924</v>
      </c>
      <c r="K766" s="2"/>
      <c r="L766" s="79"/>
      <c r="M766" s="79"/>
      <c r="N766" s="79" t="s">
        <v>2141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 t="s">
        <v>2385</v>
      </c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 t="str">
        <f t="shared" si="37"/>
        <v/>
      </c>
      <c r="BP766" s="2" t="str">
        <f t="shared" si="38"/>
        <v>GMW31910,75</v>
      </c>
      <c r="BQ766" s="2" t="str">
        <f>_xlfn.XLOOKUP(BO766,[1]Planilha1!$BU:$BU,[1]Planilha1!$BU:$BU,"",0,1)</f>
        <v/>
      </c>
    </row>
    <row r="767" spans="1:69" hidden="1" x14ac:dyDescent="0.2">
      <c r="A767" s="2" t="s">
        <v>4651</v>
      </c>
      <c r="B767" s="2" t="s">
        <v>1400</v>
      </c>
      <c r="C767" s="2"/>
      <c r="D767" s="2"/>
      <c r="E767" s="2" t="s">
        <v>1402</v>
      </c>
      <c r="F767" s="2"/>
      <c r="G767" s="2"/>
      <c r="H767" s="2" t="s">
        <v>856</v>
      </c>
      <c r="I767" s="2" t="s">
        <v>1476</v>
      </c>
      <c r="J767" s="2" t="s">
        <v>923</v>
      </c>
      <c r="K767" s="2"/>
      <c r="L767" s="79"/>
      <c r="M767" s="79"/>
      <c r="N767" s="79" t="s">
        <v>2141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 t="s">
        <v>2386</v>
      </c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 t="str">
        <f t="shared" si="37"/>
        <v/>
      </c>
      <c r="BP767" s="2" t="str">
        <f t="shared" si="38"/>
        <v>GMW31910,75</v>
      </c>
      <c r="BQ767" s="2" t="str">
        <f>_xlfn.XLOOKUP(BO767,[1]Planilha1!$BU:$BU,[1]Planilha1!$BU:$BU,"",0,1)</f>
        <v/>
      </c>
    </row>
    <row r="768" spans="1:69" hidden="1" x14ac:dyDescent="0.2">
      <c r="A768" s="2" t="s">
        <v>4651</v>
      </c>
      <c r="B768" s="2" t="s">
        <v>1400</v>
      </c>
      <c r="C768" s="2"/>
      <c r="D768" s="2"/>
      <c r="E768" s="2" t="s">
        <v>1402</v>
      </c>
      <c r="F768" s="2"/>
      <c r="G768" s="2"/>
      <c r="H768" s="2" t="s">
        <v>856</v>
      </c>
      <c r="I768" s="2" t="s">
        <v>1476</v>
      </c>
      <c r="J768" s="2" t="s">
        <v>924</v>
      </c>
      <c r="K768" s="2"/>
      <c r="L768" s="79"/>
      <c r="M768" s="79"/>
      <c r="N768" s="79" t="s">
        <v>2141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 t="s">
        <v>2382</v>
      </c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 t="str">
        <f t="shared" si="37"/>
        <v/>
      </c>
      <c r="BP768" s="2" t="str">
        <f t="shared" si="38"/>
        <v>GMW31910,75</v>
      </c>
      <c r="BQ768" s="2" t="str">
        <f>_xlfn.XLOOKUP(BO768,[1]Planilha1!$BU:$BU,[1]Planilha1!$BU:$BU,"",0,1)</f>
        <v/>
      </c>
    </row>
    <row r="769" spans="1:69" hidden="1" x14ac:dyDescent="0.2">
      <c r="A769" s="2" t="s">
        <v>4651</v>
      </c>
      <c r="B769" s="2" t="s">
        <v>1400</v>
      </c>
      <c r="C769" s="2"/>
      <c r="D769" s="2"/>
      <c r="E769" s="2" t="s">
        <v>1402</v>
      </c>
      <c r="F769" s="2"/>
      <c r="G769" s="2"/>
      <c r="H769" s="2" t="s">
        <v>856</v>
      </c>
      <c r="I769" s="2" t="s">
        <v>1476</v>
      </c>
      <c r="J769" s="2" t="s">
        <v>924</v>
      </c>
      <c r="K769" s="2"/>
      <c r="L769" s="79"/>
      <c r="M769" s="79"/>
      <c r="N769" s="79" t="s">
        <v>2126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 t="s">
        <v>2387</v>
      </c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 t="str">
        <f t="shared" si="37"/>
        <v/>
      </c>
      <c r="BP769" s="2" t="str">
        <f t="shared" si="38"/>
        <v>GMW31911,5</v>
      </c>
      <c r="BQ769" s="2" t="str">
        <f>_xlfn.XLOOKUP(BO769,[1]Planilha1!$BU:$BU,[1]Planilha1!$BU:$BU,"",0,1)</f>
        <v/>
      </c>
    </row>
    <row r="770" spans="1:69" hidden="1" x14ac:dyDescent="0.2">
      <c r="A770" s="2" t="s">
        <v>4651</v>
      </c>
      <c r="B770" s="2" t="s">
        <v>1400</v>
      </c>
      <c r="C770" s="2"/>
      <c r="D770" s="2"/>
      <c r="E770" s="2" t="s">
        <v>1402</v>
      </c>
      <c r="F770" s="2"/>
      <c r="G770" s="2"/>
      <c r="H770" s="2" t="s">
        <v>863</v>
      </c>
      <c r="I770" s="2" t="s">
        <v>1476</v>
      </c>
      <c r="J770" s="2" t="s">
        <v>923</v>
      </c>
      <c r="K770" s="2"/>
      <c r="L770" s="79"/>
      <c r="M770" s="79"/>
      <c r="N770" s="79" t="s">
        <v>2141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 t="s">
        <v>2386</v>
      </c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 t="str">
        <f t="shared" si="37"/>
        <v/>
      </c>
      <c r="BP770" s="2" t="str">
        <f t="shared" si="38"/>
        <v>GMW31910,75</v>
      </c>
      <c r="BQ770" s="2" t="str">
        <f>_xlfn.XLOOKUP(BO770,[1]Planilha1!$BU:$BU,[1]Planilha1!$BU:$BU,"",0,1)</f>
        <v/>
      </c>
    </row>
    <row r="771" spans="1:69" hidden="1" x14ac:dyDescent="0.2">
      <c r="A771" s="2" t="s">
        <v>4651</v>
      </c>
      <c r="B771" s="2" t="s">
        <v>1400</v>
      </c>
      <c r="C771" s="2"/>
      <c r="D771" s="2"/>
      <c r="E771" s="2" t="s">
        <v>1402</v>
      </c>
      <c r="F771" s="2"/>
      <c r="G771" s="2"/>
      <c r="H771" s="2" t="s">
        <v>854</v>
      </c>
      <c r="I771" s="2" t="s">
        <v>1476</v>
      </c>
      <c r="J771" s="2" t="s">
        <v>924</v>
      </c>
      <c r="K771" s="2"/>
      <c r="L771" s="79"/>
      <c r="M771" s="79"/>
      <c r="N771" s="79" t="s">
        <v>2132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 t="s">
        <v>2384</v>
      </c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 t="str">
        <f t="shared" si="37"/>
        <v/>
      </c>
      <c r="BP771" s="2" t="str">
        <f t="shared" si="38"/>
        <v>GMW31911</v>
      </c>
      <c r="BQ771" s="2" t="str">
        <f>_xlfn.XLOOKUP(BO771,[1]Planilha1!$BU:$BU,[1]Planilha1!$BU:$BU,"",0,1)</f>
        <v/>
      </c>
    </row>
    <row r="772" spans="1:69" hidden="1" x14ac:dyDescent="0.2">
      <c r="A772" s="2" t="s">
        <v>785</v>
      </c>
      <c r="B772" s="2"/>
      <c r="C772" s="2"/>
      <c r="D772" s="2"/>
      <c r="E772" s="2" t="s">
        <v>1402</v>
      </c>
      <c r="F772" s="2"/>
      <c r="G772" s="2"/>
      <c r="H772" s="2" t="s">
        <v>853</v>
      </c>
      <c r="I772" s="2" t="s">
        <v>458</v>
      </c>
      <c r="J772" s="2" t="s">
        <v>928</v>
      </c>
      <c r="K772" s="2"/>
      <c r="L772" s="79"/>
      <c r="M772" s="79"/>
      <c r="N772" s="79" t="s">
        <v>2125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 t="s">
        <v>2388</v>
      </c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 t="str">
        <f t="shared" ref="BO772:BO835" si="39">IF(F772="","",_xlfn.CONCAT(K772&amp;N772,IF(L772&gt;M772,_xlfn.TEXTJOIN(,TRUE,O772:AV772),_xlfn.TEXTJOIN(,TRUE,AF772:AV772,O772:AE772))))</f>
        <v/>
      </c>
      <c r="BP772" s="2" t="str">
        <f t="shared" ref="BP772:BP835" si="40">_xlfn.CONCAT(B772,N772,IF(L772&gt;M772,_xlfn.TEXTJOIN(,TRUE,O772:AV772),_xlfn.TEXTJOIN(,TRUE,AF772:AV772,O772:AE772)))</f>
        <v>0,5</v>
      </c>
      <c r="BQ772" s="2" t="str">
        <f>_xlfn.XLOOKUP(BO772,[1]Planilha1!$BU:$BU,[1]Planilha1!$BU:$BU,"",0,1)</f>
        <v/>
      </c>
    </row>
    <row r="773" spans="1:69" hidden="1" x14ac:dyDescent="0.2">
      <c r="A773" s="2" t="s">
        <v>785</v>
      </c>
      <c r="B773" s="2"/>
      <c r="C773" s="2"/>
      <c r="D773" s="2"/>
      <c r="E773" s="2" t="s">
        <v>1402</v>
      </c>
      <c r="F773" s="2"/>
      <c r="G773" s="2"/>
      <c r="H773" s="2" t="s">
        <v>853</v>
      </c>
      <c r="I773" s="2" t="s">
        <v>458</v>
      </c>
      <c r="J773" s="2" t="s">
        <v>929</v>
      </c>
      <c r="K773" s="2"/>
      <c r="L773" s="79"/>
      <c r="M773" s="79"/>
      <c r="N773" s="79" t="s">
        <v>2125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 t="s">
        <v>2388</v>
      </c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 t="str">
        <f t="shared" si="39"/>
        <v/>
      </c>
      <c r="BP773" s="2" t="str">
        <f t="shared" si="40"/>
        <v>0,5</v>
      </c>
      <c r="BQ773" s="2" t="str">
        <f>_xlfn.XLOOKUP(BO773,[1]Planilha1!$BU:$BU,[1]Planilha1!$BU:$BU,"",0,1)</f>
        <v/>
      </c>
    </row>
    <row r="774" spans="1:69" hidden="1" x14ac:dyDescent="0.2">
      <c r="A774" s="2" t="s">
        <v>785</v>
      </c>
      <c r="B774" s="2"/>
      <c r="C774" s="2"/>
      <c r="D774" s="2"/>
      <c r="E774" s="2" t="s">
        <v>1402</v>
      </c>
      <c r="F774" s="2"/>
      <c r="G774" s="2"/>
      <c r="H774" s="2" t="s">
        <v>853</v>
      </c>
      <c r="I774" s="2" t="s">
        <v>458</v>
      </c>
      <c r="J774" s="2" t="s">
        <v>912</v>
      </c>
      <c r="K774" s="2"/>
      <c r="L774" s="79"/>
      <c r="M774" s="79"/>
      <c r="N774" s="79" t="s">
        <v>2125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 t="s">
        <v>2388</v>
      </c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 t="str">
        <f t="shared" si="39"/>
        <v/>
      </c>
      <c r="BP774" s="2" t="str">
        <f t="shared" si="40"/>
        <v>0,5</v>
      </c>
      <c r="BQ774" s="2" t="str">
        <f>_xlfn.XLOOKUP(BO774,[1]Planilha1!$BU:$BU,[1]Planilha1!$BU:$BU,"",0,1)</f>
        <v/>
      </c>
    </row>
    <row r="775" spans="1:69" hidden="1" x14ac:dyDescent="0.2">
      <c r="A775" s="2" t="s">
        <v>785</v>
      </c>
      <c r="B775" s="2"/>
      <c r="C775" s="2"/>
      <c r="D775" s="2"/>
      <c r="E775" s="2" t="s">
        <v>1402</v>
      </c>
      <c r="F775" s="2"/>
      <c r="G775" s="2"/>
      <c r="H775" s="2" t="s">
        <v>853</v>
      </c>
      <c r="I775" s="2" t="s">
        <v>458</v>
      </c>
      <c r="J775" s="2" t="s">
        <v>930</v>
      </c>
      <c r="K775" s="2"/>
      <c r="L775" s="79"/>
      <c r="M775" s="79"/>
      <c r="N775" s="79" t="s">
        <v>2125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 t="s">
        <v>2388</v>
      </c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 t="str">
        <f t="shared" si="39"/>
        <v/>
      </c>
      <c r="BP775" s="2" t="str">
        <f t="shared" si="40"/>
        <v>0,5</v>
      </c>
      <c r="BQ775" s="2" t="str">
        <f>_xlfn.XLOOKUP(BO775,[1]Planilha1!$BU:$BU,[1]Planilha1!$BU:$BU,"",0,1)</f>
        <v/>
      </c>
    </row>
    <row r="776" spans="1:69" hidden="1" x14ac:dyDescent="0.2">
      <c r="A776" s="2" t="s">
        <v>785</v>
      </c>
      <c r="B776" s="2"/>
      <c r="C776" s="2"/>
      <c r="D776" s="2"/>
      <c r="E776" s="2" t="s">
        <v>1402</v>
      </c>
      <c r="F776" s="2"/>
      <c r="G776" s="2"/>
      <c r="H776" s="2" t="s">
        <v>853</v>
      </c>
      <c r="I776" s="2" t="s">
        <v>458</v>
      </c>
      <c r="J776" s="2" t="s">
        <v>928</v>
      </c>
      <c r="K776" s="2"/>
      <c r="L776" s="79"/>
      <c r="M776" s="79"/>
      <c r="N776" s="79" t="s">
        <v>2132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 t="s">
        <v>2388</v>
      </c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 t="str">
        <f t="shared" si="39"/>
        <v/>
      </c>
      <c r="BP776" s="2" t="str">
        <f t="shared" si="40"/>
        <v>1</v>
      </c>
      <c r="BQ776" s="2" t="str">
        <f>_xlfn.XLOOKUP(BO776,[1]Planilha1!$BU:$BU,[1]Planilha1!$BU:$BU,"",0,1)</f>
        <v/>
      </c>
    </row>
    <row r="777" spans="1:69" hidden="1" x14ac:dyDescent="0.2">
      <c r="A777" s="2" t="s">
        <v>785</v>
      </c>
      <c r="B777" s="2"/>
      <c r="C777" s="2"/>
      <c r="D777" s="2"/>
      <c r="E777" s="2" t="s">
        <v>1402</v>
      </c>
      <c r="F777" s="2"/>
      <c r="G777" s="2"/>
      <c r="H777" s="2" t="s">
        <v>853</v>
      </c>
      <c r="I777" s="2" t="s">
        <v>458</v>
      </c>
      <c r="J777" s="2" t="s">
        <v>929</v>
      </c>
      <c r="K777" s="2"/>
      <c r="L777" s="79"/>
      <c r="M777" s="79"/>
      <c r="N777" s="79" t="s">
        <v>2132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 t="s">
        <v>2388</v>
      </c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 t="str">
        <f t="shared" si="39"/>
        <v/>
      </c>
      <c r="BP777" s="2" t="str">
        <f t="shared" si="40"/>
        <v>1</v>
      </c>
      <c r="BQ777" s="2" t="str">
        <f>_xlfn.XLOOKUP(BO777,[1]Planilha1!$BU:$BU,[1]Planilha1!$BU:$BU,"",0,1)</f>
        <v/>
      </c>
    </row>
    <row r="778" spans="1:69" hidden="1" x14ac:dyDescent="0.2">
      <c r="A778" s="2" t="s">
        <v>785</v>
      </c>
      <c r="B778" s="2"/>
      <c r="C778" s="2"/>
      <c r="D778" s="2"/>
      <c r="E778" s="2" t="s">
        <v>1402</v>
      </c>
      <c r="F778" s="2"/>
      <c r="G778" s="2"/>
      <c r="H778" s="2" t="s">
        <v>853</v>
      </c>
      <c r="I778" s="2" t="s">
        <v>458</v>
      </c>
      <c r="J778" s="2" t="s">
        <v>912</v>
      </c>
      <c r="K778" s="2"/>
      <c r="L778" s="79"/>
      <c r="M778" s="79"/>
      <c r="N778" s="79" t="s">
        <v>2132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 t="s">
        <v>2388</v>
      </c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 t="str">
        <f t="shared" si="39"/>
        <v/>
      </c>
      <c r="BP778" s="2" t="str">
        <f t="shared" si="40"/>
        <v>1</v>
      </c>
      <c r="BQ778" s="2" t="str">
        <f>_xlfn.XLOOKUP(BO778,[1]Planilha1!$BU:$BU,[1]Planilha1!$BU:$BU,"",0,1)</f>
        <v/>
      </c>
    </row>
    <row r="779" spans="1:69" hidden="1" x14ac:dyDescent="0.2">
      <c r="A779" s="2" t="s">
        <v>785</v>
      </c>
      <c r="B779" s="2"/>
      <c r="C779" s="2"/>
      <c r="D779" s="2"/>
      <c r="E779" s="2" t="s">
        <v>1402</v>
      </c>
      <c r="F779" s="2"/>
      <c r="G779" s="2"/>
      <c r="H779" s="2" t="s">
        <v>853</v>
      </c>
      <c r="I779" s="2" t="s">
        <v>458</v>
      </c>
      <c r="J779" s="2" t="s">
        <v>930</v>
      </c>
      <c r="K779" s="2"/>
      <c r="L779" s="79"/>
      <c r="M779" s="79"/>
      <c r="N779" s="79" t="s">
        <v>2132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 t="s">
        <v>2388</v>
      </c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 t="str">
        <f t="shared" si="39"/>
        <v/>
      </c>
      <c r="BP779" s="2" t="str">
        <f t="shared" si="40"/>
        <v>1</v>
      </c>
      <c r="BQ779" s="2" t="str">
        <f>_xlfn.XLOOKUP(BO779,[1]Planilha1!$BU:$BU,[1]Planilha1!$BU:$BU,"",0,1)</f>
        <v/>
      </c>
    </row>
    <row r="780" spans="1:69" hidden="1" x14ac:dyDescent="0.2">
      <c r="A780" s="2" t="s">
        <v>4651</v>
      </c>
      <c r="B780" s="2" t="s">
        <v>374</v>
      </c>
      <c r="C780" s="2"/>
      <c r="D780" s="2"/>
      <c r="E780" s="2" t="s">
        <v>1402</v>
      </c>
      <c r="F780" s="2"/>
      <c r="G780" s="2"/>
      <c r="H780" s="2" t="s">
        <v>843</v>
      </c>
      <c r="I780" s="2" t="s">
        <v>1477</v>
      </c>
      <c r="J780" s="2"/>
      <c r="K780" s="2"/>
      <c r="L780" s="79"/>
      <c r="M780" s="79"/>
      <c r="N780" s="79" t="s">
        <v>2141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 t="s">
        <v>2389</v>
      </c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 t="str">
        <f t="shared" si="39"/>
        <v/>
      </c>
      <c r="BP780" s="2" t="str">
        <f t="shared" si="40"/>
        <v>USCAR210,75</v>
      </c>
      <c r="BQ780" s="2" t="str">
        <f>_xlfn.XLOOKUP(BO780,[1]Planilha1!$BU:$BU,[1]Planilha1!$BU:$BU,"",0,1)</f>
        <v/>
      </c>
    </row>
    <row r="781" spans="1:69" hidden="1" x14ac:dyDescent="0.2">
      <c r="A781" s="2" t="s">
        <v>785</v>
      </c>
      <c r="B781" s="2"/>
      <c r="C781" s="2"/>
      <c r="D781" s="2"/>
      <c r="E781" s="2" t="s">
        <v>1402</v>
      </c>
      <c r="F781" s="2"/>
      <c r="G781" s="2"/>
      <c r="H781" s="2" t="s">
        <v>853</v>
      </c>
      <c r="I781" s="2" t="s">
        <v>1478</v>
      </c>
      <c r="J781" s="2" t="s">
        <v>931</v>
      </c>
      <c r="K781" s="2"/>
      <c r="L781" s="79"/>
      <c r="M781" s="79"/>
      <c r="N781" s="79" t="s">
        <v>2125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 t="s">
        <v>2390</v>
      </c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 t="str">
        <f t="shared" si="39"/>
        <v/>
      </c>
      <c r="BP781" s="2" t="str">
        <f t="shared" si="40"/>
        <v>0,5</v>
      </c>
      <c r="BQ781" s="2" t="str">
        <f>_xlfn.XLOOKUP(BO781,[1]Planilha1!$BU:$BU,[1]Planilha1!$BU:$BU,"",0,1)</f>
        <v/>
      </c>
    </row>
    <row r="782" spans="1:69" hidden="1" x14ac:dyDescent="0.2">
      <c r="A782" s="2" t="s">
        <v>785</v>
      </c>
      <c r="B782" s="2"/>
      <c r="C782" s="2"/>
      <c r="D782" s="2"/>
      <c r="E782" s="2" t="s">
        <v>1402</v>
      </c>
      <c r="F782" s="2"/>
      <c r="G782" s="2"/>
      <c r="H782" s="2" t="s">
        <v>853</v>
      </c>
      <c r="I782" s="2" t="s">
        <v>1478</v>
      </c>
      <c r="J782" s="2" t="s">
        <v>931</v>
      </c>
      <c r="K782" s="2"/>
      <c r="L782" s="79"/>
      <c r="M782" s="79"/>
      <c r="N782" s="79" t="s">
        <v>2141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 t="s">
        <v>2391</v>
      </c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 t="str">
        <f t="shared" si="39"/>
        <v/>
      </c>
      <c r="BP782" s="2" t="str">
        <f t="shared" si="40"/>
        <v>0,75</v>
      </c>
      <c r="BQ782" s="2" t="str">
        <f>_xlfn.XLOOKUP(BO782,[1]Planilha1!$BU:$BU,[1]Planilha1!$BU:$BU,"",0,1)</f>
        <v/>
      </c>
    </row>
    <row r="783" spans="1:69" hidden="1" x14ac:dyDescent="0.2">
      <c r="A783" s="2" t="s">
        <v>4651</v>
      </c>
      <c r="B783" s="2" t="s">
        <v>374</v>
      </c>
      <c r="C783" s="2"/>
      <c r="D783" s="2"/>
      <c r="E783" s="2" t="s">
        <v>1402</v>
      </c>
      <c r="F783" s="2"/>
      <c r="G783" s="2"/>
      <c r="H783" s="2" t="s">
        <v>860</v>
      </c>
      <c r="I783" s="2" t="s">
        <v>1479</v>
      </c>
      <c r="J783" s="2"/>
      <c r="K783" s="2"/>
      <c r="L783" s="79"/>
      <c r="M783" s="79"/>
      <c r="N783" s="79" t="s">
        <v>2147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 t="str">
        <f t="shared" si="39"/>
        <v/>
      </c>
      <c r="BP783" s="2" t="str">
        <f t="shared" si="40"/>
        <v>USCAR210,35</v>
      </c>
      <c r="BQ783" s="2" t="str">
        <f>_xlfn.XLOOKUP(BO783,[1]Planilha1!$BU:$BU,[1]Planilha1!$BU:$BU,"",0,1)</f>
        <v/>
      </c>
    </row>
    <row r="784" spans="1:69" hidden="1" x14ac:dyDescent="0.2">
      <c r="A784" s="2" t="s">
        <v>4651</v>
      </c>
      <c r="B784" s="2" t="s">
        <v>374</v>
      </c>
      <c r="C784" s="2"/>
      <c r="D784" s="2"/>
      <c r="E784" s="2" t="s">
        <v>1402</v>
      </c>
      <c r="F784" s="2"/>
      <c r="G784" s="2"/>
      <c r="H784" s="2" t="s">
        <v>853</v>
      </c>
      <c r="I784" s="2" t="s">
        <v>1479</v>
      </c>
      <c r="J784" s="2"/>
      <c r="K784" s="2"/>
      <c r="L784" s="79"/>
      <c r="M784" s="79"/>
      <c r="N784" s="79" t="s">
        <v>2147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 t="str">
        <f t="shared" si="39"/>
        <v/>
      </c>
      <c r="BP784" s="2" t="str">
        <f t="shared" si="40"/>
        <v>USCAR210,35</v>
      </c>
      <c r="BQ784" s="2" t="str">
        <f>_xlfn.XLOOKUP(BO784,[1]Planilha1!$BU:$BU,[1]Planilha1!$BU:$BU,"",0,1)</f>
        <v/>
      </c>
    </row>
    <row r="785" spans="1:69" hidden="1" x14ac:dyDescent="0.2">
      <c r="A785" s="2" t="s">
        <v>4651</v>
      </c>
      <c r="B785" s="2" t="s">
        <v>374</v>
      </c>
      <c r="C785" s="2"/>
      <c r="D785" s="2"/>
      <c r="E785" s="2" t="s">
        <v>1402</v>
      </c>
      <c r="F785" s="2"/>
      <c r="G785" s="2"/>
      <c r="H785" s="2" t="s">
        <v>853</v>
      </c>
      <c r="I785" s="2" t="s">
        <v>1479</v>
      </c>
      <c r="J785" s="2"/>
      <c r="K785" s="2"/>
      <c r="L785" s="79"/>
      <c r="M785" s="79"/>
      <c r="N785" s="79" t="s">
        <v>2125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 t="str">
        <f t="shared" si="39"/>
        <v/>
      </c>
      <c r="BP785" s="2" t="str">
        <f t="shared" si="40"/>
        <v>USCAR210,5</v>
      </c>
      <c r="BQ785" s="2" t="str">
        <f>_xlfn.XLOOKUP(BO785,[1]Planilha1!$BU:$BU,[1]Planilha1!$BU:$BU,"",0,1)</f>
        <v/>
      </c>
    </row>
    <row r="786" spans="1:69" hidden="1" x14ac:dyDescent="0.2">
      <c r="A786" s="2" t="s">
        <v>4651</v>
      </c>
      <c r="B786" s="2" t="s">
        <v>1400</v>
      </c>
      <c r="C786" s="2"/>
      <c r="D786" s="2"/>
      <c r="E786" s="2" t="s">
        <v>1402</v>
      </c>
      <c r="F786" s="2"/>
      <c r="G786" s="2"/>
      <c r="H786" s="2" t="s">
        <v>843</v>
      </c>
      <c r="I786" s="2" t="s">
        <v>1479</v>
      </c>
      <c r="J786" s="2"/>
      <c r="K786" s="2"/>
      <c r="L786" s="79"/>
      <c r="M786" s="79"/>
      <c r="N786" s="79" t="s">
        <v>2147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 t="s">
        <v>2392</v>
      </c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 t="str">
        <f t="shared" si="39"/>
        <v/>
      </c>
      <c r="BP786" s="2" t="str">
        <f t="shared" si="40"/>
        <v>GMW31910,35</v>
      </c>
      <c r="BQ786" s="2" t="str">
        <f>_xlfn.XLOOKUP(BO786,[1]Planilha1!$BU:$BU,[1]Planilha1!$BU:$BU,"",0,1)</f>
        <v/>
      </c>
    </row>
    <row r="787" spans="1:69" hidden="1" x14ac:dyDescent="0.2">
      <c r="A787" s="2" t="s">
        <v>4651</v>
      </c>
      <c r="B787" s="2" t="s">
        <v>1400</v>
      </c>
      <c r="C787" s="2"/>
      <c r="D787" s="2"/>
      <c r="E787" s="2" t="s">
        <v>1402</v>
      </c>
      <c r="F787" s="2"/>
      <c r="G787" s="2"/>
      <c r="H787" s="2" t="s">
        <v>843</v>
      </c>
      <c r="I787" s="2" t="s">
        <v>1479</v>
      </c>
      <c r="J787" s="2"/>
      <c r="K787" s="2"/>
      <c r="L787" s="79"/>
      <c r="M787" s="79"/>
      <c r="N787" s="79" t="s">
        <v>2125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 t="s">
        <v>2393</v>
      </c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 t="str">
        <f t="shared" si="39"/>
        <v/>
      </c>
      <c r="BP787" s="2" t="str">
        <f t="shared" si="40"/>
        <v>GMW31910,5</v>
      </c>
      <c r="BQ787" s="2" t="str">
        <f>_xlfn.XLOOKUP(BO787,[1]Planilha1!$BU:$BU,[1]Planilha1!$BU:$BU,"",0,1)</f>
        <v/>
      </c>
    </row>
    <row r="788" spans="1:69" hidden="1" x14ac:dyDescent="0.2">
      <c r="A788" s="2" t="s">
        <v>4651</v>
      </c>
      <c r="B788" s="2" t="s">
        <v>1400</v>
      </c>
      <c r="C788" s="2"/>
      <c r="D788" s="2"/>
      <c r="E788" s="2" t="s">
        <v>1402</v>
      </c>
      <c r="F788" s="2"/>
      <c r="G788" s="2"/>
      <c r="H788" s="2" t="s">
        <v>856</v>
      </c>
      <c r="I788" s="2" t="s">
        <v>1479</v>
      </c>
      <c r="J788" s="2"/>
      <c r="K788" s="2"/>
      <c r="L788" s="79"/>
      <c r="M788" s="79"/>
      <c r="N788" s="79" t="s">
        <v>2125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 t="s">
        <v>2394</v>
      </c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 t="str">
        <f t="shared" si="39"/>
        <v/>
      </c>
      <c r="BP788" s="2" t="str">
        <f t="shared" si="40"/>
        <v>GMW31910,5</v>
      </c>
      <c r="BQ788" s="2" t="str">
        <f>_xlfn.XLOOKUP(BO788,[1]Planilha1!$BU:$BU,[1]Planilha1!$BU:$BU,"",0,1)</f>
        <v/>
      </c>
    </row>
    <row r="789" spans="1:69" hidden="1" x14ac:dyDescent="0.2">
      <c r="A789" s="2" t="s">
        <v>4651</v>
      </c>
      <c r="B789" s="2" t="s">
        <v>374</v>
      </c>
      <c r="C789" s="2"/>
      <c r="D789" s="2"/>
      <c r="E789" s="2" t="s">
        <v>1402</v>
      </c>
      <c r="F789" s="2"/>
      <c r="G789" s="2"/>
      <c r="H789" s="2" t="s">
        <v>866</v>
      </c>
      <c r="I789" s="2" t="s">
        <v>1479</v>
      </c>
      <c r="J789" s="2"/>
      <c r="K789" s="2"/>
      <c r="L789" s="79"/>
      <c r="M789" s="79"/>
      <c r="N789" s="79" t="s">
        <v>2147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 t="str">
        <f t="shared" si="39"/>
        <v/>
      </c>
      <c r="BP789" s="2" t="str">
        <f t="shared" si="40"/>
        <v>USCAR210,35</v>
      </c>
      <c r="BQ789" s="2" t="str">
        <f>_xlfn.XLOOKUP(BO789,[1]Planilha1!$BU:$BU,[1]Planilha1!$BU:$BU,"",0,1)</f>
        <v/>
      </c>
    </row>
    <row r="790" spans="1:69" hidden="1" x14ac:dyDescent="0.2">
      <c r="A790" s="2" t="s">
        <v>4651</v>
      </c>
      <c r="B790" s="2" t="s">
        <v>374</v>
      </c>
      <c r="C790" s="2"/>
      <c r="D790" s="2"/>
      <c r="E790" s="2" t="s">
        <v>1402</v>
      </c>
      <c r="F790" s="2"/>
      <c r="G790" s="2"/>
      <c r="H790" s="2" t="s">
        <v>866</v>
      </c>
      <c r="I790" s="2" t="s">
        <v>1479</v>
      </c>
      <c r="J790" s="2"/>
      <c r="K790" s="2"/>
      <c r="L790" s="79"/>
      <c r="M790" s="79"/>
      <c r="N790" s="79" t="s">
        <v>2125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 t="str">
        <f t="shared" si="39"/>
        <v/>
      </c>
      <c r="BP790" s="2" t="str">
        <f t="shared" si="40"/>
        <v>USCAR210,5</v>
      </c>
      <c r="BQ790" s="2" t="str">
        <f>_xlfn.XLOOKUP(BO790,[1]Planilha1!$BU:$BU,[1]Planilha1!$BU:$BU,"",0,1)</f>
        <v/>
      </c>
    </row>
    <row r="791" spans="1:69" hidden="1" x14ac:dyDescent="0.2">
      <c r="A791" s="2" t="s">
        <v>4651</v>
      </c>
      <c r="B791" s="2" t="s">
        <v>1400</v>
      </c>
      <c r="C791" s="2"/>
      <c r="D791" s="2"/>
      <c r="E791" s="2" t="s">
        <v>1402</v>
      </c>
      <c r="F791" s="2"/>
      <c r="G791" s="2"/>
      <c r="H791" s="2" t="s">
        <v>863</v>
      </c>
      <c r="I791" s="2" t="s">
        <v>1479</v>
      </c>
      <c r="J791" s="2"/>
      <c r="K791" s="2"/>
      <c r="L791" s="79"/>
      <c r="M791" s="79"/>
      <c r="N791" s="79" t="s">
        <v>2125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 t="s">
        <v>2395</v>
      </c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 t="str">
        <f t="shared" si="39"/>
        <v/>
      </c>
      <c r="BP791" s="2" t="str">
        <f t="shared" si="40"/>
        <v>GMW31910,5</v>
      </c>
      <c r="BQ791" s="2" t="str">
        <f>_xlfn.XLOOKUP(BO791,[1]Planilha1!$BU:$BU,[1]Planilha1!$BU:$BU,"",0,1)</f>
        <v/>
      </c>
    </row>
    <row r="792" spans="1:69" hidden="1" x14ac:dyDescent="0.2">
      <c r="A792" s="2" t="s">
        <v>4651</v>
      </c>
      <c r="B792" s="2" t="s">
        <v>374</v>
      </c>
      <c r="C792" s="2"/>
      <c r="D792" s="2"/>
      <c r="E792" s="2" t="s">
        <v>1402</v>
      </c>
      <c r="F792" s="2"/>
      <c r="G792" s="2"/>
      <c r="H792" s="2" t="s">
        <v>853</v>
      </c>
      <c r="I792" s="2" t="s">
        <v>728</v>
      </c>
      <c r="J792" s="2" t="s">
        <v>927</v>
      </c>
      <c r="K792" s="2"/>
      <c r="L792" s="79"/>
      <c r="M792" s="79"/>
      <c r="N792" s="79" t="s">
        <v>2125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 t="str">
        <f t="shared" si="39"/>
        <v/>
      </c>
      <c r="BP792" s="2" t="str">
        <f t="shared" si="40"/>
        <v>USCAR210,5</v>
      </c>
      <c r="BQ792" s="2" t="str">
        <f>_xlfn.XLOOKUP(BO792,[1]Planilha1!$BU:$BU,[1]Planilha1!$BU:$BU,"",0,1)</f>
        <v/>
      </c>
    </row>
    <row r="793" spans="1:69" hidden="1" x14ac:dyDescent="0.2">
      <c r="A793" s="2" t="s">
        <v>4651</v>
      </c>
      <c r="B793" s="2" t="s">
        <v>374</v>
      </c>
      <c r="C793" s="2"/>
      <c r="D793" s="2"/>
      <c r="E793" s="2" t="s">
        <v>1402</v>
      </c>
      <c r="F793" s="2"/>
      <c r="G793" s="2"/>
      <c r="H793" s="2" t="s">
        <v>853</v>
      </c>
      <c r="I793" s="2" t="s">
        <v>728</v>
      </c>
      <c r="J793" s="2" t="s">
        <v>932</v>
      </c>
      <c r="K793" s="2"/>
      <c r="L793" s="79"/>
      <c r="M793" s="79"/>
      <c r="N793" s="79" t="s">
        <v>2125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 t="str">
        <f t="shared" si="39"/>
        <v/>
      </c>
      <c r="BP793" s="2" t="str">
        <f t="shared" si="40"/>
        <v>USCAR210,5</v>
      </c>
      <c r="BQ793" s="2" t="str">
        <f>_xlfn.XLOOKUP(BO793,[1]Planilha1!$BU:$BU,[1]Planilha1!$BU:$BU,"",0,1)</f>
        <v/>
      </c>
    </row>
    <row r="794" spans="1:69" hidden="1" x14ac:dyDescent="0.2">
      <c r="A794" s="2" t="s">
        <v>4651</v>
      </c>
      <c r="B794" s="2" t="s">
        <v>374</v>
      </c>
      <c r="C794" s="2"/>
      <c r="D794" s="2"/>
      <c r="E794" s="2" t="s">
        <v>1402</v>
      </c>
      <c r="F794" s="2"/>
      <c r="G794" s="2"/>
      <c r="H794" s="2" t="s">
        <v>853</v>
      </c>
      <c r="I794" s="2" t="s">
        <v>728</v>
      </c>
      <c r="J794" s="2" t="s">
        <v>933</v>
      </c>
      <c r="K794" s="2"/>
      <c r="L794" s="79"/>
      <c r="M794" s="79"/>
      <c r="N794" s="79" t="s">
        <v>2125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 t="str">
        <f t="shared" si="39"/>
        <v/>
      </c>
      <c r="BP794" s="2" t="str">
        <f t="shared" si="40"/>
        <v>USCAR210,5</v>
      </c>
      <c r="BQ794" s="2" t="str">
        <f>_xlfn.XLOOKUP(BO794,[1]Planilha1!$BU:$BU,[1]Planilha1!$BU:$BU,"",0,1)</f>
        <v/>
      </c>
    </row>
    <row r="795" spans="1:69" hidden="1" x14ac:dyDescent="0.2">
      <c r="A795" s="2" t="s">
        <v>4651</v>
      </c>
      <c r="B795" s="2" t="s">
        <v>374</v>
      </c>
      <c r="C795" s="2"/>
      <c r="D795" s="2"/>
      <c r="E795" s="2" t="s">
        <v>1402</v>
      </c>
      <c r="F795" s="2"/>
      <c r="G795" s="2"/>
      <c r="H795" s="2" t="s">
        <v>855</v>
      </c>
      <c r="I795" s="2" t="s">
        <v>728</v>
      </c>
      <c r="J795" s="2" t="s">
        <v>927</v>
      </c>
      <c r="K795" s="2"/>
      <c r="L795" s="79"/>
      <c r="M795" s="79"/>
      <c r="N795" s="79" t="s">
        <v>2125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 t="s">
        <v>2396</v>
      </c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 t="str">
        <f t="shared" si="39"/>
        <v/>
      </c>
      <c r="BP795" s="2" t="str">
        <f t="shared" si="40"/>
        <v>USCAR210,5</v>
      </c>
      <c r="BQ795" s="2" t="str">
        <f>_xlfn.XLOOKUP(BO795,[1]Planilha1!$BU:$BU,[1]Planilha1!$BU:$BU,"",0,1)</f>
        <v/>
      </c>
    </row>
    <row r="796" spans="1:69" hidden="1" x14ac:dyDescent="0.2">
      <c r="A796" s="2" t="s">
        <v>4651</v>
      </c>
      <c r="B796" s="2" t="s">
        <v>1400</v>
      </c>
      <c r="C796" s="2"/>
      <c r="D796" s="2"/>
      <c r="E796" s="2" t="s">
        <v>1402</v>
      </c>
      <c r="F796" s="2"/>
      <c r="G796" s="2"/>
      <c r="H796" s="2" t="s">
        <v>843</v>
      </c>
      <c r="I796" s="2" t="s">
        <v>728</v>
      </c>
      <c r="J796" s="2" t="s">
        <v>921</v>
      </c>
      <c r="K796" s="2"/>
      <c r="L796" s="79"/>
      <c r="M796" s="79"/>
      <c r="N796" s="79" t="s">
        <v>2125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 t="s">
        <v>2397</v>
      </c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 t="str">
        <f t="shared" si="39"/>
        <v/>
      </c>
      <c r="BP796" s="2" t="str">
        <f t="shared" si="40"/>
        <v>GMW31910,5</v>
      </c>
      <c r="BQ796" s="2" t="str">
        <f>_xlfn.XLOOKUP(BO796,[1]Planilha1!$BU:$BU,[1]Planilha1!$BU:$BU,"",0,1)</f>
        <v/>
      </c>
    </row>
    <row r="797" spans="1:69" hidden="1" x14ac:dyDescent="0.2">
      <c r="A797" s="2" t="s">
        <v>4651</v>
      </c>
      <c r="B797" s="2" t="s">
        <v>1400</v>
      </c>
      <c r="C797" s="2"/>
      <c r="D797" s="2"/>
      <c r="E797" s="2" t="s">
        <v>1402</v>
      </c>
      <c r="F797" s="2"/>
      <c r="G797" s="2"/>
      <c r="H797" s="2" t="s">
        <v>843</v>
      </c>
      <c r="I797" s="2" t="s">
        <v>728</v>
      </c>
      <c r="J797" s="2" t="s">
        <v>927</v>
      </c>
      <c r="K797" s="2"/>
      <c r="L797" s="79"/>
      <c r="M797" s="79"/>
      <c r="N797" s="79" t="s">
        <v>2125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 t="s">
        <v>2398</v>
      </c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 t="str">
        <f t="shared" si="39"/>
        <v/>
      </c>
      <c r="BP797" s="2" t="str">
        <f t="shared" si="40"/>
        <v>GMW31910,5</v>
      </c>
      <c r="BQ797" s="2" t="str">
        <f>_xlfn.XLOOKUP(BO797,[1]Planilha1!$BU:$BU,[1]Planilha1!$BU:$BU,"",0,1)</f>
        <v/>
      </c>
    </row>
    <row r="798" spans="1:69" hidden="1" x14ac:dyDescent="0.2">
      <c r="A798" s="2" t="s">
        <v>4651</v>
      </c>
      <c r="B798" s="2" t="s">
        <v>1400</v>
      </c>
      <c r="C798" s="2"/>
      <c r="D798" s="2"/>
      <c r="E798" s="2" t="s">
        <v>1402</v>
      </c>
      <c r="F798" s="2"/>
      <c r="G798" s="2"/>
      <c r="H798" s="2" t="s">
        <v>843</v>
      </c>
      <c r="I798" s="2" t="s">
        <v>728</v>
      </c>
      <c r="J798" s="2" t="s">
        <v>921</v>
      </c>
      <c r="K798" s="2"/>
      <c r="L798" s="79"/>
      <c r="M798" s="79"/>
      <c r="N798" s="79" t="s">
        <v>2141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 t="s">
        <v>2399</v>
      </c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 t="str">
        <f t="shared" si="39"/>
        <v/>
      </c>
      <c r="BP798" s="2" t="str">
        <f t="shared" si="40"/>
        <v>GMW31910,75</v>
      </c>
      <c r="BQ798" s="2" t="str">
        <f>_xlfn.XLOOKUP(BO798,[1]Planilha1!$BU:$BU,[1]Planilha1!$BU:$BU,"",0,1)</f>
        <v/>
      </c>
    </row>
    <row r="799" spans="1:69" hidden="1" x14ac:dyDescent="0.2">
      <c r="A799" s="2" t="s">
        <v>4651</v>
      </c>
      <c r="B799" s="2" t="s">
        <v>1400</v>
      </c>
      <c r="C799" s="2"/>
      <c r="D799" s="2"/>
      <c r="E799" s="2" t="s">
        <v>1402</v>
      </c>
      <c r="F799" s="2"/>
      <c r="G799" s="2"/>
      <c r="H799" s="2" t="s">
        <v>856</v>
      </c>
      <c r="I799" s="2" t="s">
        <v>728</v>
      </c>
      <c r="J799" s="2" t="s">
        <v>927</v>
      </c>
      <c r="K799" s="2"/>
      <c r="L799" s="79"/>
      <c r="M799" s="79"/>
      <c r="N799" s="79" t="s">
        <v>2125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 t="s">
        <v>2400</v>
      </c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 t="str">
        <f t="shared" si="39"/>
        <v/>
      </c>
      <c r="BP799" s="2" t="str">
        <f t="shared" si="40"/>
        <v>GMW31910,5</v>
      </c>
      <c r="BQ799" s="2" t="str">
        <f>_xlfn.XLOOKUP(BO799,[1]Planilha1!$BU:$BU,[1]Planilha1!$BU:$BU,"",0,1)</f>
        <v/>
      </c>
    </row>
    <row r="800" spans="1:69" hidden="1" x14ac:dyDescent="0.2">
      <c r="A800" s="2" t="s">
        <v>4651</v>
      </c>
      <c r="B800" s="2" t="s">
        <v>1400</v>
      </c>
      <c r="C800" s="2"/>
      <c r="D800" s="2"/>
      <c r="E800" s="2" t="s">
        <v>1402</v>
      </c>
      <c r="F800" s="2"/>
      <c r="G800" s="2"/>
      <c r="H800" s="2" t="s">
        <v>843</v>
      </c>
      <c r="I800" s="2" t="s">
        <v>1480</v>
      </c>
      <c r="J800" s="2" t="s">
        <v>934</v>
      </c>
      <c r="K800" s="2"/>
      <c r="L800" s="79"/>
      <c r="M800" s="79"/>
      <c r="N800" s="79" t="s">
        <v>2125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 t="s">
        <v>2401</v>
      </c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 t="str">
        <f t="shared" si="39"/>
        <v/>
      </c>
      <c r="BP800" s="2" t="str">
        <f t="shared" si="40"/>
        <v>GMW31910,5</v>
      </c>
      <c r="BQ800" s="2" t="str">
        <f>_xlfn.XLOOKUP(BO800,[1]Planilha1!$BU:$BU,[1]Planilha1!$BU:$BU,"",0,1)</f>
        <v/>
      </c>
    </row>
    <row r="801" spans="1:69" hidden="1" x14ac:dyDescent="0.2">
      <c r="A801" s="2" t="s">
        <v>4651</v>
      </c>
      <c r="B801" s="2" t="s">
        <v>1400</v>
      </c>
      <c r="C801" s="2"/>
      <c r="D801" s="2"/>
      <c r="E801" s="2" t="s">
        <v>1402</v>
      </c>
      <c r="F801" s="2"/>
      <c r="G801" s="2"/>
      <c r="H801" s="2" t="s">
        <v>862</v>
      </c>
      <c r="I801" s="2" t="s">
        <v>1480</v>
      </c>
      <c r="J801" s="2" t="s">
        <v>934</v>
      </c>
      <c r="K801" s="2"/>
      <c r="L801" s="79"/>
      <c r="M801" s="79"/>
      <c r="N801" s="79" t="s">
        <v>2125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 t="s">
        <v>2402</v>
      </c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 t="str">
        <f t="shared" si="39"/>
        <v/>
      </c>
      <c r="BP801" s="2" t="str">
        <f t="shared" si="40"/>
        <v>GMW31910,5</v>
      </c>
      <c r="BQ801" s="2" t="str">
        <f>_xlfn.XLOOKUP(BO801,[1]Planilha1!$BU:$BU,[1]Planilha1!$BU:$BU,"",0,1)</f>
        <v/>
      </c>
    </row>
    <row r="802" spans="1:69" hidden="1" x14ac:dyDescent="0.2">
      <c r="A802" s="2" t="s">
        <v>4651</v>
      </c>
      <c r="B802" s="2" t="s">
        <v>1400</v>
      </c>
      <c r="C802" s="2"/>
      <c r="D802" s="2"/>
      <c r="E802" s="2" t="s">
        <v>1402</v>
      </c>
      <c r="F802" s="2"/>
      <c r="G802" s="2"/>
      <c r="H802" s="2" t="s">
        <v>856</v>
      </c>
      <c r="I802" s="2" t="s">
        <v>1480</v>
      </c>
      <c r="J802" s="2" t="s">
        <v>934</v>
      </c>
      <c r="K802" s="2"/>
      <c r="L802" s="79"/>
      <c r="M802" s="79"/>
      <c r="N802" s="79" t="s">
        <v>2125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 t="s">
        <v>2401</v>
      </c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 t="str">
        <f t="shared" si="39"/>
        <v/>
      </c>
      <c r="BP802" s="2" t="str">
        <f t="shared" si="40"/>
        <v>GMW31910,5</v>
      </c>
      <c r="BQ802" s="2" t="str">
        <f>_xlfn.XLOOKUP(BO802,[1]Planilha1!$BU:$BU,[1]Planilha1!$BU:$BU,"",0,1)</f>
        <v/>
      </c>
    </row>
    <row r="803" spans="1:69" hidden="1" x14ac:dyDescent="0.2">
      <c r="A803" s="2" t="s">
        <v>4651</v>
      </c>
      <c r="B803" s="2" t="s">
        <v>1400</v>
      </c>
      <c r="C803" s="2"/>
      <c r="D803" s="2"/>
      <c r="E803" s="2" t="s">
        <v>1402</v>
      </c>
      <c r="F803" s="2"/>
      <c r="G803" s="2"/>
      <c r="H803" s="2" t="s">
        <v>863</v>
      </c>
      <c r="I803" s="2" t="s">
        <v>1480</v>
      </c>
      <c r="J803" s="2" t="s">
        <v>934</v>
      </c>
      <c r="K803" s="2"/>
      <c r="L803" s="79"/>
      <c r="M803" s="79"/>
      <c r="N803" s="79" t="s">
        <v>2125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 t="s">
        <v>2401</v>
      </c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 t="str">
        <f t="shared" si="39"/>
        <v/>
      </c>
      <c r="BP803" s="2" t="str">
        <f t="shared" si="40"/>
        <v>GMW31910,5</v>
      </c>
      <c r="BQ803" s="2" t="str">
        <f>_xlfn.XLOOKUP(BO803,[1]Planilha1!$BU:$BU,[1]Planilha1!$BU:$BU,"",0,1)</f>
        <v/>
      </c>
    </row>
    <row r="804" spans="1:69" hidden="1" x14ac:dyDescent="0.2">
      <c r="A804" s="2" t="s">
        <v>4651</v>
      </c>
      <c r="B804" s="2" t="s">
        <v>374</v>
      </c>
      <c r="C804" s="2"/>
      <c r="D804" s="2"/>
      <c r="E804" s="2" t="s">
        <v>1402</v>
      </c>
      <c r="F804" s="2"/>
      <c r="G804" s="2"/>
      <c r="H804" s="2" t="s">
        <v>853</v>
      </c>
      <c r="I804" s="2" t="s">
        <v>568</v>
      </c>
      <c r="J804" s="2"/>
      <c r="K804" s="2"/>
      <c r="L804" s="79"/>
      <c r="M804" s="79"/>
      <c r="N804" s="79" t="s">
        <v>2147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 t="s">
        <v>2403</v>
      </c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 t="str">
        <f t="shared" si="39"/>
        <v/>
      </c>
      <c r="BP804" s="2" t="str">
        <f t="shared" si="40"/>
        <v>USCAR210,35</v>
      </c>
      <c r="BQ804" s="2" t="str">
        <f>_xlfn.XLOOKUP(BO804,[1]Planilha1!$BU:$BU,[1]Planilha1!$BU:$BU,"",0,1)</f>
        <v/>
      </c>
    </row>
    <row r="805" spans="1:69" hidden="1" x14ac:dyDescent="0.2">
      <c r="A805" s="2" t="s">
        <v>4651</v>
      </c>
      <c r="B805" s="2" t="s">
        <v>1400</v>
      </c>
      <c r="C805" s="2"/>
      <c r="D805" s="2"/>
      <c r="E805" s="2" t="s">
        <v>1402</v>
      </c>
      <c r="F805" s="2"/>
      <c r="G805" s="2"/>
      <c r="H805" s="2" t="s">
        <v>843</v>
      </c>
      <c r="I805" s="2" t="s">
        <v>568</v>
      </c>
      <c r="J805" s="2"/>
      <c r="K805" s="2"/>
      <c r="L805" s="79"/>
      <c r="M805" s="79"/>
      <c r="N805" s="79" t="s">
        <v>2147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 t="s">
        <v>2404</v>
      </c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 t="str">
        <f t="shared" si="39"/>
        <v/>
      </c>
      <c r="BP805" s="2" t="str">
        <f t="shared" si="40"/>
        <v>GMW31910,35</v>
      </c>
      <c r="BQ805" s="2" t="str">
        <f>_xlfn.XLOOKUP(BO805,[1]Planilha1!$BU:$BU,[1]Planilha1!$BU:$BU,"",0,1)</f>
        <v/>
      </c>
    </row>
    <row r="806" spans="1:69" hidden="1" x14ac:dyDescent="0.2">
      <c r="A806" s="2" t="s">
        <v>4651</v>
      </c>
      <c r="B806" s="2" t="s">
        <v>1400</v>
      </c>
      <c r="C806" s="2"/>
      <c r="D806" s="2"/>
      <c r="E806" s="2" t="s">
        <v>1402</v>
      </c>
      <c r="F806" s="2"/>
      <c r="G806" s="2"/>
      <c r="H806" s="2" t="s">
        <v>843</v>
      </c>
      <c r="I806" s="2" t="s">
        <v>1481</v>
      </c>
      <c r="J806" s="2"/>
      <c r="K806" s="2"/>
      <c r="L806" s="79"/>
      <c r="M806" s="79"/>
      <c r="N806" s="79" t="s">
        <v>2124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 t="s">
        <v>2405</v>
      </c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 t="str">
        <f t="shared" si="39"/>
        <v/>
      </c>
      <c r="BP806" s="2" t="str">
        <f t="shared" si="40"/>
        <v>GMW31912,5</v>
      </c>
      <c r="BQ806" s="2" t="str">
        <f>_xlfn.XLOOKUP(BO806,[1]Planilha1!$BU:$BU,[1]Planilha1!$BU:$BU,"",0,1)</f>
        <v/>
      </c>
    </row>
    <row r="807" spans="1:69" hidden="1" x14ac:dyDescent="0.2">
      <c r="A807" s="2" t="s">
        <v>4651</v>
      </c>
      <c r="B807" s="2" t="s">
        <v>374</v>
      </c>
      <c r="C807" s="2"/>
      <c r="D807" s="2"/>
      <c r="E807" s="2" t="s">
        <v>1402</v>
      </c>
      <c r="F807" s="2"/>
      <c r="G807" s="2"/>
      <c r="H807" s="2" t="s">
        <v>843</v>
      </c>
      <c r="I807" s="2" t="s">
        <v>392</v>
      </c>
      <c r="J807" s="2" t="s">
        <v>935</v>
      </c>
      <c r="K807" s="2"/>
      <c r="L807" s="79"/>
      <c r="M807" s="79"/>
      <c r="N807" s="79" t="s">
        <v>2124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 t="s">
        <v>2406</v>
      </c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 t="str">
        <f t="shared" si="39"/>
        <v/>
      </c>
      <c r="BP807" s="2" t="str">
        <f t="shared" si="40"/>
        <v>USCAR212,5</v>
      </c>
      <c r="BQ807" s="2" t="str">
        <f>_xlfn.XLOOKUP(BO807,[1]Planilha1!$BU:$BU,[1]Planilha1!$BU:$BU,"",0,1)</f>
        <v/>
      </c>
    </row>
    <row r="808" spans="1:69" hidden="1" x14ac:dyDescent="0.2">
      <c r="A808" s="2" t="s">
        <v>4651</v>
      </c>
      <c r="B808" s="2" t="s">
        <v>374</v>
      </c>
      <c r="C808" s="2"/>
      <c r="D808" s="2"/>
      <c r="E808" s="2" t="s">
        <v>1402</v>
      </c>
      <c r="F808" s="2"/>
      <c r="G808" s="2"/>
      <c r="H808" s="2" t="s">
        <v>848</v>
      </c>
      <c r="I808" s="2" t="s">
        <v>392</v>
      </c>
      <c r="J808" s="2" t="s">
        <v>936</v>
      </c>
      <c r="K808" s="2"/>
      <c r="L808" s="79"/>
      <c r="M808" s="79"/>
      <c r="N808" s="79" t="s">
        <v>2130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 t="s">
        <v>2407</v>
      </c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 t="str">
        <f t="shared" si="39"/>
        <v/>
      </c>
      <c r="BP808" s="2" t="str">
        <f t="shared" si="40"/>
        <v>USCAR212</v>
      </c>
      <c r="BQ808" s="2" t="str">
        <f>_xlfn.XLOOKUP(BO808,[1]Planilha1!$BU:$BU,[1]Planilha1!$BU:$BU,"",0,1)</f>
        <v/>
      </c>
    </row>
    <row r="809" spans="1:69" hidden="1" x14ac:dyDescent="0.2">
      <c r="A809" s="2" t="s">
        <v>4651</v>
      </c>
      <c r="B809" s="2" t="s">
        <v>374</v>
      </c>
      <c r="C809" s="2"/>
      <c r="D809" s="2"/>
      <c r="E809" s="2" t="s">
        <v>1402</v>
      </c>
      <c r="F809" s="2"/>
      <c r="G809" s="2"/>
      <c r="H809" s="2" t="s">
        <v>855</v>
      </c>
      <c r="I809" s="2" t="s">
        <v>502</v>
      </c>
      <c r="J809" s="2" t="s">
        <v>912</v>
      </c>
      <c r="K809" s="2"/>
      <c r="L809" s="79"/>
      <c r="M809" s="79"/>
      <c r="N809" s="79" t="s">
        <v>2125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 t="s">
        <v>2408</v>
      </c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 t="str">
        <f t="shared" si="39"/>
        <v/>
      </c>
      <c r="BP809" s="2" t="str">
        <f t="shared" si="40"/>
        <v>USCAR210,5</v>
      </c>
      <c r="BQ809" s="2" t="str">
        <f>_xlfn.XLOOKUP(BO809,[1]Planilha1!$BU:$BU,[1]Planilha1!$BU:$BU,"",0,1)</f>
        <v/>
      </c>
    </row>
    <row r="810" spans="1:69" hidden="1" x14ac:dyDescent="0.2">
      <c r="A810" s="2" t="s">
        <v>4651</v>
      </c>
      <c r="B810" s="2" t="s">
        <v>1400</v>
      </c>
      <c r="C810" s="2"/>
      <c r="D810" s="2"/>
      <c r="E810" s="2" t="s">
        <v>1402</v>
      </c>
      <c r="F810" s="2"/>
      <c r="G810" s="2"/>
      <c r="H810" s="2" t="s">
        <v>843</v>
      </c>
      <c r="I810" s="2" t="s">
        <v>502</v>
      </c>
      <c r="J810" s="2" t="s">
        <v>912</v>
      </c>
      <c r="K810" s="2"/>
      <c r="L810" s="79"/>
      <c r="M810" s="79"/>
      <c r="N810" s="79" t="s">
        <v>2132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 t="s">
        <v>2409</v>
      </c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 t="str">
        <f t="shared" si="39"/>
        <v/>
      </c>
      <c r="BP810" s="2" t="str">
        <f t="shared" si="40"/>
        <v>GMW31911</v>
      </c>
      <c r="BQ810" s="2" t="str">
        <f>_xlfn.XLOOKUP(BO810,[1]Planilha1!$BU:$BU,[1]Planilha1!$BU:$BU,"",0,1)</f>
        <v/>
      </c>
    </row>
    <row r="811" spans="1:69" hidden="1" x14ac:dyDescent="0.2">
      <c r="A811" s="2" t="s">
        <v>4651</v>
      </c>
      <c r="B811" s="2" t="s">
        <v>1400</v>
      </c>
      <c r="C811" s="2"/>
      <c r="D811" s="2"/>
      <c r="E811" s="2" t="s">
        <v>1402</v>
      </c>
      <c r="F811" s="2"/>
      <c r="G811" s="2"/>
      <c r="H811" s="2" t="s">
        <v>856</v>
      </c>
      <c r="I811" s="2" t="s">
        <v>502</v>
      </c>
      <c r="J811" s="2" t="s">
        <v>912</v>
      </c>
      <c r="K811" s="2"/>
      <c r="L811" s="79"/>
      <c r="M811" s="79"/>
      <c r="N811" s="79" t="s">
        <v>2125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 t="s">
        <v>2410</v>
      </c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 t="str">
        <f t="shared" si="39"/>
        <v/>
      </c>
      <c r="BP811" s="2" t="str">
        <f t="shared" si="40"/>
        <v>GMW31910,5</v>
      </c>
      <c r="BQ811" s="2" t="str">
        <f>_xlfn.XLOOKUP(BO811,[1]Planilha1!$BU:$BU,[1]Planilha1!$BU:$BU,"",0,1)</f>
        <v/>
      </c>
    </row>
    <row r="812" spans="1:69" hidden="1" x14ac:dyDescent="0.2">
      <c r="A812" s="2" t="s">
        <v>4651</v>
      </c>
      <c r="B812" s="2" t="s">
        <v>1400</v>
      </c>
      <c r="C812" s="2"/>
      <c r="D812" s="2"/>
      <c r="E812" s="2" t="s">
        <v>1402</v>
      </c>
      <c r="F812" s="2"/>
      <c r="G812" s="2"/>
      <c r="H812" s="2" t="s">
        <v>854</v>
      </c>
      <c r="I812" s="2" t="s">
        <v>502</v>
      </c>
      <c r="J812" s="2" t="s">
        <v>928</v>
      </c>
      <c r="K812" s="2"/>
      <c r="L812" s="79"/>
      <c r="M812" s="79"/>
      <c r="N812" s="79" t="s">
        <v>2125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 t="str">
        <f t="shared" si="39"/>
        <v/>
      </c>
      <c r="BP812" s="2" t="str">
        <f t="shared" si="40"/>
        <v>GMW31910,5</v>
      </c>
      <c r="BQ812" s="2" t="str">
        <f>_xlfn.XLOOKUP(BO812,[1]Planilha1!$BU:$BU,[1]Planilha1!$BU:$BU,"",0,1)</f>
        <v/>
      </c>
    </row>
    <row r="813" spans="1:69" hidden="1" x14ac:dyDescent="0.2">
      <c r="A813" s="2" t="s">
        <v>4651</v>
      </c>
      <c r="B813" s="2" t="s">
        <v>1400</v>
      </c>
      <c r="C813" s="2"/>
      <c r="D813" s="2"/>
      <c r="E813" s="2" t="s">
        <v>1402</v>
      </c>
      <c r="F813" s="2"/>
      <c r="G813" s="2"/>
      <c r="H813" s="2" t="s">
        <v>854</v>
      </c>
      <c r="I813" s="2" t="s">
        <v>502</v>
      </c>
      <c r="J813" s="2" t="s">
        <v>912</v>
      </c>
      <c r="K813" s="2"/>
      <c r="L813" s="79"/>
      <c r="M813" s="79"/>
      <c r="N813" s="79" t="s">
        <v>2125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 t="s">
        <v>2410</v>
      </c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 t="str">
        <f t="shared" si="39"/>
        <v/>
      </c>
      <c r="BP813" s="2" t="str">
        <f t="shared" si="40"/>
        <v>GMW31910,5</v>
      </c>
      <c r="BQ813" s="2" t="str">
        <f>_xlfn.XLOOKUP(BO813,[1]Planilha1!$BU:$BU,[1]Planilha1!$BU:$BU,"",0,1)</f>
        <v/>
      </c>
    </row>
    <row r="814" spans="1:69" hidden="1" x14ac:dyDescent="0.2">
      <c r="A814" s="2" t="s">
        <v>4651</v>
      </c>
      <c r="B814" s="2" t="s">
        <v>1400</v>
      </c>
      <c r="C814" s="2"/>
      <c r="D814" s="2"/>
      <c r="E814" s="2" t="s">
        <v>1402</v>
      </c>
      <c r="F814" s="2"/>
      <c r="G814" s="2"/>
      <c r="H814" s="2" t="s">
        <v>854</v>
      </c>
      <c r="I814" s="2" t="s">
        <v>502</v>
      </c>
      <c r="J814" s="2" t="s">
        <v>912</v>
      </c>
      <c r="K814" s="2"/>
      <c r="L814" s="79"/>
      <c r="M814" s="79"/>
      <c r="N814" s="79" t="s">
        <v>2141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 t="s">
        <v>2411</v>
      </c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 t="str">
        <f t="shared" si="39"/>
        <v/>
      </c>
      <c r="BP814" s="2" t="str">
        <f t="shared" si="40"/>
        <v>GMW31910,75</v>
      </c>
      <c r="BQ814" s="2" t="str">
        <f>_xlfn.XLOOKUP(BO814,[1]Planilha1!$BU:$BU,[1]Planilha1!$BU:$BU,"",0,1)</f>
        <v/>
      </c>
    </row>
    <row r="815" spans="1:69" hidden="1" x14ac:dyDescent="0.2">
      <c r="A815" s="2" t="s">
        <v>4651</v>
      </c>
      <c r="B815" s="2" t="s">
        <v>1400</v>
      </c>
      <c r="C815" s="2"/>
      <c r="D815" s="2"/>
      <c r="E815" s="2" t="s">
        <v>1402</v>
      </c>
      <c r="F815" s="2"/>
      <c r="G815" s="2"/>
      <c r="H815" s="2" t="s">
        <v>843</v>
      </c>
      <c r="I815" s="2" t="s">
        <v>1482</v>
      </c>
      <c r="J815" s="2" t="s">
        <v>937</v>
      </c>
      <c r="K815" s="2"/>
      <c r="L815" s="79"/>
      <c r="M815" s="79"/>
      <c r="N815" s="79" t="s">
        <v>2126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 t="s">
        <v>2412</v>
      </c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 t="str">
        <f t="shared" si="39"/>
        <v/>
      </c>
      <c r="BP815" s="2" t="str">
        <f t="shared" si="40"/>
        <v>GMW31911,5</v>
      </c>
      <c r="BQ815" s="2" t="str">
        <f>_xlfn.XLOOKUP(BO815,[1]Planilha1!$BU:$BU,[1]Planilha1!$BU:$BU,"",0,1)</f>
        <v/>
      </c>
    </row>
    <row r="816" spans="1:69" hidden="1" x14ac:dyDescent="0.2">
      <c r="A816" s="2" t="s">
        <v>4651</v>
      </c>
      <c r="B816" s="2" t="s">
        <v>1400</v>
      </c>
      <c r="C816" s="2"/>
      <c r="D816" s="2"/>
      <c r="E816" s="2" t="s">
        <v>1402</v>
      </c>
      <c r="F816" s="2"/>
      <c r="G816" s="2"/>
      <c r="H816" s="2" t="s">
        <v>856</v>
      </c>
      <c r="I816" s="2" t="s">
        <v>1482</v>
      </c>
      <c r="J816" s="2" t="s">
        <v>937</v>
      </c>
      <c r="K816" s="2"/>
      <c r="L816" s="79"/>
      <c r="M816" s="79"/>
      <c r="N816" s="79" t="s">
        <v>2124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 t="s">
        <v>2413</v>
      </c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 t="str">
        <f t="shared" si="39"/>
        <v/>
      </c>
      <c r="BP816" s="2" t="str">
        <f t="shared" si="40"/>
        <v>GMW31912,5</v>
      </c>
      <c r="BQ816" s="2" t="str">
        <f>_xlfn.XLOOKUP(BO816,[1]Planilha1!$BU:$BU,[1]Planilha1!$BU:$BU,"",0,1)</f>
        <v/>
      </c>
    </row>
    <row r="817" spans="1:69" hidden="1" x14ac:dyDescent="0.2">
      <c r="A817" s="2" t="s">
        <v>4651</v>
      </c>
      <c r="B817" s="2" t="s">
        <v>374</v>
      </c>
      <c r="C817" s="2"/>
      <c r="D817" s="2"/>
      <c r="E817" s="2" t="s">
        <v>1402</v>
      </c>
      <c r="F817" s="2"/>
      <c r="G817" s="2"/>
      <c r="H817" s="2" t="s">
        <v>853</v>
      </c>
      <c r="I817" s="2" t="s">
        <v>576</v>
      </c>
      <c r="J817" s="2"/>
      <c r="K817" s="2"/>
      <c r="L817" s="79"/>
      <c r="M817" s="79"/>
      <c r="N817" s="79" t="s">
        <v>2125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 t="s">
        <v>2414</v>
      </c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 t="str">
        <f t="shared" si="39"/>
        <v/>
      </c>
      <c r="BP817" s="2" t="str">
        <f t="shared" si="40"/>
        <v>USCAR210,5</v>
      </c>
      <c r="BQ817" s="2" t="str">
        <f>_xlfn.XLOOKUP(BO817,[1]Planilha1!$BU:$BU,[1]Planilha1!$BU:$BU,"",0,1)</f>
        <v/>
      </c>
    </row>
    <row r="818" spans="1:69" hidden="1" x14ac:dyDescent="0.2">
      <c r="A818" s="2" t="s">
        <v>4651</v>
      </c>
      <c r="B818" s="2" t="s">
        <v>374</v>
      </c>
      <c r="C818" s="2"/>
      <c r="D818" s="2"/>
      <c r="E818" s="2" t="s">
        <v>1402</v>
      </c>
      <c r="F818" s="2"/>
      <c r="G818" s="2"/>
      <c r="H818" s="2" t="s">
        <v>853</v>
      </c>
      <c r="I818" s="2" t="s">
        <v>576</v>
      </c>
      <c r="J818" s="2"/>
      <c r="K818" s="2"/>
      <c r="L818" s="79"/>
      <c r="M818" s="79"/>
      <c r="N818" s="79" t="s">
        <v>2141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 t="str">
        <f t="shared" si="39"/>
        <v/>
      </c>
      <c r="BP818" s="2" t="str">
        <f t="shared" si="40"/>
        <v>USCAR210,75</v>
      </c>
      <c r="BQ818" s="2" t="str">
        <f>_xlfn.XLOOKUP(BO818,[1]Planilha1!$BU:$BU,[1]Planilha1!$BU:$BU,"",0,1)</f>
        <v/>
      </c>
    </row>
    <row r="819" spans="1:69" hidden="1" x14ac:dyDescent="0.2">
      <c r="A819" s="2" t="s">
        <v>4651</v>
      </c>
      <c r="B819" s="2" t="s">
        <v>374</v>
      </c>
      <c r="C819" s="2"/>
      <c r="D819" s="2"/>
      <c r="E819" s="2" t="s">
        <v>1402</v>
      </c>
      <c r="F819" s="2"/>
      <c r="G819" s="2"/>
      <c r="H819" s="2" t="s">
        <v>853</v>
      </c>
      <c r="I819" s="2" t="s">
        <v>576</v>
      </c>
      <c r="J819" s="2"/>
      <c r="K819" s="2"/>
      <c r="L819" s="79"/>
      <c r="M819" s="79"/>
      <c r="N819" s="79" t="s">
        <v>2132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 t="str">
        <f t="shared" si="39"/>
        <v/>
      </c>
      <c r="BP819" s="2" t="str">
        <f t="shared" si="40"/>
        <v>USCAR211</v>
      </c>
      <c r="BQ819" s="2" t="str">
        <f>_xlfn.XLOOKUP(BO819,[1]Planilha1!$BU:$BU,[1]Planilha1!$BU:$BU,"",0,1)</f>
        <v/>
      </c>
    </row>
    <row r="820" spans="1:69" hidden="1" x14ac:dyDescent="0.2">
      <c r="A820" s="2" t="s">
        <v>4651</v>
      </c>
      <c r="B820" s="2" t="s">
        <v>1400</v>
      </c>
      <c r="C820" s="2"/>
      <c r="D820" s="2"/>
      <c r="E820" s="2" t="s">
        <v>1402</v>
      </c>
      <c r="F820" s="2"/>
      <c r="G820" s="2"/>
      <c r="H820" s="2" t="s">
        <v>843</v>
      </c>
      <c r="I820" s="2" t="s">
        <v>576</v>
      </c>
      <c r="J820" s="2"/>
      <c r="K820" s="2"/>
      <c r="L820" s="79"/>
      <c r="M820" s="79"/>
      <c r="N820" s="79" t="s">
        <v>2125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 t="s">
        <v>2415</v>
      </c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 t="str">
        <f t="shared" si="39"/>
        <v/>
      </c>
      <c r="BP820" s="2" t="str">
        <f t="shared" si="40"/>
        <v>GMW31910,5</v>
      </c>
      <c r="BQ820" s="2" t="str">
        <f>_xlfn.XLOOKUP(BO820,[1]Planilha1!$BU:$BU,[1]Planilha1!$BU:$BU,"",0,1)</f>
        <v/>
      </c>
    </row>
    <row r="821" spans="1:69" hidden="1" x14ac:dyDescent="0.2">
      <c r="A821" s="2" t="s">
        <v>4651</v>
      </c>
      <c r="B821" s="2" t="s">
        <v>1400</v>
      </c>
      <c r="C821" s="2"/>
      <c r="D821" s="2"/>
      <c r="E821" s="2" t="s">
        <v>1402</v>
      </c>
      <c r="F821" s="2"/>
      <c r="G821" s="2"/>
      <c r="H821" s="2" t="s">
        <v>843</v>
      </c>
      <c r="I821" s="2" t="s">
        <v>1483</v>
      </c>
      <c r="J821" s="2"/>
      <c r="K821" s="2"/>
      <c r="L821" s="79"/>
      <c r="M821" s="79"/>
      <c r="N821" s="79" t="s">
        <v>2147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 t="s">
        <v>2416</v>
      </c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 t="str">
        <f t="shared" si="39"/>
        <v/>
      </c>
      <c r="BP821" s="2" t="str">
        <f t="shared" si="40"/>
        <v>GMW31910,35</v>
      </c>
      <c r="BQ821" s="2" t="str">
        <f>_xlfn.XLOOKUP(BO821,[1]Planilha1!$BU:$BU,[1]Planilha1!$BU:$BU,"",0,1)</f>
        <v/>
      </c>
    </row>
    <row r="822" spans="1:69" hidden="1" x14ac:dyDescent="0.2">
      <c r="A822" s="2" t="s">
        <v>4651</v>
      </c>
      <c r="B822" s="2" t="s">
        <v>1400</v>
      </c>
      <c r="C822" s="2"/>
      <c r="D822" s="2"/>
      <c r="E822" s="2" t="s">
        <v>1402</v>
      </c>
      <c r="F822" s="2"/>
      <c r="G822" s="2"/>
      <c r="H822" s="2" t="s">
        <v>843</v>
      </c>
      <c r="I822" s="2" t="s">
        <v>1483</v>
      </c>
      <c r="J822" s="2"/>
      <c r="K822" s="2"/>
      <c r="L822" s="79"/>
      <c r="M822" s="79"/>
      <c r="N822" s="79" t="s">
        <v>2125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 t="str">
        <f t="shared" si="39"/>
        <v/>
      </c>
      <c r="BP822" s="2" t="str">
        <f t="shared" si="40"/>
        <v>GMW31910,5</v>
      </c>
      <c r="BQ822" s="2" t="str">
        <f>_xlfn.XLOOKUP(BO822,[1]Planilha1!$BU:$BU,[1]Planilha1!$BU:$BU,"",0,1)</f>
        <v/>
      </c>
    </row>
    <row r="823" spans="1:69" hidden="1" x14ac:dyDescent="0.2">
      <c r="A823" s="2" t="s">
        <v>4651</v>
      </c>
      <c r="B823" s="2" t="s">
        <v>1400</v>
      </c>
      <c r="C823" s="2"/>
      <c r="D823" s="2"/>
      <c r="E823" s="2" t="s">
        <v>1402</v>
      </c>
      <c r="F823" s="2"/>
      <c r="G823" s="2"/>
      <c r="H823" s="2" t="s">
        <v>862</v>
      </c>
      <c r="I823" s="2" t="s">
        <v>1484</v>
      </c>
      <c r="J823" s="2"/>
      <c r="K823" s="2"/>
      <c r="L823" s="79"/>
      <c r="M823" s="79"/>
      <c r="N823" s="79" t="s">
        <v>2125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 t="s">
        <v>2417</v>
      </c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 t="str">
        <f t="shared" si="39"/>
        <v/>
      </c>
      <c r="BP823" s="2" t="str">
        <f t="shared" si="40"/>
        <v>GMW31910,5</v>
      </c>
      <c r="BQ823" s="2" t="str">
        <f>_xlfn.XLOOKUP(BO823,[1]Planilha1!$BU:$BU,[1]Planilha1!$BU:$BU,"",0,1)</f>
        <v/>
      </c>
    </row>
    <row r="824" spans="1:69" hidden="1" x14ac:dyDescent="0.2">
      <c r="A824" s="2" t="s">
        <v>4651</v>
      </c>
      <c r="B824" s="2" t="s">
        <v>374</v>
      </c>
      <c r="C824" s="2"/>
      <c r="D824" s="2"/>
      <c r="E824" s="2" t="s">
        <v>1402</v>
      </c>
      <c r="F824" s="2"/>
      <c r="G824" s="2"/>
      <c r="H824" s="2" t="s">
        <v>845</v>
      </c>
      <c r="I824" s="2" t="s">
        <v>1485</v>
      </c>
      <c r="J824" s="2"/>
      <c r="K824" s="2"/>
      <c r="L824" s="79"/>
      <c r="M824" s="79"/>
      <c r="N824" s="79" t="s">
        <v>2129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 t="s">
        <v>2418</v>
      </c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 t="str">
        <f t="shared" si="39"/>
        <v/>
      </c>
      <c r="BP824" s="2" t="str">
        <f t="shared" si="40"/>
        <v>USCAR213</v>
      </c>
      <c r="BQ824" s="2" t="str">
        <f>_xlfn.XLOOKUP(BO824,[1]Planilha1!$BU:$BU,[1]Planilha1!$BU:$BU,"",0,1)</f>
        <v/>
      </c>
    </row>
    <row r="825" spans="1:69" hidden="1" x14ac:dyDescent="0.2">
      <c r="A825" s="2" t="s">
        <v>4651</v>
      </c>
      <c r="B825" s="2" t="s">
        <v>1400</v>
      </c>
      <c r="C825" s="2"/>
      <c r="D825" s="2"/>
      <c r="E825" s="2" t="s">
        <v>1402</v>
      </c>
      <c r="F825" s="2"/>
      <c r="G825" s="2"/>
      <c r="H825" s="2" t="s">
        <v>843</v>
      </c>
      <c r="I825" s="2" t="s">
        <v>1486</v>
      </c>
      <c r="J825" s="2" t="s">
        <v>914</v>
      </c>
      <c r="K825" s="2"/>
      <c r="L825" s="79"/>
      <c r="M825" s="79"/>
      <c r="N825" s="79" t="s">
        <v>2141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 t="s">
        <v>2419</v>
      </c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 t="str">
        <f t="shared" si="39"/>
        <v/>
      </c>
      <c r="BP825" s="2" t="str">
        <f t="shared" si="40"/>
        <v>GMW31910,75</v>
      </c>
      <c r="BQ825" s="2" t="str">
        <f>_xlfn.XLOOKUP(BO825,[1]Planilha1!$BU:$BU,[1]Planilha1!$BU:$BU,"",0,1)</f>
        <v/>
      </c>
    </row>
    <row r="826" spans="1:69" hidden="1" x14ac:dyDescent="0.2">
      <c r="A826" s="2" t="s">
        <v>4651</v>
      </c>
      <c r="B826" s="2" t="s">
        <v>1400</v>
      </c>
      <c r="C826" s="2"/>
      <c r="D826" s="2"/>
      <c r="E826" s="2" t="s">
        <v>1402</v>
      </c>
      <c r="F826" s="2"/>
      <c r="G826" s="2"/>
      <c r="H826" s="2" t="s">
        <v>862</v>
      </c>
      <c r="I826" s="2" t="s">
        <v>1486</v>
      </c>
      <c r="J826" s="2" t="s">
        <v>915</v>
      </c>
      <c r="K826" s="2"/>
      <c r="L826" s="79"/>
      <c r="M826" s="79"/>
      <c r="N826" s="79" t="s">
        <v>2141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 t="s">
        <v>2420</v>
      </c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 t="str">
        <f t="shared" si="39"/>
        <v/>
      </c>
      <c r="BP826" s="2" t="str">
        <f t="shared" si="40"/>
        <v>GMW31910,75</v>
      </c>
      <c r="BQ826" s="2" t="str">
        <f>_xlfn.XLOOKUP(BO826,[1]Planilha1!$BU:$BU,[1]Planilha1!$BU:$BU,"",0,1)</f>
        <v/>
      </c>
    </row>
    <row r="827" spans="1:69" hidden="1" x14ac:dyDescent="0.2">
      <c r="A827" s="2" t="s">
        <v>4651</v>
      </c>
      <c r="B827" s="2" t="s">
        <v>1400</v>
      </c>
      <c r="C827" s="2"/>
      <c r="D827" s="2"/>
      <c r="E827" s="2" t="s">
        <v>1402</v>
      </c>
      <c r="F827" s="2"/>
      <c r="G827" s="2"/>
      <c r="H827" s="2" t="s">
        <v>856</v>
      </c>
      <c r="I827" s="2" t="s">
        <v>1486</v>
      </c>
      <c r="J827" s="2" t="s">
        <v>914</v>
      </c>
      <c r="K827" s="2"/>
      <c r="L827" s="79"/>
      <c r="M827" s="79"/>
      <c r="N827" s="79" t="s">
        <v>2141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 t="s">
        <v>2419</v>
      </c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 t="str">
        <f t="shared" si="39"/>
        <v/>
      </c>
      <c r="BP827" s="2" t="str">
        <f t="shared" si="40"/>
        <v>GMW31910,75</v>
      </c>
      <c r="BQ827" s="2" t="str">
        <f>_xlfn.XLOOKUP(BO827,[1]Planilha1!$BU:$BU,[1]Planilha1!$BU:$BU,"",0,1)</f>
        <v/>
      </c>
    </row>
    <row r="828" spans="1:69" hidden="1" x14ac:dyDescent="0.2">
      <c r="A828" s="2" t="s">
        <v>4651</v>
      </c>
      <c r="B828" s="2" t="s">
        <v>374</v>
      </c>
      <c r="C828" s="2"/>
      <c r="D828" s="2"/>
      <c r="E828" s="2" t="s">
        <v>1402</v>
      </c>
      <c r="F828" s="2"/>
      <c r="G828" s="2"/>
      <c r="H828" s="2" t="s">
        <v>853</v>
      </c>
      <c r="I828" s="2" t="s">
        <v>1487</v>
      </c>
      <c r="J828" s="2" t="s">
        <v>915</v>
      </c>
      <c r="K828" s="2"/>
      <c r="L828" s="79"/>
      <c r="M828" s="79"/>
      <c r="N828" s="79" t="s">
        <v>2126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 t="str">
        <f t="shared" si="39"/>
        <v/>
      </c>
      <c r="BP828" s="2" t="str">
        <f t="shared" si="40"/>
        <v>USCAR211,5</v>
      </c>
      <c r="BQ828" s="2" t="str">
        <f>_xlfn.XLOOKUP(BO828,[1]Planilha1!$BU:$BU,[1]Planilha1!$BU:$BU,"",0,1)</f>
        <v/>
      </c>
    </row>
    <row r="829" spans="1:69" hidden="1" x14ac:dyDescent="0.2">
      <c r="A829" s="2" t="s">
        <v>4651</v>
      </c>
      <c r="B829" s="2" t="s">
        <v>374</v>
      </c>
      <c r="C829" s="2"/>
      <c r="D829" s="2"/>
      <c r="E829" s="2" t="s">
        <v>1402</v>
      </c>
      <c r="F829" s="2"/>
      <c r="G829" s="2"/>
      <c r="H829" s="2" t="s">
        <v>853</v>
      </c>
      <c r="I829" s="2" t="s">
        <v>1487</v>
      </c>
      <c r="J829" s="2" t="s">
        <v>916</v>
      </c>
      <c r="K829" s="2"/>
      <c r="L829" s="79"/>
      <c r="M829" s="79"/>
      <c r="N829" s="79" t="s">
        <v>2124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 t="str">
        <f t="shared" si="39"/>
        <v/>
      </c>
      <c r="BP829" s="2" t="str">
        <f t="shared" si="40"/>
        <v>USCAR212,5</v>
      </c>
      <c r="BQ829" s="2" t="str">
        <f>_xlfn.XLOOKUP(BO829,[1]Planilha1!$BU:$BU,[1]Planilha1!$BU:$BU,"",0,1)</f>
        <v/>
      </c>
    </row>
    <row r="830" spans="1:69" hidden="1" x14ac:dyDescent="0.2">
      <c r="A830" s="2" t="s">
        <v>4651</v>
      </c>
      <c r="B830" s="2" t="s">
        <v>374</v>
      </c>
      <c r="C830" s="2"/>
      <c r="D830" s="2"/>
      <c r="E830" s="2" t="s">
        <v>1402</v>
      </c>
      <c r="F830" s="2"/>
      <c r="G830" s="2"/>
      <c r="H830" s="2" t="s">
        <v>844</v>
      </c>
      <c r="I830" s="2" t="s">
        <v>1487</v>
      </c>
      <c r="J830" s="2" t="s">
        <v>916</v>
      </c>
      <c r="K830" s="2"/>
      <c r="L830" s="79"/>
      <c r="M830" s="79"/>
      <c r="N830" s="79" t="s">
        <v>2124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 t="str">
        <f t="shared" si="39"/>
        <v/>
      </c>
      <c r="BP830" s="2" t="str">
        <f t="shared" si="40"/>
        <v>USCAR212,5</v>
      </c>
      <c r="BQ830" s="2" t="str">
        <f>_xlfn.XLOOKUP(BO830,[1]Planilha1!$BU:$BU,[1]Planilha1!$BU:$BU,"",0,1)</f>
        <v/>
      </c>
    </row>
    <row r="831" spans="1:69" hidden="1" x14ac:dyDescent="0.2">
      <c r="A831" s="2" t="s">
        <v>4651</v>
      </c>
      <c r="B831" s="2" t="s">
        <v>1400</v>
      </c>
      <c r="C831" s="2"/>
      <c r="D831" s="2"/>
      <c r="E831" s="2" t="s">
        <v>1402</v>
      </c>
      <c r="F831" s="2"/>
      <c r="G831" s="2"/>
      <c r="H831" s="2" t="s">
        <v>843</v>
      </c>
      <c r="I831" s="2" t="s">
        <v>1487</v>
      </c>
      <c r="J831" s="2" t="s">
        <v>915</v>
      </c>
      <c r="K831" s="2"/>
      <c r="L831" s="79"/>
      <c r="M831" s="79"/>
      <c r="N831" s="79" t="s">
        <v>2126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 t="s">
        <v>2421</v>
      </c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 t="str">
        <f t="shared" si="39"/>
        <v/>
      </c>
      <c r="BP831" s="2" t="str">
        <f t="shared" si="40"/>
        <v>GMW31911,5</v>
      </c>
      <c r="BQ831" s="2" t="str">
        <f>_xlfn.XLOOKUP(BO831,[1]Planilha1!$BU:$BU,[1]Planilha1!$BU:$BU,"",0,1)</f>
        <v/>
      </c>
    </row>
    <row r="832" spans="1:69" hidden="1" x14ac:dyDescent="0.2">
      <c r="A832" s="2" t="s">
        <v>4651</v>
      </c>
      <c r="B832" s="2" t="s">
        <v>1400</v>
      </c>
      <c r="C832" s="2"/>
      <c r="D832" s="2"/>
      <c r="E832" s="2" t="s">
        <v>1402</v>
      </c>
      <c r="F832" s="2"/>
      <c r="G832" s="2"/>
      <c r="H832" s="2" t="s">
        <v>843</v>
      </c>
      <c r="I832" s="2" t="s">
        <v>1487</v>
      </c>
      <c r="J832" s="2" t="s">
        <v>916</v>
      </c>
      <c r="K832" s="2"/>
      <c r="L832" s="79"/>
      <c r="M832" s="79"/>
      <c r="N832" s="79" t="s">
        <v>2124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 t="s">
        <v>2422</v>
      </c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 t="str">
        <f t="shared" si="39"/>
        <v/>
      </c>
      <c r="BP832" s="2" t="str">
        <f t="shared" si="40"/>
        <v>GMW31912,5</v>
      </c>
      <c r="BQ832" s="2" t="str">
        <f>_xlfn.XLOOKUP(BO832,[1]Planilha1!$BU:$BU,[1]Planilha1!$BU:$BU,"",0,1)</f>
        <v/>
      </c>
    </row>
    <row r="833" spans="1:69" hidden="1" x14ac:dyDescent="0.2">
      <c r="A833" s="2" t="s">
        <v>4651</v>
      </c>
      <c r="B833" s="2" t="s">
        <v>374</v>
      </c>
      <c r="C833" s="2"/>
      <c r="D833" s="2"/>
      <c r="E833" s="2" t="s">
        <v>1402</v>
      </c>
      <c r="F833" s="2"/>
      <c r="G833" s="2"/>
      <c r="H833" s="2" t="s">
        <v>843</v>
      </c>
      <c r="I833" s="2" t="s">
        <v>1487</v>
      </c>
      <c r="J833" s="2" t="s">
        <v>916</v>
      </c>
      <c r="K833" s="2"/>
      <c r="L833" s="79"/>
      <c r="M833" s="79"/>
      <c r="N833" s="79" t="s">
        <v>2124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 t="str">
        <f t="shared" si="39"/>
        <v/>
      </c>
      <c r="BP833" s="2" t="str">
        <f t="shared" si="40"/>
        <v>USCAR212,5</v>
      </c>
      <c r="BQ833" s="2" t="str">
        <f>_xlfn.XLOOKUP(BO833,[1]Planilha1!$BU:$BU,[1]Planilha1!$BU:$BU,"",0,1)</f>
        <v/>
      </c>
    </row>
    <row r="834" spans="1:69" hidden="1" x14ac:dyDescent="0.2">
      <c r="A834" s="2" t="s">
        <v>4651</v>
      </c>
      <c r="B834" s="2" t="s">
        <v>374</v>
      </c>
      <c r="C834" s="2"/>
      <c r="D834" s="2"/>
      <c r="E834" s="2" t="s">
        <v>1402</v>
      </c>
      <c r="F834" s="2"/>
      <c r="G834" s="2"/>
      <c r="H834" s="2" t="s">
        <v>843</v>
      </c>
      <c r="I834" s="2" t="s">
        <v>1487</v>
      </c>
      <c r="J834" s="2" t="s">
        <v>938</v>
      </c>
      <c r="K834" s="2"/>
      <c r="L834" s="79"/>
      <c r="M834" s="79"/>
      <c r="N834" s="79" t="s">
        <v>2129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 t="str">
        <f t="shared" si="39"/>
        <v/>
      </c>
      <c r="BP834" s="2" t="str">
        <f t="shared" si="40"/>
        <v>USCAR213</v>
      </c>
      <c r="BQ834" s="2" t="str">
        <f>_xlfn.XLOOKUP(BO834,[1]Planilha1!$BU:$BU,[1]Planilha1!$BU:$BU,"",0,1)</f>
        <v/>
      </c>
    </row>
    <row r="835" spans="1:69" hidden="1" x14ac:dyDescent="0.2">
      <c r="A835" s="2" t="s">
        <v>4651</v>
      </c>
      <c r="B835" s="2" t="s">
        <v>1400</v>
      </c>
      <c r="C835" s="2"/>
      <c r="D835" s="2"/>
      <c r="E835" s="2" t="s">
        <v>1402</v>
      </c>
      <c r="F835" s="2"/>
      <c r="G835" s="2"/>
      <c r="H835" s="2" t="s">
        <v>843</v>
      </c>
      <c r="I835" s="2" t="s">
        <v>1487</v>
      </c>
      <c r="J835" s="2" t="s">
        <v>916</v>
      </c>
      <c r="K835" s="2"/>
      <c r="L835" s="79"/>
      <c r="M835" s="79"/>
      <c r="N835" s="79" t="s">
        <v>2146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 t="str">
        <f t="shared" si="39"/>
        <v/>
      </c>
      <c r="BP835" s="2" t="str">
        <f t="shared" si="40"/>
        <v>GMW31914</v>
      </c>
      <c r="BQ835" s="2" t="str">
        <f>_xlfn.XLOOKUP(BO835,[1]Planilha1!$BU:$BU,[1]Planilha1!$BU:$BU,"",0,1)</f>
        <v/>
      </c>
    </row>
    <row r="836" spans="1:69" hidden="1" x14ac:dyDescent="0.2">
      <c r="A836" s="2" t="s">
        <v>4651</v>
      </c>
      <c r="B836" s="2" t="s">
        <v>1400</v>
      </c>
      <c r="C836" s="2"/>
      <c r="D836" s="2"/>
      <c r="E836" s="2" t="s">
        <v>1402</v>
      </c>
      <c r="F836" s="2"/>
      <c r="G836" s="2"/>
      <c r="H836" s="2" t="s">
        <v>843</v>
      </c>
      <c r="I836" s="2" t="s">
        <v>1487</v>
      </c>
      <c r="J836" s="2" t="s">
        <v>939</v>
      </c>
      <c r="K836" s="2"/>
      <c r="L836" s="79"/>
      <c r="M836" s="79"/>
      <c r="N836" s="79" t="s">
        <v>2146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 t="str">
        <f t="shared" ref="BO836:BO899" si="41">IF(F836="","",_xlfn.CONCAT(K836&amp;N836,IF(L836&gt;M836,_xlfn.TEXTJOIN(,TRUE,O836:AV836),_xlfn.TEXTJOIN(,TRUE,AF836:AV836,O836:AE836))))</f>
        <v/>
      </c>
      <c r="BP836" s="2" t="str">
        <f t="shared" ref="BP836:BP899" si="42">_xlfn.CONCAT(B836,N836,IF(L836&gt;M836,_xlfn.TEXTJOIN(,TRUE,O836:AV836),_xlfn.TEXTJOIN(,TRUE,AF836:AV836,O836:AE836)))</f>
        <v>GMW31914</v>
      </c>
      <c r="BQ836" s="2" t="str">
        <f>_xlfn.XLOOKUP(BO836,[1]Planilha1!$BU:$BU,[1]Planilha1!$BU:$BU,"",0,1)</f>
        <v/>
      </c>
    </row>
    <row r="837" spans="1:69" hidden="1" x14ac:dyDescent="0.2">
      <c r="A837" s="2" t="s">
        <v>4651</v>
      </c>
      <c r="B837" s="2" t="s">
        <v>1400</v>
      </c>
      <c r="C837" s="2"/>
      <c r="D837" s="2"/>
      <c r="E837" s="2" t="s">
        <v>1402</v>
      </c>
      <c r="F837" s="2"/>
      <c r="G837" s="2"/>
      <c r="H837" s="2" t="s">
        <v>854</v>
      </c>
      <c r="I837" s="2" t="s">
        <v>1487</v>
      </c>
      <c r="J837" s="2" t="s">
        <v>939</v>
      </c>
      <c r="K837" s="2"/>
      <c r="L837" s="79"/>
      <c r="M837" s="79"/>
      <c r="N837" s="79" t="s">
        <v>2124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 t="s">
        <v>2422</v>
      </c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 t="str">
        <f t="shared" si="41"/>
        <v/>
      </c>
      <c r="BP837" s="2" t="str">
        <f t="shared" si="42"/>
        <v>GMW31912,5</v>
      </c>
      <c r="BQ837" s="2" t="str">
        <f>_xlfn.XLOOKUP(BO837,[1]Planilha1!$BU:$BU,[1]Planilha1!$BU:$BU,"",0,1)</f>
        <v/>
      </c>
    </row>
    <row r="838" spans="1:69" hidden="1" x14ac:dyDescent="0.2">
      <c r="A838" s="2" t="s">
        <v>4651</v>
      </c>
      <c r="B838" s="2" t="s">
        <v>1400</v>
      </c>
      <c r="C838" s="2"/>
      <c r="D838" s="2"/>
      <c r="E838" s="2" t="s">
        <v>1402</v>
      </c>
      <c r="F838" s="2"/>
      <c r="G838" s="2"/>
      <c r="H838" s="2" t="s">
        <v>843</v>
      </c>
      <c r="I838" s="2" t="s">
        <v>1488</v>
      </c>
      <c r="J838" s="2"/>
      <c r="K838" s="2"/>
      <c r="L838" s="79"/>
      <c r="M838" s="79"/>
      <c r="N838" s="79" t="s">
        <v>2124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 t="s">
        <v>2423</v>
      </c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 t="str">
        <f t="shared" si="41"/>
        <v/>
      </c>
      <c r="BP838" s="2" t="str">
        <f t="shared" si="42"/>
        <v>GMW31912,5</v>
      </c>
      <c r="BQ838" s="2" t="str">
        <f>_xlfn.XLOOKUP(BO838,[1]Planilha1!$BU:$BU,[1]Planilha1!$BU:$BU,"",0,1)</f>
        <v/>
      </c>
    </row>
    <row r="839" spans="1:69" hidden="1" x14ac:dyDescent="0.2">
      <c r="A839" s="2" t="s">
        <v>4651</v>
      </c>
      <c r="B839" s="2" t="s">
        <v>1400</v>
      </c>
      <c r="C839" s="2"/>
      <c r="D839" s="2"/>
      <c r="E839" s="2" t="s">
        <v>1402</v>
      </c>
      <c r="F839" s="2"/>
      <c r="G839" s="2"/>
      <c r="H839" s="2" t="s">
        <v>856</v>
      </c>
      <c r="I839" s="2" t="s">
        <v>1488</v>
      </c>
      <c r="J839" s="2"/>
      <c r="K839" s="2"/>
      <c r="L839" s="79"/>
      <c r="M839" s="79"/>
      <c r="N839" s="79" t="s">
        <v>2124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 t="s">
        <v>2423</v>
      </c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 t="str">
        <f t="shared" si="41"/>
        <v/>
      </c>
      <c r="BP839" s="2" t="str">
        <f t="shared" si="42"/>
        <v>GMW31912,5</v>
      </c>
      <c r="BQ839" s="2" t="str">
        <f>_xlfn.XLOOKUP(BO839,[1]Planilha1!$BU:$BU,[1]Planilha1!$BU:$BU,"",0,1)</f>
        <v/>
      </c>
    </row>
    <row r="840" spans="1:69" hidden="1" x14ac:dyDescent="0.2">
      <c r="A840" s="2" t="s">
        <v>4651</v>
      </c>
      <c r="B840" s="2" t="s">
        <v>1400</v>
      </c>
      <c r="C840" s="2"/>
      <c r="D840" s="2"/>
      <c r="E840" s="2" t="s">
        <v>1402</v>
      </c>
      <c r="F840" s="2"/>
      <c r="G840" s="2"/>
      <c r="H840" s="2" t="s">
        <v>854</v>
      </c>
      <c r="I840" s="2" t="s">
        <v>1488</v>
      </c>
      <c r="J840" s="2"/>
      <c r="K840" s="2"/>
      <c r="L840" s="79"/>
      <c r="M840" s="79"/>
      <c r="N840" s="79" t="s">
        <v>2124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 t="s">
        <v>2423</v>
      </c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 t="str">
        <f t="shared" si="41"/>
        <v/>
      </c>
      <c r="BP840" s="2" t="str">
        <f t="shared" si="42"/>
        <v>GMW31912,5</v>
      </c>
      <c r="BQ840" s="2" t="str">
        <f>_xlfn.XLOOKUP(BO840,[1]Planilha1!$BU:$BU,[1]Planilha1!$BU:$BU,"",0,1)</f>
        <v/>
      </c>
    </row>
    <row r="841" spans="1:69" hidden="1" x14ac:dyDescent="0.2">
      <c r="A841" s="2" t="s">
        <v>4651</v>
      </c>
      <c r="B841" s="2" t="s">
        <v>1400</v>
      </c>
      <c r="C841" s="2"/>
      <c r="D841" s="2"/>
      <c r="E841" s="2" t="s">
        <v>1402</v>
      </c>
      <c r="F841" s="2"/>
      <c r="G841" s="2"/>
      <c r="H841" s="2" t="s">
        <v>843</v>
      </c>
      <c r="I841" s="2" t="s">
        <v>1489</v>
      </c>
      <c r="J841" s="2" t="s">
        <v>940</v>
      </c>
      <c r="K841" s="2"/>
      <c r="L841" s="79"/>
      <c r="M841" s="79"/>
      <c r="N841" s="79" t="s">
        <v>2125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 t="str">
        <f t="shared" si="41"/>
        <v/>
      </c>
      <c r="BP841" s="2" t="str">
        <f t="shared" si="42"/>
        <v>GMW31910,5</v>
      </c>
      <c r="BQ841" s="2" t="str">
        <f>_xlfn.XLOOKUP(BO841,[1]Planilha1!$BU:$BU,[1]Planilha1!$BU:$BU,"",0,1)</f>
        <v/>
      </c>
    </row>
    <row r="842" spans="1:69" hidden="1" x14ac:dyDescent="0.2">
      <c r="A842" s="2" t="s">
        <v>4651</v>
      </c>
      <c r="B842" s="2" t="s">
        <v>374</v>
      </c>
      <c r="C842" s="2"/>
      <c r="D842" s="2"/>
      <c r="E842" s="2" t="s">
        <v>1402</v>
      </c>
      <c r="F842" s="2"/>
      <c r="G842" s="2"/>
      <c r="H842" s="2" t="s">
        <v>848</v>
      </c>
      <c r="I842" s="2" t="s">
        <v>1490</v>
      </c>
      <c r="J842" s="2"/>
      <c r="K842" s="2"/>
      <c r="L842" s="79"/>
      <c r="M842" s="79"/>
      <c r="N842" s="79" t="s">
        <v>2135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 t="s">
        <v>2424</v>
      </c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 t="str">
        <f t="shared" si="41"/>
        <v/>
      </c>
      <c r="BP842" s="2" t="str">
        <f t="shared" si="42"/>
        <v>USCAR210,85</v>
      </c>
      <c r="BQ842" s="2" t="str">
        <f>_xlfn.XLOOKUP(BO842,[1]Planilha1!$BU:$BU,[1]Planilha1!$BU:$BU,"",0,1)</f>
        <v/>
      </c>
    </row>
    <row r="843" spans="1:69" hidden="1" x14ac:dyDescent="0.2">
      <c r="A843" s="2" t="s">
        <v>4651</v>
      </c>
      <c r="B843" s="2" t="s">
        <v>1400</v>
      </c>
      <c r="C843" s="2"/>
      <c r="D843" s="2"/>
      <c r="E843" s="2" t="s">
        <v>1402</v>
      </c>
      <c r="F843" s="2"/>
      <c r="G843" s="2"/>
      <c r="H843" s="2" t="s">
        <v>843</v>
      </c>
      <c r="I843" s="2" t="s">
        <v>1491</v>
      </c>
      <c r="J843" s="2" t="s">
        <v>941</v>
      </c>
      <c r="K843" s="2"/>
      <c r="L843" s="79"/>
      <c r="M843" s="79"/>
      <c r="N843" s="79" t="s">
        <v>2125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 t="s">
        <v>2425</v>
      </c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 t="str">
        <f t="shared" si="41"/>
        <v/>
      </c>
      <c r="BP843" s="2" t="str">
        <f t="shared" si="42"/>
        <v>GMW31910,5</v>
      </c>
      <c r="BQ843" s="2" t="str">
        <f>_xlfn.XLOOKUP(BO843,[1]Planilha1!$BU:$BU,[1]Planilha1!$BU:$BU,"",0,1)</f>
        <v/>
      </c>
    </row>
    <row r="844" spans="1:69" hidden="1" x14ac:dyDescent="0.2">
      <c r="A844" s="2" t="s">
        <v>4651</v>
      </c>
      <c r="B844" s="2" t="s">
        <v>1400</v>
      </c>
      <c r="C844" s="2"/>
      <c r="D844" s="2"/>
      <c r="E844" s="2" t="s">
        <v>1402</v>
      </c>
      <c r="F844" s="2"/>
      <c r="G844" s="2"/>
      <c r="H844" s="2" t="s">
        <v>862</v>
      </c>
      <c r="I844" s="2" t="s">
        <v>1491</v>
      </c>
      <c r="J844" s="2" t="s">
        <v>942</v>
      </c>
      <c r="K844" s="2"/>
      <c r="L844" s="79"/>
      <c r="M844" s="79"/>
      <c r="N844" s="79" t="s">
        <v>2125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 t="str">
        <f t="shared" si="41"/>
        <v/>
      </c>
      <c r="BP844" s="2" t="str">
        <f t="shared" si="42"/>
        <v>GMW31910,5</v>
      </c>
      <c r="BQ844" s="2" t="str">
        <f>_xlfn.XLOOKUP(BO844,[1]Planilha1!$BU:$BU,[1]Planilha1!$BU:$BU,"",0,1)</f>
        <v/>
      </c>
    </row>
    <row r="845" spans="1:69" hidden="1" x14ac:dyDescent="0.2">
      <c r="A845" s="2" t="s">
        <v>4651</v>
      </c>
      <c r="B845" s="2" t="s">
        <v>1400</v>
      </c>
      <c r="C845" s="2"/>
      <c r="D845" s="2"/>
      <c r="E845" s="2" t="s">
        <v>1402</v>
      </c>
      <c r="F845" s="2"/>
      <c r="G845" s="2"/>
      <c r="H845" s="2" t="s">
        <v>862</v>
      </c>
      <c r="I845" s="2" t="s">
        <v>1491</v>
      </c>
      <c r="J845" s="2" t="s">
        <v>941</v>
      </c>
      <c r="K845" s="2"/>
      <c r="L845" s="79"/>
      <c r="M845" s="79"/>
      <c r="N845" s="79" t="s">
        <v>2125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 t="s">
        <v>2426</v>
      </c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 t="str">
        <f t="shared" si="41"/>
        <v/>
      </c>
      <c r="BP845" s="2" t="str">
        <f t="shared" si="42"/>
        <v>GMW31910,5</v>
      </c>
      <c r="BQ845" s="2" t="str">
        <f>_xlfn.XLOOKUP(BO845,[1]Planilha1!$BU:$BU,[1]Planilha1!$BU:$BU,"",0,1)</f>
        <v/>
      </c>
    </row>
    <row r="846" spans="1:69" hidden="1" x14ac:dyDescent="0.2">
      <c r="A846" s="2" t="s">
        <v>4651</v>
      </c>
      <c r="B846" s="2" t="s">
        <v>1400</v>
      </c>
      <c r="C846" s="2"/>
      <c r="D846" s="2"/>
      <c r="E846" s="2" t="s">
        <v>1402</v>
      </c>
      <c r="F846" s="2"/>
      <c r="G846" s="2"/>
      <c r="H846" s="2" t="s">
        <v>856</v>
      </c>
      <c r="I846" s="2" t="s">
        <v>1491</v>
      </c>
      <c r="J846" s="2" t="s">
        <v>941</v>
      </c>
      <c r="K846" s="2"/>
      <c r="L846" s="79"/>
      <c r="M846" s="79"/>
      <c r="N846" s="79" t="s">
        <v>2125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 t="s">
        <v>2427</v>
      </c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 t="str">
        <f t="shared" si="41"/>
        <v/>
      </c>
      <c r="BP846" s="2" t="str">
        <f t="shared" si="42"/>
        <v>GMW31910,5</v>
      </c>
      <c r="BQ846" s="2" t="str">
        <f>_xlfn.XLOOKUP(BO846,[1]Planilha1!$BU:$BU,[1]Planilha1!$BU:$BU,"",0,1)</f>
        <v/>
      </c>
    </row>
    <row r="847" spans="1:69" hidden="1" x14ac:dyDescent="0.2">
      <c r="A847" s="2" t="s">
        <v>4651</v>
      </c>
      <c r="B847" s="2" t="s">
        <v>1400</v>
      </c>
      <c r="C847" s="2"/>
      <c r="D847" s="2"/>
      <c r="E847" s="2" t="s">
        <v>1402</v>
      </c>
      <c r="F847" s="2"/>
      <c r="G847" s="2"/>
      <c r="H847" s="2" t="s">
        <v>863</v>
      </c>
      <c r="I847" s="2" t="s">
        <v>1491</v>
      </c>
      <c r="J847" s="2" t="s">
        <v>941</v>
      </c>
      <c r="K847" s="2"/>
      <c r="L847" s="79"/>
      <c r="M847" s="79"/>
      <c r="N847" s="79" t="s">
        <v>2125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 t="s">
        <v>2427</v>
      </c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 t="str">
        <f t="shared" si="41"/>
        <v/>
      </c>
      <c r="BP847" s="2" t="str">
        <f t="shared" si="42"/>
        <v>GMW31910,5</v>
      </c>
      <c r="BQ847" s="2" t="str">
        <f>_xlfn.XLOOKUP(BO847,[1]Planilha1!$BU:$BU,[1]Planilha1!$BU:$BU,"",0,1)</f>
        <v/>
      </c>
    </row>
    <row r="848" spans="1:69" hidden="1" x14ac:dyDescent="0.2">
      <c r="A848" s="2" t="s">
        <v>4651</v>
      </c>
      <c r="B848" s="2" t="s">
        <v>1400</v>
      </c>
      <c r="C848" s="2"/>
      <c r="D848" s="2"/>
      <c r="E848" s="2" t="s">
        <v>1402</v>
      </c>
      <c r="F848" s="2"/>
      <c r="G848" s="2"/>
      <c r="H848" s="2" t="s">
        <v>854</v>
      </c>
      <c r="I848" s="2" t="s">
        <v>1491</v>
      </c>
      <c r="J848" s="2" t="s">
        <v>941</v>
      </c>
      <c r="K848" s="2"/>
      <c r="L848" s="79"/>
      <c r="M848" s="79"/>
      <c r="N848" s="79" t="s">
        <v>2125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 t="s">
        <v>2425</v>
      </c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 t="str">
        <f t="shared" si="41"/>
        <v/>
      </c>
      <c r="BP848" s="2" t="str">
        <f t="shared" si="42"/>
        <v>GMW31910,5</v>
      </c>
      <c r="BQ848" s="2" t="str">
        <f>_xlfn.XLOOKUP(BO848,[1]Planilha1!$BU:$BU,[1]Planilha1!$BU:$BU,"",0,1)</f>
        <v/>
      </c>
    </row>
    <row r="849" spans="1:69" hidden="1" x14ac:dyDescent="0.2">
      <c r="A849" s="2" t="s">
        <v>4651</v>
      </c>
      <c r="B849" s="2" t="s">
        <v>374</v>
      </c>
      <c r="C849" s="2"/>
      <c r="D849" s="2"/>
      <c r="E849" s="2" t="s">
        <v>1402</v>
      </c>
      <c r="F849" s="2"/>
      <c r="G849" s="2"/>
      <c r="H849" s="2" t="s">
        <v>843</v>
      </c>
      <c r="I849" s="2" t="s">
        <v>488</v>
      </c>
      <c r="J849" s="2"/>
      <c r="K849" s="2"/>
      <c r="L849" s="79"/>
      <c r="M849" s="79"/>
      <c r="N849" s="79" t="s">
        <v>2124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 t="s">
        <v>2428</v>
      </c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 t="str">
        <f t="shared" si="41"/>
        <v/>
      </c>
      <c r="BP849" s="2" t="str">
        <f t="shared" si="42"/>
        <v>USCAR212,5</v>
      </c>
      <c r="BQ849" s="2" t="str">
        <f>_xlfn.XLOOKUP(BO849,[1]Planilha1!$BU:$BU,[1]Planilha1!$BU:$BU,"",0,1)</f>
        <v/>
      </c>
    </row>
    <row r="850" spans="1:69" hidden="1" x14ac:dyDescent="0.2">
      <c r="A850" s="2" t="s">
        <v>4651</v>
      </c>
      <c r="B850" s="2" t="s">
        <v>374</v>
      </c>
      <c r="C850" s="2"/>
      <c r="D850" s="2"/>
      <c r="E850" s="2" t="s">
        <v>1402</v>
      </c>
      <c r="F850" s="2"/>
      <c r="G850" s="2"/>
      <c r="H850" s="2" t="s">
        <v>853</v>
      </c>
      <c r="I850" s="2" t="s">
        <v>514</v>
      </c>
      <c r="J850" s="2"/>
      <c r="K850" s="2"/>
      <c r="L850" s="79"/>
      <c r="M850" s="79"/>
      <c r="N850" s="79" t="s">
        <v>2147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 t="s">
        <v>2429</v>
      </c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 t="str">
        <f t="shared" si="41"/>
        <v/>
      </c>
      <c r="BP850" s="2" t="str">
        <f t="shared" si="42"/>
        <v>USCAR210,35</v>
      </c>
      <c r="BQ850" s="2" t="str">
        <f>_xlfn.XLOOKUP(BO850,[1]Planilha1!$BU:$BU,[1]Planilha1!$BU:$BU,"",0,1)</f>
        <v/>
      </c>
    </row>
    <row r="851" spans="1:69" hidden="1" x14ac:dyDescent="0.2">
      <c r="A851" s="2" t="s">
        <v>4651</v>
      </c>
      <c r="B851" s="2" t="s">
        <v>374</v>
      </c>
      <c r="C851" s="2"/>
      <c r="D851" s="2"/>
      <c r="E851" s="2" t="s">
        <v>1402</v>
      </c>
      <c r="F851" s="2"/>
      <c r="G851" s="2"/>
      <c r="H851" s="2" t="s">
        <v>853</v>
      </c>
      <c r="I851" s="2" t="s">
        <v>514</v>
      </c>
      <c r="J851" s="2"/>
      <c r="K851" s="2"/>
      <c r="L851" s="79"/>
      <c r="M851" s="79"/>
      <c r="N851" s="79" t="s">
        <v>2125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 t="s">
        <v>2430</v>
      </c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 t="str">
        <f t="shared" si="41"/>
        <v/>
      </c>
      <c r="BP851" s="2" t="str">
        <f t="shared" si="42"/>
        <v>USCAR210,5</v>
      </c>
      <c r="BQ851" s="2" t="str">
        <f>_xlfn.XLOOKUP(BO851,[1]Planilha1!$BU:$BU,[1]Planilha1!$BU:$BU,"",0,1)</f>
        <v/>
      </c>
    </row>
    <row r="852" spans="1:69" hidden="1" x14ac:dyDescent="0.2">
      <c r="A852" s="2" t="s">
        <v>4651</v>
      </c>
      <c r="B852" s="2" t="s">
        <v>374</v>
      </c>
      <c r="C852" s="2"/>
      <c r="D852" s="2"/>
      <c r="E852" s="2" t="s">
        <v>1402</v>
      </c>
      <c r="F852" s="2"/>
      <c r="G852" s="2"/>
      <c r="H852" s="2" t="s">
        <v>853</v>
      </c>
      <c r="I852" s="2" t="s">
        <v>638</v>
      </c>
      <c r="J852" s="2"/>
      <c r="K852" s="2"/>
      <c r="L852" s="79"/>
      <c r="M852" s="79"/>
      <c r="N852" s="79" t="s">
        <v>2141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 t="s">
        <v>2431</v>
      </c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 t="str">
        <f t="shared" si="41"/>
        <v/>
      </c>
      <c r="BP852" s="2" t="str">
        <f t="shared" si="42"/>
        <v>USCAR210,75</v>
      </c>
      <c r="BQ852" s="2" t="str">
        <f>_xlfn.XLOOKUP(BO852,[1]Planilha1!$BU:$BU,[1]Planilha1!$BU:$BU,"",0,1)</f>
        <v/>
      </c>
    </row>
    <row r="853" spans="1:69" hidden="1" x14ac:dyDescent="0.2">
      <c r="A853" s="2" t="s">
        <v>4651</v>
      </c>
      <c r="B853" s="2" t="s">
        <v>374</v>
      </c>
      <c r="C853" s="2"/>
      <c r="D853" s="2"/>
      <c r="E853" s="2" t="s">
        <v>1402</v>
      </c>
      <c r="F853" s="2"/>
      <c r="G853" s="2"/>
      <c r="H853" s="2" t="s">
        <v>853</v>
      </c>
      <c r="I853" s="2" t="s">
        <v>638</v>
      </c>
      <c r="J853" s="2"/>
      <c r="K853" s="2"/>
      <c r="L853" s="79"/>
      <c r="M853" s="79"/>
      <c r="N853" s="79" t="s">
        <v>2132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 t="s">
        <v>2432</v>
      </c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 t="str">
        <f t="shared" si="41"/>
        <v/>
      </c>
      <c r="BP853" s="2" t="str">
        <f t="shared" si="42"/>
        <v>USCAR211</v>
      </c>
      <c r="BQ853" s="2" t="str">
        <f>_xlfn.XLOOKUP(BO853,[1]Planilha1!$BU:$BU,[1]Planilha1!$BU:$BU,"",0,1)</f>
        <v/>
      </c>
    </row>
    <row r="854" spans="1:69" hidden="1" x14ac:dyDescent="0.2">
      <c r="A854" s="2" t="s">
        <v>4651</v>
      </c>
      <c r="B854" s="2" t="s">
        <v>1400</v>
      </c>
      <c r="C854" s="2"/>
      <c r="D854" s="2"/>
      <c r="E854" s="2" t="s">
        <v>1402</v>
      </c>
      <c r="F854" s="2"/>
      <c r="G854" s="2"/>
      <c r="H854" s="2" t="s">
        <v>843</v>
      </c>
      <c r="I854" s="2" t="s">
        <v>1492</v>
      </c>
      <c r="J854" s="2"/>
      <c r="K854" s="2"/>
      <c r="L854" s="79"/>
      <c r="M854" s="79"/>
      <c r="N854" s="79" t="s">
        <v>2124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 t="s">
        <v>2433</v>
      </c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 t="str">
        <f t="shared" si="41"/>
        <v/>
      </c>
      <c r="BP854" s="2" t="str">
        <f t="shared" si="42"/>
        <v>GMW31912,5</v>
      </c>
      <c r="BQ854" s="2" t="str">
        <f>_xlfn.XLOOKUP(BO854,[1]Planilha1!$BU:$BU,[1]Planilha1!$BU:$BU,"",0,1)</f>
        <v/>
      </c>
    </row>
    <row r="855" spans="1:69" hidden="1" x14ac:dyDescent="0.2">
      <c r="A855" s="2" t="s">
        <v>4651</v>
      </c>
      <c r="B855" s="2" t="s">
        <v>1400</v>
      </c>
      <c r="C855" s="2"/>
      <c r="D855" s="2"/>
      <c r="E855" s="2" t="s">
        <v>1402</v>
      </c>
      <c r="F855" s="2"/>
      <c r="G855" s="2"/>
      <c r="H855" s="2" t="s">
        <v>843</v>
      </c>
      <c r="I855" s="2" t="s">
        <v>1493</v>
      </c>
      <c r="J855" s="2"/>
      <c r="K855" s="2"/>
      <c r="L855" s="79"/>
      <c r="M855" s="79"/>
      <c r="N855" s="79" t="s">
        <v>2124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 t="s">
        <v>2434</v>
      </c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 t="str">
        <f t="shared" si="41"/>
        <v/>
      </c>
      <c r="BP855" s="2" t="str">
        <f t="shared" si="42"/>
        <v>GMW31912,5</v>
      </c>
      <c r="BQ855" s="2" t="str">
        <f>_xlfn.XLOOKUP(BO855,[1]Planilha1!$BU:$BU,[1]Planilha1!$BU:$BU,"",0,1)</f>
        <v/>
      </c>
    </row>
    <row r="856" spans="1:69" hidden="1" x14ac:dyDescent="0.2">
      <c r="A856" s="2" t="s">
        <v>4651</v>
      </c>
      <c r="B856" s="2" t="s">
        <v>374</v>
      </c>
      <c r="C856" s="2"/>
      <c r="D856" s="2"/>
      <c r="E856" s="2" t="s">
        <v>1402</v>
      </c>
      <c r="F856" s="2"/>
      <c r="G856" s="2"/>
      <c r="H856" s="2" t="s">
        <v>853</v>
      </c>
      <c r="I856" s="2" t="s">
        <v>730</v>
      </c>
      <c r="J856" s="2"/>
      <c r="K856" s="2"/>
      <c r="L856" s="79"/>
      <c r="M856" s="79"/>
      <c r="N856" s="79" t="s">
        <v>2125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 t="str">
        <f t="shared" si="41"/>
        <v/>
      </c>
      <c r="BP856" s="2" t="str">
        <f t="shared" si="42"/>
        <v>USCAR210,5</v>
      </c>
      <c r="BQ856" s="2" t="str">
        <f>_xlfn.XLOOKUP(BO856,[1]Planilha1!$BU:$BU,[1]Planilha1!$BU:$BU,"",0,1)</f>
        <v/>
      </c>
    </row>
    <row r="857" spans="1:69" hidden="1" x14ac:dyDescent="0.2">
      <c r="A857" s="2" t="s">
        <v>4651</v>
      </c>
      <c r="B857" s="2" t="s">
        <v>374</v>
      </c>
      <c r="C857" s="2"/>
      <c r="D857" s="2"/>
      <c r="E857" s="2" t="s">
        <v>1402</v>
      </c>
      <c r="F857" s="2"/>
      <c r="G857" s="2"/>
      <c r="H857" s="2" t="s">
        <v>853</v>
      </c>
      <c r="I857" s="2" t="s">
        <v>730</v>
      </c>
      <c r="J857" s="2"/>
      <c r="K857" s="2"/>
      <c r="L857" s="79"/>
      <c r="M857" s="79"/>
      <c r="N857" s="79" t="s">
        <v>2132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 t="str">
        <f t="shared" si="41"/>
        <v/>
      </c>
      <c r="BP857" s="2" t="str">
        <f t="shared" si="42"/>
        <v>USCAR211</v>
      </c>
      <c r="BQ857" s="2" t="str">
        <f>_xlfn.XLOOKUP(BO857,[1]Planilha1!$BU:$BU,[1]Planilha1!$BU:$BU,"",0,1)</f>
        <v/>
      </c>
    </row>
    <row r="858" spans="1:69" hidden="1" x14ac:dyDescent="0.2">
      <c r="A858" s="2" t="s">
        <v>4651</v>
      </c>
      <c r="B858" s="2" t="s">
        <v>1400</v>
      </c>
      <c r="C858" s="2"/>
      <c r="D858" s="2"/>
      <c r="E858" s="2" t="s">
        <v>1402</v>
      </c>
      <c r="F858" s="2"/>
      <c r="G858" s="2"/>
      <c r="H858" s="2" t="s">
        <v>843</v>
      </c>
      <c r="I858" s="2" t="s">
        <v>730</v>
      </c>
      <c r="J858" s="2"/>
      <c r="K858" s="2"/>
      <c r="L858" s="79"/>
      <c r="M858" s="79"/>
      <c r="N858" s="79" t="s">
        <v>2125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 t="s">
        <v>2435</v>
      </c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 t="str">
        <f t="shared" si="41"/>
        <v/>
      </c>
      <c r="BP858" s="2" t="str">
        <f t="shared" si="42"/>
        <v>GMW31910,5</v>
      </c>
      <c r="BQ858" s="2" t="str">
        <f>_xlfn.XLOOKUP(BO858,[1]Planilha1!$BU:$BU,[1]Planilha1!$BU:$BU,"",0,1)</f>
        <v/>
      </c>
    </row>
    <row r="859" spans="1:69" hidden="1" x14ac:dyDescent="0.2">
      <c r="A859" s="2" t="s">
        <v>4651</v>
      </c>
      <c r="B859" s="2" t="s">
        <v>1400</v>
      </c>
      <c r="C859" s="2"/>
      <c r="D859" s="2"/>
      <c r="E859" s="2" t="s">
        <v>1402</v>
      </c>
      <c r="F859" s="2"/>
      <c r="G859" s="2"/>
      <c r="H859" s="2" t="s">
        <v>843</v>
      </c>
      <c r="I859" s="2" t="s">
        <v>730</v>
      </c>
      <c r="J859" s="2"/>
      <c r="K859" s="2"/>
      <c r="L859" s="79"/>
      <c r="M859" s="79"/>
      <c r="N859" s="79" t="s">
        <v>2141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 t="s">
        <v>2436</v>
      </c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 t="str">
        <f t="shared" si="41"/>
        <v/>
      </c>
      <c r="BP859" s="2" t="str">
        <f t="shared" si="42"/>
        <v>GMW31910,75</v>
      </c>
      <c r="BQ859" s="2" t="str">
        <f>_xlfn.XLOOKUP(BO859,[1]Planilha1!$BU:$BU,[1]Planilha1!$BU:$BU,"",0,1)</f>
        <v/>
      </c>
    </row>
    <row r="860" spans="1:69" hidden="1" x14ac:dyDescent="0.2">
      <c r="A860" s="2" t="s">
        <v>4651</v>
      </c>
      <c r="B860" s="2" t="s">
        <v>1400</v>
      </c>
      <c r="C860" s="2"/>
      <c r="D860" s="2"/>
      <c r="E860" s="2" t="s">
        <v>1402</v>
      </c>
      <c r="F860" s="2"/>
      <c r="G860" s="2"/>
      <c r="H860" s="2" t="s">
        <v>843</v>
      </c>
      <c r="I860" s="2" t="s">
        <v>730</v>
      </c>
      <c r="J860" s="2"/>
      <c r="K860" s="2"/>
      <c r="L860" s="79"/>
      <c r="M860" s="79"/>
      <c r="N860" s="79" t="s">
        <v>2132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 t="s">
        <v>2437</v>
      </c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 t="str">
        <f t="shared" si="41"/>
        <v/>
      </c>
      <c r="BP860" s="2" t="str">
        <f t="shared" si="42"/>
        <v>GMW31911</v>
      </c>
      <c r="BQ860" s="2" t="str">
        <f>_xlfn.XLOOKUP(BO860,[1]Planilha1!$BU:$BU,[1]Planilha1!$BU:$BU,"",0,1)</f>
        <v/>
      </c>
    </row>
    <row r="861" spans="1:69" hidden="1" x14ac:dyDescent="0.2">
      <c r="A861" s="2" t="s">
        <v>4651</v>
      </c>
      <c r="B861" s="2" t="s">
        <v>374</v>
      </c>
      <c r="C861" s="2"/>
      <c r="D861" s="2"/>
      <c r="E861" s="2" t="s">
        <v>1402</v>
      </c>
      <c r="F861" s="2"/>
      <c r="G861" s="2"/>
      <c r="H861" s="2" t="s">
        <v>853</v>
      </c>
      <c r="I861" s="2" t="s">
        <v>604</v>
      </c>
      <c r="J861" s="2"/>
      <c r="K861" s="2"/>
      <c r="L861" s="79"/>
      <c r="M861" s="79"/>
      <c r="N861" s="79" t="s">
        <v>2125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 t="s">
        <v>2438</v>
      </c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 t="str">
        <f t="shared" si="41"/>
        <v/>
      </c>
      <c r="BP861" s="2" t="str">
        <f t="shared" si="42"/>
        <v>USCAR210,5</v>
      </c>
      <c r="BQ861" s="2" t="str">
        <f>_xlfn.XLOOKUP(BO861,[1]Planilha1!$BU:$BU,[1]Planilha1!$BU:$BU,"",0,1)</f>
        <v/>
      </c>
    </row>
    <row r="862" spans="1:69" hidden="1" x14ac:dyDescent="0.2">
      <c r="A862" s="2" t="s">
        <v>4651</v>
      </c>
      <c r="B862" s="2" t="s">
        <v>374</v>
      </c>
      <c r="C862" s="2"/>
      <c r="D862" s="2"/>
      <c r="E862" s="2" t="s">
        <v>1402</v>
      </c>
      <c r="F862" s="2"/>
      <c r="G862" s="2"/>
      <c r="H862" s="2" t="s">
        <v>853</v>
      </c>
      <c r="I862" s="2" t="s">
        <v>604</v>
      </c>
      <c r="J862" s="2"/>
      <c r="K862" s="2"/>
      <c r="L862" s="79"/>
      <c r="M862" s="79"/>
      <c r="N862" s="79" t="s">
        <v>2132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 t="s">
        <v>2439</v>
      </c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 t="str">
        <f t="shared" si="41"/>
        <v/>
      </c>
      <c r="BP862" s="2" t="str">
        <f t="shared" si="42"/>
        <v>USCAR211</v>
      </c>
      <c r="BQ862" s="2" t="str">
        <f>_xlfn.XLOOKUP(BO862,[1]Planilha1!$BU:$BU,[1]Planilha1!$BU:$BU,"",0,1)</f>
        <v/>
      </c>
    </row>
    <row r="863" spans="1:69" hidden="1" x14ac:dyDescent="0.2">
      <c r="A863" s="2" t="s">
        <v>4651</v>
      </c>
      <c r="B863" s="2" t="s">
        <v>1400</v>
      </c>
      <c r="C863" s="2"/>
      <c r="D863" s="2"/>
      <c r="E863" s="2" t="s">
        <v>1402</v>
      </c>
      <c r="F863" s="2"/>
      <c r="G863" s="2"/>
      <c r="H863" s="2" t="s">
        <v>843</v>
      </c>
      <c r="I863" s="2" t="s">
        <v>604</v>
      </c>
      <c r="J863" s="2"/>
      <c r="K863" s="2"/>
      <c r="L863" s="79"/>
      <c r="M863" s="79"/>
      <c r="N863" s="79" t="s">
        <v>2125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 t="s">
        <v>2440</v>
      </c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 t="str">
        <f t="shared" si="41"/>
        <v/>
      </c>
      <c r="BP863" s="2" t="str">
        <f t="shared" si="42"/>
        <v>GMW31910,5</v>
      </c>
      <c r="BQ863" s="2" t="str">
        <f>_xlfn.XLOOKUP(BO863,[1]Planilha1!$BU:$BU,[1]Planilha1!$BU:$BU,"",0,1)</f>
        <v/>
      </c>
    </row>
    <row r="864" spans="1:69" hidden="1" x14ac:dyDescent="0.2">
      <c r="A864" s="2" t="s">
        <v>4651</v>
      </c>
      <c r="B864" s="2" t="s">
        <v>1400</v>
      </c>
      <c r="C864" s="2"/>
      <c r="D864" s="2"/>
      <c r="E864" s="2" t="s">
        <v>1402</v>
      </c>
      <c r="F864" s="2"/>
      <c r="G864" s="2"/>
      <c r="H864" s="2" t="s">
        <v>843</v>
      </c>
      <c r="I864" s="2" t="s">
        <v>604</v>
      </c>
      <c r="J864" s="2"/>
      <c r="K864" s="2"/>
      <c r="L864" s="79"/>
      <c r="M864" s="79"/>
      <c r="N864" s="79" t="s">
        <v>2141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 t="s">
        <v>2441</v>
      </c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 t="str">
        <f t="shared" si="41"/>
        <v/>
      </c>
      <c r="BP864" s="2" t="str">
        <f t="shared" si="42"/>
        <v>GMW31910,75</v>
      </c>
      <c r="BQ864" s="2" t="str">
        <f>_xlfn.XLOOKUP(BO864,[1]Planilha1!$BU:$BU,[1]Planilha1!$BU:$BU,"",0,1)</f>
        <v/>
      </c>
    </row>
    <row r="865" spans="1:69" hidden="1" x14ac:dyDescent="0.2">
      <c r="A865" s="2" t="s">
        <v>4651</v>
      </c>
      <c r="B865" s="2" t="s">
        <v>1400</v>
      </c>
      <c r="C865" s="2"/>
      <c r="D865" s="2"/>
      <c r="E865" s="2" t="s">
        <v>1402</v>
      </c>
      <c r="F865" s="2"/>
      <c r="G865" s="2"/>
      <c r="H865" s="2" t="s">
        <v>843</v>
      </c>
      <c r="I865" s="2" t="s">
        <v>604</v>
      </c>
      <c r="J865" s="2"/>
      <c r="K865" s="2"/>
      <c r="L865" s="79"/>
      <c r="M865" s="79"/>
      <c r="N865" s="79" t="s">
        <v>2132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 t="s">
        <v>2442</v>
      </c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 t="str">
        <f t="shared" si="41"/>
        <v/>
      </c>
      <c r="BP865" s="2" t="str">
        <f t="shared" si="42"/>
        <v>GMW31911</v>
      </c>
      <c r="BQ865" s="2" t="str">
        <f>_xlfn.XLOOKUP(BO865,[1]Planilha1!$BU:$BU,[1]Planilha1!$BU:$BU,"",0,1)</f>
        <v/>
      </c>
    </row>
    <row r="866" spans="1:69" hidden="1" x14ac:dyDescent="0.2">
      <c r="A866" s="2" t="s">
        <v>4651</v>
      </c>
      <c r="B866" s="2" t="s">
        <v>1400</v>
      </c>
      <c r="C866" s="2"/>
      <c r="D866" s="2"/>
      <c r="E866" s="2" t="s">
        <v>1402</v>
      </c>
      <c r="F866" s="2"/>
      <c r="G866" s="2"/>
      <c r="H866" s="2" t="s">
        <v>843</v>
      </c>
      <c r="I866" s="2" t="s">
        <v>1494</v>
      </c>
      <c r="J866" s="2"/>
      <c r="K866" s="2"/>
      <c r="L866" s="79"/>
      <c r="M866" s="79"/>
      <c r="N866" s="79" t="s">
        <v>2125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 t="str">
        <f t="shared" si="41"/>
        <v/>
      </c>
      <c r="BP866" s="2" t="str">
        <f t="shared" si="42"/>
        <v>GMW31910,5</v>
      </c>
      <c r="BQ866" s="2" t="str">
        <f>_xlfn.XLOOKUP(BO866,[1]Planilha1!$BU:$BU,[1]Planilha1!$BU:$BU,"",0,1)</f>
        <v/>
      </c>
    </row>
    <row r="867" spans="1:69" hidden="1" x14ac:dyDescent="0.2">
      <c r="A867" s="2" t="s">
        <v>4651</v>
      </c>
      <c r="B867" s="2" t="s">
        <v>1400</v>
      </c>
      <c r="C867" s="2"/>
      <c r="D867" s="2"/>
      <c r="E867" s="2" t="s">
        <v>1402</v>
      </c>
      <c r="F867" s="2"/>
      <c r="G867" s="2"/>
      <c r="H867" s="2" t="s">
        <v>843</v>
      </c>
      <c r="I867" s="2" t="s">
        <v>1495</v>
      </c>
      <c r="J867" s="2"/>
      <c r="K867" s="2"/>
      <c r="L867" s="79"/>
      <c r="M867" s="79"/>
      <c r="N867" s="79" t="s">
        <v>2125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 t="s">
        <v>2443</v>
      </c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 t="str">
        <f t="shared" si="41"/>
        <v/>
      </c>
      <c r="BP867" s="2" t="str">
        <f t="shared" si="42"/>
        <v>GMW31910,5</v>
      </c>
      <c r="BQ867" s="2" t="str">
        <f>_xlfn.XLOOKUP(BO867,[1]Planilha1!$BU:$BU,[1]Planilha1!$BU:$BU,"",0,1)</f>
        <v/>
      </c>
    </row>
    <row r="868" spans="1:69" hidden="1" x14ac:dyDescent="0.2">
      <c r="A868" s="2" t="s">
        <v>4651</v>
      </c>
      <c r="B868" s="2" t="s">
        <v>1400</v>
      </c>
      <c r="C868" s="2"/>
      <c r="D868" s="2"/>
      <c r="E868" s="2" t="s">
        <v>1402</v>
      </c>
      <c r="F868" s="2"/>
      <c r="G868" s="2"/>
      <c r="H868" s="2" t="s">
        <v>843</v>
      </c>
      <c r="I868" s="2" t="s">
        <v>1496</v>
      </c>
      <c r="J868" s="2"/>
      <c r="K868" s="2"/>
      <c r="L868" s="79"/>
      <c r="M868" s="79"/>
      <c r="N868" s="79" t="s">
        <v>2124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 t="s">
        <v>2444</v>
      </c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 t="str">
        <f t="shared" si="41"/>
        <v/>
      </c>
      <c r="BP868" s="2" t="str">
        <f t="shared" si="42"/>
        <v>GMW31912,5</v>
      </c>
      <c r="BQ868" s="2" t="str">
        <f>_xlfn.XLOOKUP(BO868,[1]Planilha1!$BU:$BU,[1]Planilha1!$BU:$BU,"",0,1)</f>
        <v/>
      </c>
    </row>
    <row r="869" spans="1:69" hidden="1" x14ac:dyDescent="0.2">
      <c r="A869" s="2" t="s">
        <v>4651</v>
      </c>
      <c r="B869" s="2" t="s">
        <v>374</v>
      </c>
      <c r="C869" s="2"/>
      <c r="D869" s="2"/>
      <c r="E869" s="2" t="s">
        <v>1402</v>
      </c>
      <c r="F869" s="2"/>
      <c r="G869" s="2"/>
      <c r="H869" s="2" t="s">
        <v>848</v>
      </c>
      <c r="I869" s="2" t="s">
        <v>1497</v>
      </c>
      <c r="J869" s="2" t="s">
        <v>918</v>
      </c>
      <c r="K869" s="2"/>
      <c r="L869" s="79"/>
      <c r="M869" s="79"/>
      <c r="N869" s="79" t="s">
        <v>2144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 t="s">
        <v>2445</v>
      </c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 t="str">
        <f t="shared" si="41"/>
        <v/>
      </c>
      <c r="BP869" s="2" t="str">
        <f t="shared" si="42"/>
        <v>USCAR211,25</v>
      </c>
      <c r="BQ869" s="2" t="str">
        <f>_xlfn.XLOOKUP(BO869,[1]Planilha1!$BU:$BU,[1]Planilha1!$BU:$BU,"",0,1)</f>
        <v/>
      </c>
    </row>
    <row r="870" spans="1:69" hidden="1" x14ac:dyDescent="0.2">
      <c r="A870" s="2" t="s">
        <v>4651</v>
      </c>
      <c r="B870" s="2" t="s">
        <v>374</v>
      </c>
      <c r="C870" s="2"/>
      <c r="D870" s="2"/>
      <c r="E870" s="2" t="s">
        <v>1402</v>
      </c>
      <c r="F870" s="2"/>
      <c r="G870" s="2"/>
      <c r="H870" s="2" t="s">
        <v>848</v>
      </c>
      <c r="I870" s="2" t="s">
        <v>1497</v>
      </c>
      <c r="J870" s="2" t="s">
        <v>943</v>
      </c>
      <c r="K870" s="2"/>
      <c r="L870" s="79"/>
      <c r="M870" s="79"/>
      <c r="N870" s="79" t="s">
        <v>2130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 t="s">
        <v>2446</v>
      </c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 t="str">
        <f t="shared" si="41"/>
        <v/>
      </c>
      <c r="BP870" s="2" t="str">
        <f t="shared" si="42"/>
        <v>USCAR212</v>
      </c>
      <c r="BQ870" s="2" t="str">
        <f>_xlfn.XLOOKUP(BO870,[1]Planilha1!$BU:$BU,[1]Planilha1!$BU:$BU,"",0,1)</f>
        <v/>
      </c>
    </row>
    <row r="871" spans="1:69" hidden="1" x14ac:dyDescent="0.2">
      <c r="A871" s="2" t="s">
        <v>4651</v>
      </c>
      <c r="B871" s="2" t="s">
        <v>374</v>
      </c>
      <c r="C871" s="2"/>
      <c r="D871" s="2"/>
      <c r="E871" s="2" t="s">
        <v>1402</v>
      </c>
      <c r="F871" s="2"/>
      <c r="G871" s="2"/>
      <c r="H871" s="2" t="s">
        <v>850</v>
      </c>
      <c r="I871" s="2" t="s">
        <v>1497</v>
      </c>
      <c r="J871" s="2" t="s">
        <v>918</v>
      </c>
      <c r="K871" s="2"/>
      <c r="L871" s="79"/>
      <c r="M871" s="79"/>
      <c r="N871" s="79" t="s">
        <v>2144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 t="s">
        <v>2447</v>
      </c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 t="str">
        <f t="shared" si="41"/>
        <v/>
      </c>
      <c r="BP871" s="2" t="str">
        <f t="shared" si="42"/>
        <v>USCAR211,25</v>
      </c>
      <c r="BQ871" s="2" t="str">
        <f>_xlfn.XLOOKUP(BO871,[1]Planilha1!$BU:$BU,[1]Planilha1!$BU:$BU,"",0,1)</f>
        <v/>
      </c>
    </row>
    <row r="872" spans="1:69" hidden="1" x14ac:dyDescent="0.2">
      <c r="A872" s="2" t="s">
        <v>4651</v>
      </c>
      <c r="B872" s="2" t="s">
        <v>374</v>
      </c>
      <c r="C872" s="2"/>
      <c r="D872" s="2"/>
      <c r="E872" s="2" t="s">
        <v>1402</v>
      </c>
      <c r="F872" s="2"/>
      <c r="G872" s="2"/>
      <c r="H872" s="2" t="s">
        <v>860</v>
      </c>
      <c r="I872" s="2" t="s">
        <v>602</v>
      </c>
      <c r="J872" s="2"/>
      <c r="K872" s="2"/>
      <c r="L872" s="79"/>
      <c r="M872" s="79"/>
      <c r="N872" s="79" t="s">
        <v>2125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 t="str">
        <f t="shared" si="41"/>
        <v/>
      </c>
      <c r="BP872" s="2" t="str">
        <f t="shared" si="42"/>
        <v>USCAR210,5</v>
      </c>
      <c r="BQ872" s="2" t="str">
        <f>_xlfn.XLOOKUP(BO872,[1]Planilha1!$BU:$BU,[1]Planilha1!$BU:$BU,"",0,1)</f>
        <v/>
      </c>
    </row>
    <row r="873" spans="1:69" hidden="1" x14ac:dyDescent="0.2">
      <c r="A873" s="2" t="s">
        <v>4651</v>
      </c>
      <c r="B873" s="2" t="s">
        <v>1400</v>
      </c>
      <c r="C873" s="2"/>
      <c r="D873" s="2"/>
      <c r="E873" s="2" t="s">
        <v>1402</v>
      </c>
      <c r="F873" s="2"/>
      <c r="G873" s="2"/>
      <c r="H873" s="2" t="s">
        <v>853</v>
      </c>
      <c r="I873" s="2" t="s">
        <v>602</v>
      </c>
      <c r="J873" s="2"/>
      <c r="K873" s="2"/>
      <c r="L873" s="79"/>
      <c r="M873" s="79"/>
      <c r="N873" s="79" t="s">
        <v>2125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 t="s">
        <v>2448</v>
      </c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 t="str">
        <f t="shared" si="41"/>
        <v/>
      </c>
      <c r="BP873" s="2" t="str">
        <f t="shared" si="42"/>
        <v>GMW31910,5</v>
      </c>
      <c r="BQ873" s="2" t="str">
        <f>_xlfn.XLOOKUP(BO873,[1]Planilha1!$BU:$BU,[1]Planilha1!$BU:$BU,"",0,1)</f>
        <v/>
      </c>
    </row>
    <row r="874" spans="1:69" hidden="1" x14ac:dyDescent="0.2">
      <c r="A874" s="2" t="s">
        <v>4651</v>
      </c>
      <c r="B874" s="2" t="s">
        <v>374</v>
      </c>
      <c r="C874" s="2"/>
      <c r="D874" s="2"/>
      <c r="E874" s="2" t="s">
        <v>1402</v>
      </c>
      <c r="F874" s="2"/>
      <c r="G874" s="2"/>
      <c r="H874" s="2" t="s">
        <v>853</v>
      </c>
      <c r="I874" s="2" t="s">
        <v>602</v>
      </c>
      <c r="J874" s="2"/>
      <c r="K874" s="2"/>
      <c r="L874" s="79"/>
      <c r="M874" s="79"/>
      <c r="N874" s="79" t="s">
        <v>2125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 t="s">
        <v>2449</v>
      </c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 t="str">
        <f t="shared" si="41"/>
        <v/>
      </c>
      <c r="BP874" s="2" t="str">
        <f t="shared" si="42"/>
        <v>USCAR210,5</v>
      </c>
      <c r="BQ874" s="2" t="str">
        <f>_xlfn.XLOOKUP(BO874,[1]Planilha1!$BU:$BU,[1]Planilha1!$BU:$BU,"",0,1)</f>
        <v/>
      </c>
    </row>
    <row r="875" spans="1:69" hidden="1" x14ac:dyDescent="0.2">
      <c r="A875" s="2" t="s">
        <v>4651</v>
      </c>
      <c r="B875" s="2" t="s">
        <v>374</v>
      </c>
      <c r="C875" s="2"/>
      <c r="D875" s="2"/>
      <c r="E875" s="2" t="s">
        <v>1402</v>
      </c>
      <c r="F875" s="2"/>
      <c r="G875" s="2"/>
      <c r="H875" s="2" t="s">
        <v>853</v>
      </c>
      <c r="I875" s="2" t="s">
        <v>602</v>
      </c>
      <c r="J875" s="2"/>
      <c r="K875" s="2"/>
      <c r="L875" s="79"/>
      <c r="M875" s="79"/>
      <c r="N875" s="79" t="s">
        <v>2141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 t="s">
        <v>2450</v>
      </c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 t="str">
        <f t="shared" si="41"/>
        <v/>
      </c>
      <c r="BP875" s="2" t="str">
        <f t="shared" si="42"/>
        <v>USCAR210,75</v>
      </c>
      <c r="BQ875" s="2" t="str">
        <f>_xlfn.XLOOKUP(BO875,[1]Planilha1!$BU:$BU,[1]Planilha1!$BU:$BU,"",0,1)</f>
        <v/>
      </c>
    </row>
    <row r="876" spans="1:69" hidden="1" x14ac:dyDescent="0.2">
      <c r="A876" s="2" t="s">
        <v>4651</v>
      </c>
      <c r="B876" s="2" t="s">
        <v>374</v>
      </c>
      <c r="C876" s="2"/>
      <c r="D876" s="2"/>
      <c r="E876" s="2" t="s">
        <v>1402</v>
      </c>
      <c r="F876" s="2"/>
      <c r="G876" s="2"/>
      <c r="H876" s="2" t="s">
        <v>853</v>
      </c>
      <c r="I876" s="2" t="s">
        <v>602</v>
      </c>
      <c r="J876" s="2"/>
      <c r="K876" s="2"/>
      <c r="L876" s="79"/>
      <c r="M876" s="79"/>
      <c r="N876" s="79" t="s">
        <v>2132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 t="s">
        <v>2451</v>
      </c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 t="str">
        <f t="shared" si="41"/>
        <v/>
      </c>
      <c r="BP876" s="2" t="str">
        <f t="shared" si="42"/>
        <v>USCAR211</v>
      </c>
      <c r="BQ876" s="2" t="str">
        <f>_xlfn.XLOOKUP(BO876,[1]Planilha1!$BU:$BU,[1]Planilha1!$BU:$BU,"",0,1)</f>
        <v/>
      </c>
    </row>
    <row r="877" spans="1:69" hidden="1" x14ac:dyDescent="0.2">
      <c r="A877" s="2" t="s">
        <v>4651</v>
      </c>
      <c r="B877" s="2" t="s">
        <v>374</v>
      </c>
      <c r="C877" s="2"/>
      <c r="D877" s="2"/>
      <c r="E877" s="2" t="s">
        <v>1402</v>
      </c>
      <c r="F877" s="2"/>
      <c r="G877" s="2"/>
      <c r="H877" s="2" t="s">
        <v>855</v>
      </c>
      <c r="I877" s="2" t="s">
        <v>602</v>
      </c>
      <c r="J877" s="2"/>
      <c r="K877" s="2"/>
      <c r="L877" s="79"/>
      <c r="M877" s="79"/>
      <c r="N877" s="79" t="s">
        <v>2125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 t="s">
        <v>2452</v>
      </c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 t="str">
        <f t="shared" si="41"/>
        <v/>
      </c>
      <c r="BP877" s="2" t="str">
        <f t="shared" si="42"/>
        <v>USCAR210,5</v>
      </c>
      <c r="BQ877" s="2" t="str">
        <f>_xlfn.XLOOKUP(BO877,[1]Planilha1!$BU:$BU,[1]Planilha1!$BU:$BU,"",0,1)</f>
        <v/>
      </c>
    </row>
    <row r="878" spans="1:69" hidden="1" x14ac:dyDescent="0.2">
      <c r="A878" s="2" t="s">
        <v>4651</v>
      </c>
      <c r="B878" s="2" t="s">
        <v>374</v>
      </c>
      <c r="C878" s="2"/>
      <c r="D878" s="2"/>
      <c r="E878" s="2" t="s">
        <v>1402</v>
      </c>
      <c r="F878" s="2"/>
      <c r="G878" s="2"/>
      <c r="H878" s="2" t="s">
        <v>843</v>
      </c>
      <c r="I878" s="2" t="s">
        <v>602</v>
      </c>
      <c r="J878" s="2"/>
      <c r="K878" s="2"/>
      <c r="L878" s="79"/>
      <c r="M878" s="79"/>
      <c r="N878" s="79" t="s">
        <v>2125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 t="str">
        <f t="shared" si="41"/>
        <v/>
      </c>
      <c r="BP878" s="2" t="str">
        <f t="shared" si="42"/>
        <v>USCAR210,5</v>
      </c>
      <c r="BQ878" s="2" t="str">
        <f>_xlfn.XLOOKUP(BO878,[1]Planilha1!$BU:$BU,[1]Planilha1!$BU:$BU,"",0,1)</f>
        <v/>
      </c>
    </row>
    <row r="879" spans="1:69" hidden="1" x14ac:dyDescent="0.2">
      <c r="A879" s="2" t="s">
        <v>4651</v>
      </c>
      <c r="B879" s="2" t="s">
        <v>1400</v>
      </c>
      <c r="C879" s="2"/>
      <c r="D879" s="2"/>
      <c r="E879" s="2" t="s">
        <v>1402</v>
      </c>
      <c r="F879" s="2"/>
      <c r="G879" s="2"/>
      <c r="H879" s="2" t="s">
        <v>843</v>
      </c>
      <c r="I879" s="2" t="s">
        <v>602</v>
      </c>
      <c r="J879" s="2"/>
      <c r="K879" s="2"/>
      <c r="L879" s="79"/>
      <c r="M879" s="79"/>
      <c r="N879" s="79" t="s">
        <v>2141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 t="s">
        <v>2453</v>
      </c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 t="str">
        <f t="shared" si="41"/>
        <v/>
      </c>
      <c r="BP879" s="2" t="str">
        <f t="shared" si="42"/>
        <v>GMW31910,75</v>
      </c>
      <c r="BQ879" s="2" t="str">
        <f>_xlfn.XLOOKUP(BO879,[1]Planilha1!$BU:$BU,[1]Planilha1!$BU:$BU,"",0,1)</f>
        <v/>
      </c>
    </row>
    <row r="880" spans="1:69" hidden="1" x14ac:dyDescent="0.2">
      <c r="A880" s="2" t="s">
        <v>4651</v>
      </c>
      <c r="B880" s="2" t="s">
        <v>1400</v>
      </c>
      <c r="C880" s="2"/>
      <c r="D880" s="2"/>
      <c r="E880" s="2" t="s">
        <v>1402</v>
      </c>
      <c r="F880" s="2"/>
      <c r="G880" s="2"/>
      <c r="H880" s="2" t="s">
        <v>843</v>
      </c>
      <c r="I880" s="2" t="s">
        <v>602</v>
      </c>
      <c r="J880" s="2"/>
      <c r="K880" s="2"/>
      <c r="L880" s="79"/>
      <c r="M880" s="79"/>
      <c r="N880" s="79" t="s">
        <v>2132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 t="s">
        <v>2454</v>
      </c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 t="str">
        <f t="shared" si="41"/>
        <v/>
      </c>
      <c r="BP880" s="2" t="str">
        <f t="shared" si="42"/>
        <v>GMW31911</v>
      </c>
      <c r="BQ880" s="2" t="str">
        <f>_xlfn.XLOOKUP(BO880,[1]Planilha1!$BU:$BU,[1]Planilha1!$BU:$BU,"",0,1)</f>
        <v/>
      </c>
    </row>
    <row r="881" spans="1:69" hidden="1" x14ac:dyDescent="0.2">
      <c r="A881" s="2" t="s">
        <v>4651</v>
      </c>
      <c r="B881" s="2" t="s">
        <v>1400</v>
      </c>
      <c r="C881" s="2"/>
      <c r="D881" s="2"/>
      <c r="E881" s="2" t="s">
        <v>1402</v>
      </c>
      <c r="F881" s="2"/>
      <c r="G881" s="2"/>
      <c r="H881" s="2" t="s">
        <v>856</v>
      </c>
      <c r="I881" s="2" t="s">
        <v>602</v>
      </c>
      <c r="J881" s="2"/>
      <c r="K881" s="2"/>
      <c r="L881" s="79"/>
      <c r="M881" s="79"/>
      <c r="N881" s="79" t="s">
        <v>2125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 t="s">
        <v>2448</v>
      </c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 t="str">
        <f t="shared" si="41"/>
        <v/>
      </c>
      <c r="BP881" s="2" t="str">
        <f t="shared" si="42"/>
        <v>GMW31910,5</v>
      </c>
      <c r="BQ881" s="2" t="str">
        <f>_xlfn.XLOOKUP(BO881,[1]Planilha1!$BU:$BU,[1]Planilha1!$BU:$BU,"",0,1)</f>
        <v/>
      </c>
    </row>
    <row r="882" spans="1:69" hidden="1" x14ac:dyDescent="0.2">
      <c r="A882" s="2" t="s">
        <v>4651</v>
      </c>
      <c r="B882" s="2" t="s">
        <v>1400</v>
      </c>
      <c r="C882" s="2"/>
      <c r="D882" s="2"/>
      <c r="E882" s="2" t="s">
        <v>1402</v>
      </c>
      <c r="F882" s="2"/>
      <c r="G882" s="2"/>
      <c r="H882" s="2" t="s">
        <v>863</v>
      </c>
      <c r="I882" s="2" t="s">
        <v>602</v>
      </c>
      <c r="J882" s="2"/>
      <c r="K882" s="2"/>
      <c r="L882" s="79"/>
      <c r="M882" s="79"/>
      <c r="N882" s="79" t="s">
        <v>2125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 t="s">
        <v>2448</v>
      </c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 t="str">
        <f t="shared" si="41"/>
        <v/>
      </c>
      <c r="BP882" s="2" t="str">
        <f t="shared" si="42"/>
        <v>GMW31910,5</v>
      </c>
      <c r="BQ882" s="2" t="str">
        <f>_xlfn.XLOOKUP(BO882,[1]Planilha1!$BU:$BU,[1]Planilha1!$BU:$BU,"",0,1)</f>
        <v/>
      </c>
    </row>
    <row r="883" spans="1:69" hidden="1" x14ac:dyDescent="0.2">
      <c r="A883" s="2" t="s">
        <v>4651</v>
      </c>
      <c r="B883" s="2" t="s">
        <v>374</v>
      </c>
      <c r="C883" s="2"/>
      <c r="D883" s="2"/>
      <c r="E883" s="2" t="s">
        <v>1402</v>
      </c>
      <c r="F883" s="2"/>
      <c r="G883" s="2"/>
      <c r="H883" s="2" t="s">
        <v>864</v>
      </c>
      <c r="I883" s="2" t="s">
        <v>602</v>
      </c>
      <c r="J883" s="2"/>
      <c r="K883" s="2"/>
      <c r="L883" s="79"/>
      <c r="M883" s="79"/>
      <c r="N883" s="79" t="s">
        <v>2125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 t="s">
        <v>2452</v>
      </c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 t="str">
        <f t="shared" si="41"/>
        <v/>
      </c>
      <c r="BP883" s="2" t="str">
        <f t="shared" si="42"/>
        <v>USCAR210,5</v>
      </c>
      <c r="BQ883" s="2" t="str">
        <f>_xlfn.XLOOKUP(BO883,[1]Planilha1!$BU:$BU,[1]Planilha1!$BU:$BU,"",0,1)</f>
        <v/>
      </c>
    </row>
    <row r="884" spans="1:69" hidden="1" x14ac:dyDescent="0.2">
      <c r="A884" s="2" t="s">
        <v>785</v>
      </c>
      <c r="B884" s="2"/>
      <c r="C884" s="2"/>
      <c r="D884" s="2"/>
      <c r="E884" s="2" t="s">
        <v>1402</v>
      </c>
      <c r="F884" s="2"/>
      <c r="G884" s="2"/>
      <c r="H884" s="2" t="s">
        <v>853</v>
      </c>
      <c r="I884" s="2" t="s">
        <v>1498</v>
      </c>
      <c r="J884" s="2" t="s">
        <v>944</v>
      </c>
      <c r="K884" s="2"/>
      <c r="L884" s="79"/>
      <c r="M884" s="79"/>
      <c r="N884" s="79" t="s">
        <v>2147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 t="s">
        <v>2455</v>
      </c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 t="str">
        <f t="shared" si="41"/>
        <v/>
      </c>
      <c r="BP884" s="2" t="str">
        <f t="shared" si="42"/>
        <v>0,35</v>
      </c>
      <c r="BQ884" s="2" t="str">
        <f>_xlfn.XLOOKUP(BO884,[1]Planilha1!$BU:$BU,[1]Planilha1!$BU:$BU,"",0,1)</f>
        <v/>
      </c>
    </row>
    <row r="885" spans="1:69" hidden="1" x14ac:dyDescent="0.2">
      <c r="A885" s="2" t="s">
        <v>785</v>
      </c>
      <c r="B885" s="2"/>
      <c r="C885" s="2"/>
      <c r="D885" s="2"/>
      <c r="E885" s="2" t="s">
        <v>1402</v>
      </c>
      <c r="F885" s="2"/>
      <c r="G885" s="2"/>
      <c r="H885" s="2" t="s">
        <v>853</v>
      </c>
      <c r="I885" s="2" t="s">
        <v>1499</v>
      </c>
      <c r="J885" s="2"/>
      <c r="K885" s="2"/>
      <c r="L885" s="79"/>
      <c r="M885" s="79"/>
      <c r="N885" s="79" t="s">
        <v>2125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 t="s">
        <v>2456</v>
      </c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 t="str">
        <f t="shared" si="41"/>
        <v/>
      </c>
      <c r="BP885" s="2" t="str">
        <f t="shared" si="42"/>
        <v>0,5</v>
      </c>
      <c r="BQ885" s="2" t="str">
        <f>_xlfn.XLOOKUP(BO885,[1]Planilha1!$BU:$BU,[1]Planilha1!$BU:$BU,"",0,1)</f>
        <v/>
      </c>
    </row>
    <row r="886" spans="1:69" hidden="1" x14ac:dyDescent="0.2">
      <c r="A886" s="2" t="s">
        <v>785</v>
      </c>
      <c r="B886" s="2"/>
      <c r="C886" s="2"/>
      <c r="D886" s="2"/>
      <c r="E886" s="2" t="s">
        <v>1402</v>
      </c>
      <c r="F886" s="2"/>
      <c r="G886" s="2"/>
      <c r="H886" s="2" t="s">
        <v>853</v>
      </c>
      <c r="I886" s="2" t="s">
        <v>1499</v>
      </c>
      <c r="J886" s="2"/>
      <c r="K886" s="2"/>
      <c r="L886" s="79"/>
      <c r="M886" s="79"/>
      <c r="N886" s="79" t="s">
        <v>2141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 t="s">
        <v>2456</v>
      </c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 t="str">
        <f t="shared" si="41"/>
        <v/>
      </c>
      <c r="BP886" s="2" t="str">
        <f t="shared" si="42"/>
        <v>0,75</v>
      </c>
      <c r="BQ886" s="2" t="str">
        <f>_xlfn.XLOOKUP(BO886,[1]Planilha1!$BU:$BU,[1]Planilha1!$BU:$BU,"",0,1)</f>
        <v/>
      </c>
    </row>
    <row r="887" spans="1:69" hidden="1" x14ac:dyDescent="0.2">
      <c r="A887" s="2" t="s">
        <v>4651</v>
      </c>
      <c r="B887" s="2" t="s">
        <v>374</v>
      </c>
      <c r="C887" s="2"/>
      <c r="D887" s="2"/>
      <c r="E887" s="2" t="s">
        <v>1402</v>
      </c>
      <c r="F887" s="2"/>
      <c r="G887" s="2"/>
      <c r="H887" s="2" t="s">
        <v>853</v>
      </c>
      <c r="I887" s="2" t="s">
        <v>534</v>
      </c>
      <c r="J887" s="2"/>
      <c r="K887" s="2"/>
      <c r="L887" s="79"/>
      <c r="M887" s="79"/>
      <c r="N887" s="79" t="s">
        <v>2147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 t="str">
        <f t="shared" si="41"/>
        <v/>
      </c>
      <c r="BP887" s="2" t="str">
        <f t="shared" si="42"/>
        <v>USCAR210,35</v>
      </c>
      <c r="BQ887" s="2" t="str">
        <f>_xlfn.XLOOKUP(BO887,[1]Planilha1!$BU:$BU,[1]Planilha1!$BU:$BU,"",0,1)</f>
        <v/>
      </c>
    </row>
    <row r="888" spans="1:69" hidden="1" x14ac:dyDescent="0.2">
      <c r="A888" s="2" t="s">
        <v>4651</v>
      </c>
      <c r="B888" s="2" t="s">
        <v>374</v>
      </c>
      <c r="C888" s="2"/>
      <c r="D888" s="2"/>
      <c r="E888" s="2" t="s">
        <v>1402</v>
      </c>
      <c r="F888" s="2"/>
      <c r="G888" s="2"/>
      <c r="H888" s="2" t="s">
        <v>853</v>
      </c>
      <c r="I888" s="2" t="s">
        <v>534</v>
      </c>
      <c r="J888" s="2"/>
      <c r="K888" s="2"/>
      <c r="L888" s="79"/>
      <c r="M888" s="79"/>
      <c r="N888" s="79" t="s">
        <v>2125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 t="s">
        <v>2457</v>
      </c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 t="str">
        <f t="shared" si="41"/>
        <v/>
      </c>
      <c r="BP888" s="2" t="str">
        <f t="shared" si="42"/>
        <v>USCAR210,5</v>
      </c>
      <c r="BQ888" s="2" t="str">
        <f>_xlfn.XLOOKUP(BO888,[1]Planilha1!$BU:$BU,[1]Planilha1!$BU:$BU,"",0,1)</f>
        <v/>
      </c>
    </row>
    <row r="889" spans="1:69" hidden="1" x14ac:dyDescent="0.2">
      <c r="A889" s="2" t="s">
        <v>4651</v>
      </c>
      <c r="B889" s="2" t="s">
        <v>1400</v>
      </c>
      <c r="C889" s="2"/>
      <c r="D889" s="2"/>
      <c r="E889" s="2" t="s">
        <v>1402</v>
      </c>
      <c r="F889" s="2"/>
      <c r="G889" s="2"/>
      <c r="H889" s="2" t="s">
        <v>843</v>
      </c>
      <c r="I889" s="2" t="s">
        <v>534</v>
      </c>
      <c r="J889" s="2"/>
      <c r="K889" s="2"/>
      <c r="L889" s="79"/>
      <c r="M889" s="79"/>
      <c r="N889" s="79" t="s">
        <v>2147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 t="s">
        <v>2458</v>
      </c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 t="str">
        <f t="shared" si="41"/>
        <v/>
      </c>
      <c r="BP889" s="2" t="str">
        <f t="shared" si="42"/>
        <v>GMW31910,35</v>
      </c>
      <c r="BQ889" s="2" t="str">
        <f>_xlfn.XLOOKUP(BO889,[1]Planilha1!$BU:$BU,[1]Planilha1!$BU:$BU,"",0,1)</f>
        <v/>
      </c>
    </row>
    <row r="890" spans="1:69" hidden="1" x14ac:dyDescent="0.2">
      <c r="A890" s="2" t="s">
        <v>4651</v>
      </c>
      <c r="B890" s="2" t="s">
        <v>1400</v>
      </c>
      <c r="C890" s="2"/>
      <c r="D890" s="2"/>
      <c r="E890" s="2" t="s">
        <v>1402</v>
      </c>
      <c r="F890" s="2"/>
      <c r="G890" s="2"/>
      <c r="H890" s="2" t="s">
        <v>843</v>
      </c>
      <c r="I890" s="2" t="s">
        <v>534</v>
      </c>
      <c r="J890" s="2"/>
      <c r="K890" s="2"/>
      <c r="L890" s="79"/>
      <c r="M890" s="79"/>
      <c r="N890" s="79" t="s">
        <v>2125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 t="s">
        <v>2459</v>
      </c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 t="str">
        <f t="shared" si="41"/>
        <v/>
      </c>
      <c r="BP890" s="2" t="str">
        <f t="shared" si="42"/>
        <v>GMW31910,5</v>
      </c>
      <c r="BQ890" s="2" t="str">
        <f>_xlfn.XLOOKUP(BO890,[1]Planilha1!$BU:$BU,[1]Planilha1!$BU:$BU,"",0,1)</f>
        <v/>
      </c>
    </row>
    <row r="891" spans="1:69" hidden="1" x14ac:dyDescent="0.2">
      <c r="A891" s="2" t="s">
        <v>4651</v>
      </c>
      <c r="B891" s="2" t="s">
        <v>1400</v>
      </c>
      <c r="C891" s="2"/>
      <c r="D891" s="2"/>
      <c r="E891" s="2" t="s">
        <v>1402</v>
      </c>
      <c r="F891" s="2"/>
      <c r="G891" s="2"/>
      <c r="H891" s="2" t="s">
        <v>843</v>
      </c>
      <c r="I891" s="2" t="s">
        <v>1500</v>
      </c>
      <c r="J891" s="2"/>
      <c r="K891" s="2"/>
      <c r="L891" s="79"/>
      <c r="M891" s="79"/>
      <c r="N891" s="79" t="s">
        <v>2125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 t="s">
        <v>2460</v>
      </c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 t="str">
        <f t="shared" si="41"/>
        <v/>
      </c>
      <c r="BP891" s="2" t="str">
        <f t="shared" si="42"/>
        <v>GMW31910,5</v>
      </c>
      <c r="BQ891" s="2" t="str">
        <f>_xlfn.XLOOKUP(BO891,[1]Planilha1!$BU:$BU,[1]Planilha1!$BU:$BU,"",0,1)</f>
        <v/>
      </c>
    </row>
    <row r="892" spans="1:69" hidden="1" x14ac:dyDescent="0.2">
      <c r="A892" s="2" t="s">
        <v>4651</v>
      </c>
      <c r="B892" s="2" t="s">
        <v>1400</v>
      </c>
      <c r="C892" s="2"/>
      <c r="D892" s="2"/>
      <c r="E892" s="2" t="s">
        <v>1402</v>
      </c>
      <c r="F892" s="2"/>
      <c r="G892" s="2"/>
      <c r="H892" s="2" t="s">
        <v>843</v>
      </c>
      <c r="I892" s="2" t="s">
        <v>1500</v>
      </c>
      <c r="J892" s="2"/>
      <c r="K892" s="2"/>
      <c r="L892" s="79"/>
      <c r="M892" s="79"/>
      <c r="N892" s="79" t="s">
        <v>2141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 t="s">
        <v>2461</v>
      </c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 t="str">
        <f t="shared" si="41"/>
        <v/>
      </c>
      <c r="BP892" s="2" t="str">
        <f t="shared" si="42"/>
        <v>GMW31910,75</v>
      </c>
      <c r="BQ892" s="2" t="str">
        <f>_xlfn.XLOOKUP(BO892,[1]Planilha1!$BU:$BU,[1]Planilha1!$BU:$BU,"",0,1)</f>
        <v/>
      </c>
    </row>
    <row r="893" spans="1:69" hidden="1" x14ac:dyDescent="0.2">
      <c r="A893" s="2" t="s">
        <v>4651</v>
      </c>
      <c r="B893" s="2" t="s">
        <v>1400</v>
      </c>
      <c r="C893" s="2"/>
      <c r="D893" s="2"/>
      <c r="E893" s="2" t="s">
        <v>1402</v>
      </c>
      <c r="F893" s="2"/>
      <c r="G893" s="2"/>
      <c r="H893" s="2" t="s">
        <v>843</v>
      </c>
      <c r="I893" s="2" t="s">
        <v>1500</v>
      </c>
      <c r="J893" s="2"/>
      <c r="K893" s="2"/>
      <c r="L893" s="79"/>
      <c r="M893" s="79"/>
      <c r="N893" s="79" t="s">
        <v>2132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 t="s">
        <v>2462</v>
      </c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 t="str">
        <f t="shared" si="41"/>
        <v/>
      </c>
      <c r="BP893" s="2" t="str">
        <f t="shared" si="42"/>
        <v>GMW31911</v>
      </c>
      <c r="BQ893" s="2" t="str">
        <f>_xlfn.XLOOKUP(BO893,[1]Planilha1!$BU:$BU,[1]Planilha1!$BU:$BU,"",0,1)</f>
        <v/>
      </c>
    </row>
    <row r="894" spans="1:69" hidden="1" x14ac:dyDescent="0.2">
      <c r="A894" s="2" t="s">
        <v>4651</v>
      </c>
      <c r="B894" s="2" t="s">
        <v>374</v>
      </c>
      <c r="C894" s="2"/>
      <c r="D894" s="2"/>
      <c r="E894" s="2" t="s">
        <v>1402</v>
      </c>
      <c r="F894" s="2"/>
      <c r="G894" s="2"/>
      <c r="H894" s="2" t="s">
        <v>848</v>
      </c>
      <c r="I894" s="2" t="s">
        <v>1500</v>
      </c>
      <c r="J894" s="2"/>
      <c r="K894" s="2"/>
      <c r="L894" s="79"/>
      <c r="M894" s="79"/>
      <c r="N894" s="79" t="s">
        <v>2135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 t="s">
        <v>2463</v>
      </c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 t="str">
        <f t="shared" si="41"/>
        <v/>
      </c>
      <c r="BP894" s="2" t="str">
        <f t="shared" si="42"/>
        <v>USCAR210,85</v>
      </c>
      <c r="BQ894" s="2" t="str">
        <f>_xlfn.XLOOKUP(BO894,[1]Planilha1!$BU:$BU,[1]Planilha1!$BU:$BU,"",0,1)</f>
        <v/>
      </c>
    </row>
    <row r="895" spans="1:69" hidden="1" x14ac:dyDescent="0.2">
      <c r="A895" s="2" t="s">
        <v>4651</v>
      </c>
      <c r="B895" s="2" t="s">
        <v>374</v>
      </c>
      <c r="C895" s="2"/>
      <c r="D895" s="2"/>
      <c r="E895" s="2" t="s">
        <v>1402</v>
      </c>
      <c r="F895" s="2"/>
      <c r="G895" s="2"/>
      <c r="H895" s="2" t="s">
        <v>848</v>
      </c>
      <c r="I895" s="2" t="s">
        <v>1500</v>
      </c>
      <c r="J895" s="2"/>
      <c r="K895" s="2"/>
      <c r="L895" s="79"/>
      <c r="M895" s="79"/>
      <c r="N895" s="79" t="s">
        <v>2144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 t="s">
        <v>2464</v>
      </c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 t="str">
        <f t="shared" si="41"/>
        <v/>
      </c>
      <c r="BP895" s="2" t="str">
        <f t="shared" si="42"/>
        <v>USCAR211,25</v>
      </c>
      <c r="BQ895" s="2" t="str">
        <f>_xlfn.XLOOKUP(BO895,[1]Planilha1!$BU:$BU,[1]Planilha1!$BU:$BU,"",0,1)</f>
        <v/>
      </c>
    </row>
    <row r="896" spans="1:69" hidden="1" x14ac:dyDescent="0.2">
      <c r="A896" s="2" t="s">
        <v>785</v>
      </c>
      <c r="B896" s="2"/>
      <c r="C896" s="2"/>
      <c r="D896" s="2"/>
      <c r="E896" s="2" t="s">
        <v>1402</v>
      </c>
      <c r="F896" s="2"/>
      <c r="G896" s="2"/>
      <c r="H896" s="2" t="s">
        <v>855</v>
      </c>
      <c r="I896" s="2" t="s">
        <v>688</v>
      </c>
      <c r="J896" s="2" t="s">
        <v>919</v>
      </c>
      <c r="K896" s="2"/>
      <c r="L896" s="79"/>
      <c r="M896" s="79"/>
      <c r="N896" s="79" t="s">
        <v>1122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 t="s">
        <v>2465</v>
      </c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 t="str">
        <f t="shared" si="41"/>
        <v/>
      </c>
      <c r="BP896" s="2" t="str">
        <f t="shared" si="42"/>
        <v>10</v>
      </c>
      <c r="BQ896" s="2" t="str">
        <f>_xlfn.XLOOKUP(BO896,[1]Planilha1!$BU:$BU,[1]Planilha1!$BU:$BU,"",0,1)</f>
        <v/>
      </c>
    </row>
    <row r="897" spans="1:69" hidden="1" x14ac:dyDescent="0.2">
      <c r="A897" s="2" t="s">
        <v>785</v>
      </c>
      <c r="B897" s="2"/>
      <c r="C897" s="2"/>
      <c r="D897" s="2"/>
      <c r="E897" s="2" t="s">
        <v>1402</v>
      </c>
      <c r="F897" s="2"/>
      <c r="G897" s="2"/>
      <c r="H897" s="2" t="s">
        <v>844</v>
      </c>
      <c r="I897" s="2" t="s">
        <v>688</v>
      </c>
      <c r="J897" s="2" t="s">
        <v>945</v>
      </c>
      <c r="K897" s="2"/>
      <c r="L897" s="79"/>
      <c r="M897" s="79"/>
      <c r="N897" s="79" t="s">
        <v>1122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 t="s">
        <v>2465</v>
      </c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 t="str">
        <f t="shared" si="41"/>
        <v/>
      </c>
      <c r="BP897" s="2" t="str">
        <f t="shared" si="42"/>
        <v>10</v>
      </c>
      <c r="BQ897" s="2" t="str">
        <f>_xlfn.XLOOKUP(BO897,[1]Planilha1!$BU:$BU,[1]Planilha1!$BU:$BU,"",0,1)</f>
        <v/>
      </c>
    </row>
    <row r="898" spans="1:69" hidden="1" x14ac:dyDescent="0.2">
      <c r="A898" s="2" t="s">
        <v>4651</v>
      </c>
      <c r="B898" s="2" t="s">
        <v>374</v>
      </c>
      <c r="C898" s="2"/>
      <c r="D898" s="2"/>
      <c r="E898" s="2" t="s">
        <v>1402</v>
      </c>
      <c r="F898" s="2"/>
      <c r="G898" s="2"/>
      <c r="H898" s="2" t="s">
        <v>853</v>
      </c>
      <c r="I898" s="2" t="s">
        <v>533</v>
      </c>
      <c r="J898" s="2" t="s">
        <v>915</v>
      </c>
      <c r="K898" s="2"/>
      <c r="L898" s="79"/>
      <c r="M898" s="79"/>
      <c r="N898" s="79" t="s">
        <v>2126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 t="s">
        <v>2466</v>
      </c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 t="str">
        <f t="shared" si="41"/>
        <v/>
      </c>
      <c r="BP898" s="2" t="str">
        <f t="shared" si="42"/>
        <v>USCAR211,5</v>
      </c>
      <c r="BQ898" s="2" t="str">
        <f>_xlfn.XLOOKUP(BO898,[1]Planilha1!$BU:$BU,[1]Planilha1!$BU:$BU,"",0,1)</f>
        <v/>
      </c>
    </row>
    <row r="899" spans="1:69" hidden="1" x14ac:dyDescent="0.2">
      <c r="A899" s="2" t="s">
        <v>4651</v>
      </c>
      <c r="B899" s="2" t="s">
        <v>1400</v>
      </c>
      <c r="C899" s="2"/>
      <c r="D899" s="2"/>
      <c r="E899" s="2" t="s">
        <v>1402</v>
      </c>
      <c r="F899" s="2"/>
      <c r="G899" s="2"/>
      <c r="H899" s="2" t="s">
        <v>843</v>
      </c>
      <c r="I899" s="2" t="s">
        <v>1501</v>
      </c>
      <c r="J899" s="2"/>
      <c r="K899" s="2"/>
      <c r="L899" s="79"/>
      <c r="M899" s="79"/>
      <c r="N899" s="79" t="s">
        <v>2125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 t="str">
        <f t="shared" si="41"/>
        <v/>
      </c>
      <c r="BP899" s="2" t="str">
        <f t="shared" si="42"/>
        <v>GMW31910,5</v>
      </c>
      <c r="BQ899" s="2" t="str">
        <f>_xlfn.XLOOKUP(BO899,[1]Planilha1!$BU:$BU,[1]Planilha1!$BU:$BU,"",0,1)</f>
        <v/>
      </c>
    </row>
    <row r="900" spans="1:69" hidden="1" x14ac:dyDescent="0.2">
      <c r="A900" s="2" t="s">
        <v>4651</v>
      </c>
      <c r="B900" s="2" t="s">
        <v>374</v>
      </c>
      <c r="C900" s="2"/>
      <c r="D900" s="2"/>
      <c r="E900" s="2" t="s">
        <v>1402</v>
      </c>
      <c r="F900" s="2"/>
      <c r="G900" s="2"/>
      <c r="H900" s="2" t="s">
        <v>853</v>
      </c>
      <c r="I900" s="2" t="s">
        <v>710</v>
      </c>
      <c r="J900" s="2" t="s">
        <v>928</v>
      </c>
      <c r="K900" s="2"/>
      <c r="L900" s="79"/>
      <c r="M900" s="79"/>
      <c r="N900" s="79" t="s">
        <v>2147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 t="str">
        <f t="shared" ref="BO900:BO963" si="43">IF(F900="","",_xlfn.CONCAT(K900&amp;N900,IF(L900&gt;M900,_xlfn.TEXTJOIN(,TRUE,O900:AV900),_xlfn.TEXTJOIN(,TRUE,AF900:AV900,O900:AE900))))</f>
        <v/>
      </c>
      <c r="BP900" s="2" t="str">
        <f t="shared" ref="BP900:BP963" si="44">_xlfn.CONCAT(B900,N900,IF(L900&gt;M900,_xlfn.TEXTJOIN(,TRUE,O900:AV900),_xlfn.TEXTJOIN(,TRUE,AF900:AV900,O900:AE900)))</f>
        <v>USCAR210,35</v>
      </c>
      <c r="BQ900" s="2" t="str">
        <f>_xlfn.XLOOKUP(BO900,[1]Planilha1!$BU:$BU,[1]Planilha1!$BU:$BU,"",0,1)</f>
        <v/>
      </c>
    </row>
    <row r="901" spans="1:69" hidden="1" x14ac:dyDescent="0.2">
      <c r="A901" s="2" t="s">
        <v>4651</v>
      </c>
      <c r="B901" s="2" t="s">
        <v>374</v>
      </c>
      <c r="C901" s="2"/>
      <c r="D901" s="2"/>
      <c r="E901" s="2" t="s">
        <v>1402</v>
      </c>
      <c r="F901" s="2"/>
      <c r="G901" s="2"/>
      <c r="H901" s="2" t="s">
        <v>853</v>
      </c>
      <c r="I901" s="2" t="s">
        <v>710</v>
      </c>
      <c r="J901" s="2" t="s">
        <v>929</v>
      </c>
      <c r="K901" s="2"/>
      <c r="L901" s="79"/>
      <c r="M901" s="79"/>
      <c r="N901" s="79" t="s">
        <v>2147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 t="s">
        <v>2467</v>
      </c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 t="str">
        <f t="shared" si="43"/>
        <v/>
      </c>
      <c r="BP901" s="2" t="str">
        <f t="shared" si="44"/>
        <v>USCAR210,35</v>
      </c>
      <c r="BQ901" s="2" t="str">
        <f>_xlfn.XLOOKUP(BO901,[1]Planilha1!$BU:$BU,[1]Planilha1!$BU:$BU,"",0,1)</f>
        <v/>
      </c>
    </row>
    <row r="902" spans="1:69" hidden="1" x14ac:dyDescent="0.2">
      <c r="A902" s="2" t="s">
        <v>4651</v>
      </c>
      <c r="B902" s="2" t="s">
        <v>374</v>
      </c>
      <c r="C902" s="2"/>
      <c r="D902" s="2"/>
      <c r="E902" s="2" t="s">
        <v>1402</v>
      </c>
      <c r="F902" s="2"/>
      <c r="G902" s="2"/>
      <c r="H902" s="2" t="s">
        <v>853</v>
      </c>
      <c r="I902" s="2" t="s">
        <v>710</v>
      </c>
      <c r="J902" s="2" t="s">
        <v>946</v>
      </c>
      <c r="K902" s="2"/>
      <c r="L902" s="79"/>
      <c r="M902" s="79"/>
      <c r="N902" s="79" t="s">
        <v>2147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 t="str">
        <f t="shared" si="43"/>
        <v/>
      </c>
      <c r="BP902" s="2" t="str">
        <f t="shared" si="44"/>
        <v>USCAR210,35</v>
      </c>
      <c r="BQ902" s="2" t="str">
        <f>_xlfn.XLOOKUP(BO902,[1]Planilha1!$BU:$BU,[1]Planilha1!$BU:$BU,"",0,1)</f>
        <v/>
      </c>
    </row>
    <row r="903" spans="1:69" hidden="1" x14ac:dyDescent="0.2">
      <c r="A903" s="2" t="s">
        <v>4651</v>
      </c>
      <c r="B903" s="2" t="s">
        <v>374</v>
      </c>
      <c r="C903" s="2"/>
      <c r="D903" s="2"/>
      <c r="E903" s="2" t="s">
        <v>1402</v>
      </c>
      <c r="F903" s="2"/>
      <c r="G903" s="2"/>
      <c r="H903" s="2" t="s">
        <v>853</v>
      </c>
      <c r="I903" s="2" t="s">
        <v>710</v>
      </c>
      <c r="J903" s="2" t="s">
        <v>930</v>
      </c>
      <c r="K903" s="2"/>
      <c r="L903" s="79"/>
      <c r="M903" s="79"/>
      <c r="N903" s="79" t="s">
        <v>2147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 t="str">
        <f t="shared" si="43"/>
        <v/>
      </c>
      <c r="BP903" s="2" t="str">
        <f t="shared" si="44"/>
        <v>USCAR210,35</v>
      </c>
      <c r="BQ903" s="2" t="str">
        <f>_xlfn.XLOOKUP(BO903,[1]Planilha1!$BU:$BU,[1]Planilha1!$BU:$BU,"",0,1)</f>
        <v/>
      </c>
    </row>
    <row r="904" spans="1:69" hidden="1" x14ac:dyDescent="0.2">
      <c r="A904" s="2" t="s">
        <v>4651</v>
      </c>
      <c r="B904" s="2" t="s">
        <v>374</v>
      </c>
      <c r="C904" s="2"/>
      <c r="D904" s="2"/>
      <c r="E904" s="2" t="s">
        <v>1402</v>
      </c>
      <c r="F904" s="2"/>
      <c r="G904" s="2"/>
      <c r="H904" s="2" t="s">
        <v>867</v>
      </c>
      <c r="I904" s="2" t="s">
        <v>399</v>
      </c>
      <c r="J904" s="2" t="s">
        <v>930</v>
      </c>
      <c r="K904" s="2"/>
      <c r="L904" s="79"/>
      <c r="M904" s="79"/>
      <c r="N904" s="79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 t="s">
        <v>2468</v>
      </c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 t="str">
        <f t="shared" si="43"/>
        <v/>
      </c>
      <c r="BP904" s="2" t="str">
        <f t="shared" si="44"/>
        <v>USCAR21</v>
      </c>
      <c r="BQ904" s="2" t="str">
        <f>_xlfn.XLOOKUP(BO904,[1]Planilha1!$BU:$BU,[1]Planilha1!$BU:$BU,"",0,1)</f>
        <v/>
      </c>
    </row>
    <row r="905" spans="1:69" hidden="1" x14ac:dyDescent="0.2">
      <c r="A905" s="2" t="s">
        <v>4651</v>
      </c>
      <c r="B905" s="2" t="s">
        <v>374</v>
      </c>
      <c r="C905" s="2"/>
      <c r="D905" s="2"/>
      <c r="E905" s="2" t="s">
        <v>1402</v>
      </c>
      <c r="F905" s="2"/>
      <c r="G905" s="2"/>
      <c r="H905" s="2" t="s">
        <v>853</v>
      </c>
      <c r="I905" s="2" t="s">
        <v>399</v>
      </c>
      <c r="J905" s="2" t="s">
        <v>928</v>
      </c>
      <c r="K905" s="2"/>
      <c r="L905" s="79"/>
      <c r="M905" s="79"/>
      <c r="N905" s="79" t="s">
        <v>2125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 t="s">
        <v>2469</v>
      </c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 t="str">
        <f t="shared" si="43"/>
        <v/>
      </c>
      <c r="BP905" s="2" t="str">
        <f t="shared" si="44"/>
        <v>USCAR210,5</v>
      </c>
      <c r="BQ905" s="2" t="str">
        <f>_xlfn.XLOOKUP(BO905,[1]Planilha1!$BU:$BU,[1]Planilha1!$BU:$BU,"",0,1)</f>
        <v/>
      </c>
    </row>
    <row r="906" spans="1:69" hidden="1" x14ac:dyDescent="0.2">
      <c r="A906" s="2" t="s">
        <v>785</v>
      </c>
      <c r="B906" s="2"/>
      <c r="C906" s="2"/>
      <c r="D906" s="2"/>
      <c r="E906" s="2" t="s">
        <v>1402</v>
      </c>
      <c r="F906" s="2"/>
      <c r="G906" s="2"/>
      <c r="H906" s="2" t="s">
        <v>853</v>
      </c>
      <c r="I906" s="2" t="s">
        <v>399</v>
      </c>
      <c r="J906" s="2" t="s">
        <v>928</v>
      </c>
      <c r="K906" s="2"/>
      <c r="L906" s="79"/>
      <c r="M906" s="79"/>
      <c r="N906" s="79" t="s">
        <v>2125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 t="s">
        <v>2470</v>
      </c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 t="str">
        <f t="shared" si="43"/>
        <v/>
      </c>
      <c r="BP906" s="2" t="str">
        <f t="shared" si="44"/>
        <v>0,5</v>
      </c>
      <c r="BQ906" s="2" t="str">
        <f>_xlfn.XLOOKUP(BO906,[1]Planilha1!$BU:$BU,[1]Planilha1!$BU:$BU,"",0,1)</f>
        <v/>
      </c>
    </row>
    <row r="907" spans="1:69" hidden="1" x14ac:dyDescent="0.2">
      <c r="A907" s="2" t="s">
        <v>785</v>
      </c>
      <c r="B907" s="2"/>
      <c r="C907" s="2"/>
      <c r="D907" s="2"/>
      <c r="E907" s="2" t="s">
        <v>1402</v>
      </c>
      <c r="F907" s="2"/>
      <c r="G907" s="2"/>
      <c r="H907" s="2" t="s">
        <v>853</v>
      </c>
      <c r="I907" s="2" t="s">
        <v>399</v>
      </c>
      <c r="J907" s="2" t="s">
        <v>947</v>
      </c>
      <c r="K907" s="2"/>
      <c r="L907" s="79"/>
      <c r="M907" s="79"/>
      <c r="N907" s="79" t="s">
        <v>2125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 t="s">
        <v>2470</v>
      </c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 t="str">
        <f t="shared" si="43"/>
        <v/>
      </c>
      <c r="BP907" s="2" t="str">
        <f t="shared" si="44"/>
        <v>0,5</v>
      </c>
      <c r="BQ907" s="2" t="str">
        <f>_xlfn.XLOOKUP(BO907,[1]Planilha1!$BU:$BU,[1]Planilha1!$BU:$BU,"",0,1)</f>
        <v/>
      </c>
    </row>
    <row r="908" spans="1:69" hidden="1" x14ac:dyDescent="0.2">
      <c r="A908" s="2" t="s">
        <v>4651</v>
      </c>
      <c r="B908" s="2" t="s">
        <v>374</v>
      </c>
      <c r="C908" s="2"/>
      <c r="D908" s="2"/>
      <c r="E908" s="2" t="s">
        <v>1402</v>
      </c>
      <c r="F908" s="2"/>
      <c r="G908" s="2"/>
      <c r="H908" s="2" t="s">
        <v>853</v>
      </c>
      <c r="I908" s="2" t="s">
        <v>399</v>
      </c>
      <c r="J908" s="2" t="s">
        <v>930</v>
      </c>
      <c r="K908" s="2"/>
      <c r="L908" s="79"/>
      <c r="M908" s="79"/>
      <c r="N908" s="79" t="s">
        <v>2125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 t="s">
        <v>2471</v>
      </c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 t="str">
        <f t="shared" si="43"/>
        <v/>
      </c>
      <c r="BP908" s="2" t="str">
        <f t="shared" si="44"/>
        <v>USCAR210,5</v>
      </c>
      <c r="BQ908" s="2" t="str">
        <f>_xlfn.XLOOKUP(BO908,[1]Planilha1!$BU:$BU,[1]Planilha1!$BU:$BU,"",0,1)</f>
        <v/>
      </c>
    </row>
    <row r="909" spans="1:69" hidden="1" x14ac:dyDescent="0.2">
      <c r="A909" s="2" t="s">
        <v>785</v>
      </c>
      <c r="B909" s="2"/>
      <c r="C909" s="2"/>
      <c r="D909" s="2"/>
      <c r="E909" s="2" t="s">
        <v>1402</v>
      </c>
      <c r="F909" s="2"/>
      <c r="G909" s="2"/>
      <c r="H909" s="2" t="s">
        <v>853</v>
      </c>
      <c r="I909" s="2" t="s">
        <v>399</v>
      </c>
      <c r="J909" s="2" t="s">
        <v>930</v>
      </c>
      <c r="K909" s="2"/>
      <c r="L909" s="79"/>
      <c r="M909" s="79"/>
      <c r="N909" s="79" t="s">
        <v>2125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 t="s">
        <v>2470</v>
      </c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 t="str">
        <f t="shared" si="43"/>
        <v/>
      </c>
      <c r="BP909" s="2" t="str">
        <f t="shared" si="44"/>
        <v>0,5</v>
      </c>
      <c r="BQ909" s="2" t="str">
        <f>_xlfn.XLOOKUP(BO909,[1]Planilha1!$BU:$BU,[1]Planilha1!$BU:$BU,"",0,1)</f>
        <v/>
      </c>
    </row>
    <row r="910" spans="1:69" hidden="1" x14ac:dyDescent="0.2">
      <c r="A910" s="2" t="s">
        <v>785</v>
      </c>
      <c r="B910" s="2"/>
      <c r="C910" s="2"/>
      <c r="D910" s="2"/>
      <c r="E910" s="2" t="s">
        <v>1402</v>
      </c>
      <c r="F910" s="2"/>
      <c r="G910" s="2"/>
      <c r="H910" s="2" t="s">
        <v>853</v>
      </c>
      <c r="I910" s="2" t="s">
        <v>399</v>
      </c>
      <c r="J910" s="2" t="s">
        <v>928</v>
      </c>
      <c r="K910" s="2"/>
      <c r="L910" s="79"/>
      <c r="M910" s="79"/>
      <c r="N910" s="79" t="s">
        <v>2141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 t="s">
        <v>2470</v>
      </c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 t="str">
        <f t="shared" si="43"/>
        <v/>
      </c>
      <c r="BP910" s="2" t="str">
        <f t="shared" si="44"/>
        <v>0,75</v>
      </c>
      <c r="BQ910" s="2" t="str">
        <f>_xlfn.XLOOKUP(BO910,[1]Planilha1!$BU:$BU,[1]Planilha1!$BU:$BU,"",0,1)</f>
        <v/>
      </c>
    </row>
    <row r="911" spans="1:69" hidden="1" x14ac:dyDescent="0.2">
      <c r="A911" s="2" t="s">
        <v>785</v>
      </c>
      <c r="B911" s="2"/>
      <c r="C911" s="2"/>
      <c r="D911" s="2"/>
      <c r="E911" s="2" t="s">
        <v>1402</v>
      </c>
      <c r="F911" s="2"/>
      <c r="G911" s="2"/>
      <c r="H911" s="2" t="s">
        <v>853</v>
      </c>
      <c r="I911" s="2" t="s">
        <v>399</v>
      </c>
      <c r="J911" s="2" t="s">
        <v>947</v>
      </c>
      <c r="K911" s="2"/>
      <c r="L911" s="79"/>
      <c r="M911" s="79"/>
      <c r="N911" s="79" t="s">
        <v>2141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 t="s">
        <v>2470</v>
      </c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 t="str">
        <f t="shared" si="43"/>
        <v/>
      </c>
      <c r="BP911" s="2" t="str">
        <f t="shared" si="44"/>
        <v>0,75</v>
      </c>
      <c r="BQ911" s="2" t="str">
        <f>_xlfn.XLOOKUP(BO911,[1]Planilha1!$BU:$BU,[1]Planilha1!$BU:$BU,"",0,1)</f>
        <v/>
      </c>
    </row>
    <row r="912" spans="1:69" hidden="1" x14ac:dyDescent="0.2">
      <c r="A912" s="2" t="s">
        <v>785</v>
      </c>
      <c r="B912" s="2"/>
      <c r="C912" s="2"/>
      <c r="D912" s="2"/>
      <c r="E912" s="2" t="s">
        <v>1402</v>
      </c>
      <c r="F912" s="2"/>
      <c r="G912" s="2"/>
      <c r="H912" s="2" t="s">
        <v>853</v>
      </c>
      <c r="I912" s="2" t="s">
        <v>399</v>
      </c>
      <c r="J912" s="2" t="s">
        <v>912</v>
      </c>
      <c r="K912" s="2"/>
      <c r="L912" s="79"/>
      <c r="M912" s="79"/>
      <c r="N912" s="79" t="s">
        <v>2141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 t="s">
        <v>2470</v>
      </c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 t="str">
        <f t="shared" si="43"/>
        <v/>
      </c>
      <c r="BP912" s="2" t="str">
        <f t="shared" si="44"/>
        <v>0,75</v>
      </c>
      <c r="BQ912" s="2" t="str">
        <f>_xlfn.XLOOKUP(BO912,[1]Planilha1!$BU:$BU,[1]Planilha1!$BU:$BU,"",0,1)</f>
        <v/>
      </c>
    </row>
    <row r="913" spans="1:69" hidden="1" x14ac:dyDescent="0.2">
      <c r="A913" s="2" t="s">
        <v>4651</v>
      </c>
      <c r="B913" s="2" t="s">
        <v>374</v>
      </c>
      <c r="C913" s="2"/>
      <c r="D913" s="2"/>
      <c r="E913" s="2" t="s">
        <v>1402</v>
      </c>
      <c r="F913" s="2"/>
      <c r="G913" s="2"/>
      <c r="H913" s="2" t="s">
        <v>853</v>
      </c>
      <c r="I913" s="2" t="s">
        <v>399</v>
      </c>
      <c r="J913" s="2" t="s">
        <v>930</v>
      </c>
      <c r="K913" s="2"/>
      <c r="L913" s="79"/>
      <c r="M913" s="79"/>
      <c r="N913" s="79" t="s">
        <v>2141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 t="s">
        <v>2472</v>
      </c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 t="str">
        <f t="shared" si="43"/>
        <v/>
      </c>
      <c r="BP913" s="2" t="str">
        <f t="shared" si="44"/>
        <v>USCAR210,75</v>
      </c>
      <c r="BQ913" s="2" t="str">
        <f>_xlfn.XLOOKUP(BO913,[1]Planilha1!$BU:$BU,[1]Planilha1!$BU:$BU,"",0,1)</f>
        <v/>
      </c>
    </row>
    <row r="914" spans="1:69" hidden="1" x14ac:dyDescent="0.2">
      <c r="A914" s="2" t="s">
        <v>785</v>
      </c>
      <c r="B914" s="2"/>
      <c r="C914" s="2"/>
      <c r="D914" s="2"/>
      <c r="E914" s="2" t="s">
        <v>1402</v>
      </c>
      <c r="F914" s="2"/>
      <c r="G914" s="2"/>
      <c r="H914" s="2" t="s">
        <v>853</v>
      </c>
      <c r="I914" s="2" t="s">
        <v>399</v>
      </c>
      <c r="J914" s="2" t="s">
        <v>930</v>
      </c>
      <c r="K914" s="2"/>
      <c r="L914" s="79"/>
      <c r="M914" s="79"/>
      <c r="N914" s="79" t="s">
        <v>2141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 t="s">
        <v>2470</v>
      </c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 t="str">
        <f t="shared" si="43"/>
        <v/>
      </c>
      <c r="BP914" s="2" t="str">
        <f t="shared" si="44"/>
        <v>0,75</v>
      </c>
      <c r="BQ914" s="2" t="str">
        <f>_xlfn.XLOOKUP(BO914,[1]Planilha1!$BU:$BU,[1]Planilha1!$BU:$BU,"",0,1)</f>
        <v/>
      </c>
    </row>
    <row r="915" spans="1:69" hidden="1" x14ac:dyDescent="0.2">
      <c r="A915" s="2" t="s">
        <v>4651</v>
      </c>
      <c r="B915" s="2" t="s">
        <v>374</v>
      </c>
      <c r="C915" s="2"/>
      <c r="D915" s="2"/>
      <c r="E915" s="2" t="s">
        <v>1402</v>
      </c>
      <c r="F915" s="2"/>
      <c r="G915" s="2"/>
      <c r="H915" s="2" t="s">
        <v>853</v>
      </c>
      <c r="I915" s="2" t="s">
        <v>399</v>
      </c>
      <c r="J915" s="2" t="s">
        <v>928</v>
      </c>
      <c r="K915" s="2"/>
      <c r="L915" s="79"/>
      <c r="M915" s="79"/>
      <c r="N915" s="79" t="s">
        <v>2132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 t="s">
        <v>2473</v>
      </c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 t="str">
        <f t="shared" si="43"/>
        <v/>
      </c>
      <c r="BP915" s="2" t="str">
        <f t="shared" si="44"/>
        <v>USCAR211</v>
      </c>
      <c r="BQ915" s="2" t="str">
        <f>_xlfn.XLOOKUP(BO915,[1]Planilha1!$BU:$BU,[1]Planilha1!$BU:$BU,"",0,1)</f>
        <v/>
      </c>
    </row>
    <row r="916" spans="1:69" hidden="1" x14ac:dyDescent="0.2">
      <c r="A916" s="2" t="s">
        <v>785</v>
      </c>
      <c r="B916" s="2"/>
      <c r="C916" s="2"/>
      <c r="D916" s="2"/>
      <c r="E916" s="2" t="s">
        <v>1402</v>
      </c>
      <c r="F916" s="2"/>
      <c r="G916" s="2"/>
      <c r="H916" s="2" t="s">
        <v>853</v>
      </c>
      <c r="I916" s="2" t="s">
        <v>399</v>
      </c>
      <c r="J916" s="2" t="s">
        <v>928</v>
      </c>
      <c r="K916" s="2"/>
      <c r="L916" s="79"/>
      <c r="M916" s="79"/>
      <c r="N916" s="79" t="s">
        <v>2132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 t="s">
        <v>2470</v>
      </c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 t="str">
        <f t="shared" si="43"/>
        <v/>
      </c>
      <c r="BP916" s="2" t="str">
        <f t="shared" si="44"/>
        <v>1</v>
      </c>
      <c r="BQ916" s="2" t="str">
        <f>_xlfn.XLOOKUP(BO916,[1]Planilha1!$BU:$BU,[1]Planilha1!$BU:$BU,"",0,1)</f>
        <v/>
      </c>
    </row>
    <row r="917" spans="1:69" hidden="1" x14ac:dyDescent="0.2">
      <c r="A917" s="2" t="s">
        <v>4651</v>
      </c>
      <c r="B917" s="2" t="s">
        <v>374</v>
      </c>
      <c r="C917" s="2"/>
      <c r="D917" s="2"/>
      <c r="E917" s="2" t="s">
        <v>1402</v>
      </c>
      <c r="F917" s="2"/>
      <c r="G917" s="2"/>
      <c r="H917" s="2" t="s">
        <v>853</v>
      </c>
      <c r="I917" s="2" t="s">
        <v>399</v>
      </c>
      <c r="J917" s="2" t="s">
        <v>930</v>
      </c>
      <c r="K917" s="2"/>
      <c r="L917" s="79"/>
      <c r="M917" s="79"/>
      <c r="N917" s="79" t="s">
        <v>2132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 t="s">
        <v>2474</v>
      </c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 t="str">
        <f t="shared" si="43"/>
        <v/>
      </c>
      <c r="BP917" s="2" t="str">
        <f t="shared" si="44"/>
        <v>USCAR211</v>
      </c>
      <c r="BQ917" s="2" t="str">
        <f>_xlfn.XLOOKUP(BO917,[1]Planilha1!$BU:$BU,[1]Planilha1!$BU:$BU,"",0,1)</f>
        <v/>
      </c>
    </row>
    <row r="918" spans="1:69" hidden="1" x14ac:dyDescent="0.2">
      <c r="A918" s="2" t="s">
        <v>785</v>
      </c>
      <c r="B918" s="2"/>
      <c r="C918" s="2"/>
      <c r="D918" s="2"/>
      <c r="E918" s="2" t="s">
        <v>1402</v>
      </c>
      <c r="F918" s="2"/>
      <c r="G918" s="2"/>
      <c r="H918" s="2" t="s">
        <v>853</v>
      </c>
      <c r="I918" s="2" t="s">
        <v>399</v>
      </c>
      <c r="J918" s="2" t="s">
        <v>930</v>
      </c>
      <c r="K918" s="2"/>
      <c r="L918" s="79"/>
      <c r="M918" s="79"/>
      <c r="N918" s="79" t="s">
        <v>2132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 t="s">
        <v>2470</v>
      </c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 t="str">
        <f t="shared" si="43"/>
        <v/>
      </c>
      <c r="BP918" s="2" t="str">
        <f t="shared" si="44"/>
        <v>1</v>
      </c>
      <c r="BQ918" s="2" t="str">
        <f>_xlfn.XLOOKUP(BO918,[1]Planilha1!$BU:$BU,[1]Planilha1!$BU:$BU,"",0,1)</f>
        <v/>
      </c>
    </row>
    <row r="919" spans="1:69" hidden="1" x14ac:dyDescent="0.2">
      <c r="A919" s="2" t="s">
        <v>4651</v>
      </c>
      <c r="B919" s="2" t="s">
        <v>374</v>
      </c>
      <c r="C919" s="2"/>
      <c r="D919" s="2"/>
      <c r="E919" s="2" t="s">
        <v>1402</v>
      </c>
      <c r="F919" s="2"/>
      <c r="G919" s="2"/>
      <c r="H919" s="2" t="s">
        <v>855</v>
      </c>
      <c r="I919" s="2" t="s">
        <v>399</v>
      </c>
      <c r="J919" s="2" t="s">
        <v>928</v>
      </c>
      <c r="K919" s="2"/>
      <c r="L919" s="79"/>
      <c r="M919" s="79"/>
      <c r="N919" s="79" t="s">
        <v>2132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 t="s">
        <v>2473</v>
      </c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 t="str">
        <f t="shared" si="43"/>
        <v/>
      </c>
      <c r="BP919" s="2" t="str">
        <f t="shared" si="44"/>
        <v>USCAR211</v>
      </c>
      <c r="BQ919" s="2" t="str">
        <f>_xlfn.XLOOKUP(BO919,[1]Planilha1!$BU:$BU,[1]Planilha1!$BU:$BU,"",0,1)</f>
        <v/>
      </c>
    </row>
    <row r="920" spans="1:69" hidden="1" x14ac:dyDescent="0.2">
      <c r="A920" s="2" t="s">
        <v>4651</v>
      </c>
      <c r="B920" s="2" t="s">
        <v>374</v>
      </c>
      <c r="C920" s="2"/>
      <c r="D920" s="2"/>
      <c r="E920" s="2" t="s">
        <v>1402</v>
      </c>
      <c r="F920" s="2"/>
      <c r="G920" s="2"/>
      <c r="H920" s="2" t="s">
        <v>855</v>
      </c>
      <c r="I920" s="2" t="s">
        <v>399</v>
      </c>
      <c r="J920" s="2" t="s">
        <v>948</v>
      </c>
      <c r="K920" s="2"/>
      <c r="L920" s="79"/>
      <c r="M920" s="79"/>
      <c r="N920" s="79" t="s">
        <v>2132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 t="s">
        <v>2475</v>
      </c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 t="str">
        <f t="shared" si="43"/>
        <v/>
      </c>
      <c r="BP920" s="2" t="str">
        <f t="shared" si="44"/>
        <v>USCAR211</v>
      </c>
      <c r="BQ920" s="2" t="str">
        <f>_xlfn.XLOOKUP(BO920,[1]Planilha1!$BU:$BU,[1]Planilha1!$BU:$BU,"",0,1)</f>
        <v/>
      </c>
    </row>
    <row r="921" spans="1:69" hidden="1" x14ac:dyDescent="0.2">
      <c r="A921" s="2" t="s">
        <v>4651</v>
      </c>
      <c r="B921" s="2" t="s">
        <v>374</v>
      </c>
      <c r="C921" s="2"/>
      <c r="D921" s="2"/>
      <c r="E921" s="2" t="s">
        <v>1402</v>
      </c>
      <c r="F921" s="2"/>
      <c r="G921" s="2"/>
      <c r="H921" s="2" t="s">
        <v>855</v>
      </c>
      <c r="I921" s="2" t="s">
        <v>399</v>
      </c>
      <c r="J921" s="2" t="s">
        <v>930</v>
      </c>
      <c r="K921" s="2"/>
      <c r="L921" s="79"/>
      <c r="M921" s="79"/>
      <c r="N921" s="79" t="s">
        <v>2132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 t="s">
        <v>2475</v>
      </c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 t="str">
        <f t="shared" si="43"/>
        <v/>
      </c>
      <c r="BP921" s="2" t="str">
        <f t="shared" si="44"/>
        <v>USCAR211</v>
      </c>
      <c r="BQ921" s="2" t="str">
        <f>_xlfn.XLOOKUP(BO921,[1]Planilha1!$BU:$BU,[1]Planilha1!$BU:$BU,"",0,1)</f>
        <v/>
      </c>
    </row>
    <row r="922" spans="1:69" hidden="1" x14ac:dyDescent="0.2">
      <c r="A922" s="2" t="s">
        <v>4651</v>
      </c>
      <c r="B922" s="2" t="s">
        <v>1400</v>
      </c>
      <c r="C922" s="2"/>
      <c r="D922" s="2"/>
      <c r="E922" s="2" t="s">
        <v>1402</v>
      </c>
      <c r="F922" s="2"/>
      <c r="G922" s="2"/>
      <c r="H922" s="2" t="s">
        <v>843</v>
      </c>
      <c r="I922" s="2" t="s">
        <v>399</v>
      </c>
      <c r="J922" s="2" t="s">
        <v>928</v>
      </c>
      <c r="K922" s="2"/>
      <c r="L922" s="79"/>
      <c r="M922" s="79"/>
      <c r="N922" s="79" t="s">
        <v>2125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 t="s">
        <v>2476</v>
      </c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 t="str">
        <f t="shared" si="43"/>
        <v/>
      </c>
      <c r="BP922" s="2" t="str">
        <f t="shared" si="44"/>
        <v>GMW31910,5</v>
      </c>
      <c r="BQ922" s="2" t="str">
        <f>_xlfn.XLOOKUP(BO922,[1]Planilha1!$BU:$BU,[1]Planilha1!$BU:$BU,"",0,1)</f>
        <v/>
      </c>
    </row>
    <row r="923" spans="1:69" hidden="1" x14ac:dyDescent="0.2">
      <c r="A923" s="2" t="s">
        <v>4651</v>
      </c>
      <c r="B923" s="2" t="s">
        <v>1400</v>
      </c>
      <c r="C923" s="2"/>
      <c r="D923" s="2"/>
      <c r="E923" s="2" t="s">
        <v>1402</v>
      </c>
      <c r="F923" s="2"/>
      <c r="G923" s="2"/>
      <c r="H923" s="2" t="s">
        <v>856</v>
      </c>
      <c r="I923" s="2" t="s">
        <v>399</v>
      </c>
      <c r="J923" s="2" t="s">
        <v>928</v>
      </c>
      <c r="K923" s="2"/>
      <c r="L923" s="79"/>
      <c r="M923" s="79"/>
      <c r="N923" s="79" t="s">
        <v>2125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 t="str">
        <f t="shared" si="43"/>
        <v/>
      </c>
      <c r="BP923" s="2" t="str">
        <f t="shared" si="44"/>
        <v>GMW31910,5</v>
      </c>
      <c r="BQ923" s="2" t="str">
        <f>_xlfn.XLOOKUP(BO923,[1]Planilha1!$BU:$BU,[1]Planilha1!$BU:$BU,"",0,1)</f>
        <v/>
      </c>
    </row>
    <row r="924" spans="1:69" hidden="1" x14ac:dyDescent="0.2">
      <c r="A924" s="2" t="s">
        <v>4651</v>
      </c>
      <c r="B924" s="2" t="s">
        <v>1400</v>
      </c>
      <c r="C924" s="2"/>
      <c r="D924" s="2"/>
      <c r="E924" s="2" t="s">
        <v>1402</v>
      </c>
      <c r="F924" s="2"/>
      <c r="G924" s="2"/>
      <c r="H924" s="2" t="s">
        <v>854</v>
      </c>
      <c r="I924" s="2" t="s">
        <v>399</v>
      </c>
      <c r="J924" s="2" t="s">
        <v>928</v>
      </c>
      <c r="K924" s="2"/>
      <c r="L924" s="79"/>
      <c r="M924" s="79"/>
      <c r="N924" s="79" t="s">
        <v>2125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 t="s">
        <v>2476</v>
      </c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 t="str">
        <f t="shared" si="43"/>
        <v/>
      </c>
      <c r="BP924" s="2" t="str">
        <f t="shared" si="44"/>
        <v>GMW31910,5</v>
      </c>
      <c r="BQ924" s="2" t="str">
        <f>_xlfn.XLOOKUP(BO924,[1]Planilha1!$BU:$BU,[1]Planilha1!$BU:$BU,"",0,1)</f>
        <v/>
      </c>
    </row>
    <row r="925" spans="1:69" hidden="1" x14ac:dyDescent="0.2">
      <c r="A925" s="2" t="s">
        <v>4651</v>
      </c>
      <c r="B925" s="2" t="s">
        <v>374</v>
      </c>
      <c r="C925" s="2"/>
      <c r="D925" s="2"/>
      <c r="E925" s="2" t="s">
        <v>1402</v>
      </c>
      <c r="F925" s="2"/>
      <c r="G925" s="2"/>
      <c r="H925" s="2" t="s">
        <v>860</v>
      </c>
      <c r="I925" s="2" t="s">
        <v>465</v>
      </c>
      <c r="J925" s="2" t="s">
        <v>936</v>
      </c>
      <c r="K925" s="2"/>
      <c r="L925" s="79"/>
      <c r="M925" s="79"/>
      <c r="N925" s="79" t="s">
        <v>2124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 t="str">
        <f t="shared" si="43"/>
        <v/>
      </c>
      <c r="BP925" s="2" t="str">
        <f t="shared" si="44"/>
        <v>USCAR212,5</v>
      </c>
      <c r="BQ925" s="2" t="str">
        <f>_xlfn.XLOOKUP(BO925,[1]Planilha1!$BU:$BU,[1]Planilha1!$BU:$BU,"",0,1)</f>
        <v/>
      </c>
    </row>
    <row r="926" spans="1:69" hidden="1" x14ac:dyDescent="0.2">
      <c r="A926" s="2" t="s">
        <v>4651</v>
      </c>
      <c r="B926" s="2" t="s">
        <v>374</v>
      </c>
      <c r="C926" s="2"/>
      <c r="D926" s="2"/>
      <c r="E926" s="2" t="s">
        <v>1402</v>
      </c>
      <c r="F926" s="2"/>
      <c r="G926" s="2"/>
      <c r="H926" s="2" t="s">
        <v>860</v>
      </c>
      <c r="I926" s="2" t="s">
        <v>465</v>
      </c>
      <c r="J926" s="2" t="s">
        <v>949</v>
      </c>
      <c r="K926" s="2"/>
      <c r="L926" s="79"/>
      <c r="M926" s="79"/>
      <c r="N926" s="79" t="s">
        <v>2124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 t="str">
        <f t="shared" si="43"/>
        <v/>
      </c>
      <c r="BP926" s="2" t="str">
        <f t="shared" si="44"/>
        <v>USCAR212,5</v>
      </c>
      <c r="BQ926" s="2" t="str">
        <f>_xlfn.XLOOKUP(BO926,[1]Planilha1!$BU:$BU,[1]Planilha1!$BU:$BU,"",0,1)</f>
        <v/>
      </c>
    </row>
    <row r="927" spans="1:69" hidden="1" x14ac:dyDescent="0.2">
      <c r="A927" s="2" t="s">
        <v>4651</v>
      </c>
      <c r="B927" s="2" t="s">
        <v>374</v>
      </c>
      <c r="C927" s="2"/>
      <c r="D927" s="2"/>
      <c r="E927" s="2" t="s">
        <v>1402</v>
      </c>
      <c r="F927" s="2"/>
      <c r="G927" s="2"/>
      <c r="H927" s="2" t="s">
        <v>861</v>
      </c>
      <c r="I927" s="2" t="s">
        <v>465</v>
      </c>
      <c r="J927" s="2" t="s">
        <v>936</v>
      </c>
      <c r="K927" s="2"/>
      <c r="L927" s="79"/>
      <c r="M927" s="79"/>
      <c r="N927" s="79" t="s">
        <v>2124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 t="str">
        <f t="shared" si="43"/>
        <v/>
      </c>
      <c r="BP927" s="2" t="str">
        <f t="shared" si="44"/>
        <v>USCAR212,5</v>
      </c>
      <c r="BQ927" s="2" t="str">
        <f>_xlfn.XLOOKUP(BO927,[1]Planilha1!$BU:$BU,[1]Planilha1!$BU:$BU,"",0,1)</f>
        <v/>
      </c>
    </row>
    <row r="928" spans="1:69" hidden="1" x14ac:dyDescent="0.2">
      <c r="A928" s="2" t="s">
        <v>4651</v>
      </c>
      <c r="B928" s="2" t="s">
        <v>374</v>
      </c>
      <c r="C928" s="2"/>
      <c r="D928" s="2"/>
      <c r="E928" s="2" t="s">
        <v>1402</v>
      </c>
      <c r="F928" s="2"/>
      <c r="G928" s="2"/>
      <c r="H928" s="2" t="s">
        <v>861</v>
      </c>
      <c r="I928" s="2" t="s">
        <v>465</v>
      </c>
      <c r="J928" s="2" t="s">
        <v>949</v>
      </c>
      <c r="K928" s="2"/>
      <c r="L928" s="79"/>
      <c r="M928" s="79"/>
      <c r="N928" s="79" t="s">
        <v>2124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 t="str">
        <f t="shared" si="43"/>
        <v/>
      </c>
      <c r="BP928" s="2" t="str">
        <f t="shared" si="44"/>
        <v>USCAR212,5</v>
      </c>
      <c r="BQ928" s="2" t="str">
        <f>_xlfn.XLOOKUP(BO928,[1]Planilha1!$BU:$BU,[1]Planilha1!$BU:$BU,"",0,1)</f>
        <v/>
      </c>
    </row>
    <row r="929" spans="1:69" hidden="1" x14ac:dyDescent="0.2">
      <c r="A929" s="2" t="s">
        <v>4651</v>
      </c>
      <c r="B929" s="2" t="s">
        <v>374</v>
      </c>
      <c r="C929" s="2"/>
      <c r="D929" s="2"/>
      <c r="E929" s="2" t="s">
        <v>1402</v>
      </c>
      <c r="F929" s="2"/>
      <c r="G929" s="2"/>
      <c r="H929" s="2" t="s">
        <v>853</v>
      </c>
      <c r="I929" s="2" t="s">
        <v>465</v>
      </c>
      <c r="J929" s="2" t="s">
        <v>936</v>
      </c>
      <c r="K929" s="2"/>
      <c r="L929" s="79"/>
      <c r="M929" s="79"/>
      <c r="N929" s="79" t="s">
        <v>2126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 t="s">
        <v>2477</v>
      </c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 t="str">
        <f t="shared" si="43"/>
        <v/>
      </c>
      <c r="BP929" s="2" t="str">
        <f t="shared" si="44"/>
        <v>USCAR211,5</v>
      </c>
      <c r="BQ929" s="2" t="str">
        <f>_xlfn.XLOOKUP(BO929,[1]Planilha1!$BU:$BU,[1]Planilha1!$BU:$BU,"",0,1)</f>
        <v/>
      </c>
    </row>
    <row r="930" spans="1:69" hidden="1" x14ac:dyDescent="0.2">
      <c r="A930" s="2" t="s">
        <v>785</v>
      </c>
      <c r="B930" s="2"/>
      <c r="C930" s="2"/>
      <c r="D930" s="2"/>
      <c r="E930" s="2" t="s">
        <v>1402</v>
      </c>
      <c r="F930" s="2"/>
      <c r="G930" s="2"/>
      <c r="H930" s="2" t="s">
        <v>853</v>
      </c>
      <c r="I930" s="2" t="s">
        <v>465</v>
      </c>
      <c r="J930" s="2" t="s">
        <v>936</v>
      </c>
      <c r="K930" s="2"/>
      <c r="L930" s="79"/>
      <c r="M930" s="79"/>
      <c r="N930" s="79" t="s">
        <v>2126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 t="s">
        <v>2478</v>
      </c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 t="str">
        <f t="shared" si="43"/>
        <v/>
      </c>
      <c r="BP930" s="2" t="str">
        <f t="shared" si="44"/>
        <v>1,5</v>
      </c>
      <c r="BQ930" s="2" t="str">
        <f>_xlfn.XLOOKUP(BO930,[1]Planilha1!$BU:$BU,[1]Planilha1!$BU:$BU,"",0,1)</f>
        <v/>
      </c>
    </row>
    <row r="931" spans="1:69" hidden="1" x14ac:dyDescent="0.2">
      <c r="A931" s="2" t="s">
        <v>4651</v>
      </c>
      <c r="B931" s="2" t="s">
        <v>374</v>
      </c>
      <c r="C931" s="2"/>
      <c r="D931" s="2"/>
      <c r="E931" s="2" t="s">
        <v>1402</v>
      </c>
      <c r="F931" s="2"/>
      <c r="G931" s="2"/>
      <c r="H931" s="2" t="s">
        <v>853</v>
      </c>
      <c r="I931" s="2" t="s">
        <v>465</v>
      </c>
      <c r="J931" s="2" t="s">
        <v>949</v>
      </c>
      <c r="K931" s="2"/>
      <c r="L931" s="79"/>
      <c r="M931" s="79"/>
      <c r="N931" s="79" t="s">
        <v>2126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 t="str">
        <f t="shared" si="43"/>
        <v/>
      </c>
      <c r="BP931" s="2" t="str">
        <f t="shared" si="44"/>
        <v>USCAR211,5</v>
      </c>
      <c r="BQ931" s="2" t="str">
        <f>_xlfn.XLOOKUP(BO931,[1]Planilha1!$BU:$BU,[1]Planilha1!$BU:$BU,"",0,1)</f>
        <v/>
      </c>
    </row>
    <row r="932" spans="1:69" hidden="1" x14ac:dyDescent="0.2">
      <c r="A932" s="2" t="s">
        <v>4651</v>
      </c>
      <c r="B932" s="2" t="s">
        <v>374</v>
      </c>
      <c r="C932" s="2"/>
      <c r="D932" s="2"/>
      <c r="E932" s="2" t="s">
        <v>1402</v>
      </c>
      <c r="F932" s="2"/>
      <c r="G932" s="2"/>
      <c r="H932" s="2" t="s">
        <v>853</v>
      </c>
      <c r="I932" s="2" t="s">
        <v>465</v>
      </c>
      <c r="J932" s="2" t="s">
        <v>936</v>
      </c>
      <c r="K932" s="2"/>
      <c r="L932" s="79"/>
      <c r="M932" s="79"/>
      <c r="N932" s="79" t="s">
        <v>2124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 t="str">
        <f t="shared" si="43"/>
        <v/>
      </c>
      <c r="BP932" s="2" t="str">
        <f t="shared" si="44"/>
        <v>USCAR212,5</v>
      </c>
      <c r="BQ932" s="2" t="str">
        <f>_xlfn.XLOOKUP(BO932,[1]Planilha1!$BU:$BU,[1]Planilha1!$BU:$BU,"",0,1)</f>
        <v/>
      </c>
    </row>
    <row r="933" spans="1:69" hidden="1" x14ac:dyDescent="0.2">
      <c r="A933" s="2" t="s">
        <v>4651</v>
      </c>
      <c r="B933" s="2" t="s">
        <v>374</v>
      </c>
      <c r="C933" s="2"/>
      <c r="D933" s="2"/>
      <c r="E933" s="2" t="s">
        <v>1402</v>
      </c>
      <c r="F933" s="2"/>
      <c r="G933" s="2"/>
      <c r="H933" s="2" t="s">
        <v>853</v>
      </c>
      <c r="I933" s="2" t="s">
        <v>465</v>
      </c>
      <c r="J933" s="2" t="s">
        <v>950</v>
      </c>
      <c r="K933" s="2"/>
      <c r="L933" s="79"/>
      <c r="M933" s="79"/>
      <c r="N933" s="79" t="s">
        <v>2124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 t="str">
        <f t="shared" si="43"/>
        <v/>
      </c>
      <c r="BP933" s="2" t="str">
        <f t="shared" si="44"/>
        <v>USCAR212,5</v>
      </c>
      <c r="BQ933" s="2" t="str">
        <f>_xlfn.XLOOKUP(BO933,[1]Planilha1!$BU:$BU,[1]Planilha1!$BU:$BU,"",0,1)</f>
        <v/>
      </c>
    </row>
    <row r="934" spans="1:69" hidden="1" x14ac:dyDescent="0.2">
      <c r="A934" s="2" t="s">
        <v>4651</v>
      </c>
      <c r="B934" s="2" t="s">
        <v>374</v>
      </c>
      <c r="C934" s="2"/>
      <c r="D934" s="2"/>
      <c r="E934" s="2" t="s">
        <v>1402</v>
      </c>
      <c r="F934" s="2"/>
      <c r="G934" s="2"/>
      <c r="H934" s="2" t="s">
        <v>853</v>
      </c>
      <c r="I934" s="2" t="s">
        <v>465</v>
      </c>
      <c r="J934" s="2" t="s">
        <v>949</v>
      </c>
      <c r="K934" s="2"/>
      <c r="L934" s="79"/>
      <c r="M934" s="79"/>
      <c r="N934" s="79" t="s">
        <v>2124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 t="str">
        <f t="shared" si="43"/>
        <v/>
      </c>
      <c r="BP934" s="2" t="str">
        <f t="shared" si="44"/>
        <v>USCAR212,5</v>
      </c>
      <c r="BQ934" s="2" t="str">
        <f>_xlfn.XLOOKUP(BO934,[1]Planilha1!$BU:$BU,[1]Planilha1!$BU:$BU,"",0,1)</f>
        <v/>
      </c>
    </row>
    <row r="935" spans="1:69" hidden="1" x14ac:dyDescent="0.2">
      <c r="A935" s="2" t="s">
        <v>4651</v>
      </c>
      <c r="B935" s="2" t="s">
        <v>374</v>
      </c>
      <c r="C935" s="2"/>
      <c r="D935" s="2"/>
      <c r="E935" s="2" t="s">
        <v>1402</v>
      </c>
      <c r="F935" s="2"/>
      <c r="G935" s="2"/>
      <c r="H935" s="2" t="s">
        <v>843</v>
      </c>
      <c r="I935" s="2" t="s">
        <v>465</v>
      </c>
      <c r="J935" s="2" t="s">
        <v>936</v>
      </c>
      <c r="K935" s="2"/>
      <c r="L935" s="79"/>
      <c r="M935" s="79"/>
      <c r="N935" s="79" t="s">
        <v>2124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 t="str">
        <f t="shared" si="43"/>
        <v/>
      </c>
      <c r="BP935" s="2" t="str">
        <f t="shared" si="44"/>
        <v>USCAR212,5</v>
      </c>
      <c r="BQ935" s="2" t="str">
        <f>_xlfn.XLOOKUP(BO935,[1]Planilha1!$BU:$BU,[1]Planilha1!$BU:$BU,"",0,1)</f>
        <v/>
      </c>
    </row>
    <row r="936" spans="1:69" hidden="1" x14ac:dyDescent="0.2">
      <c r="A936" s="2" t="s">
        <v>785</v>
      </c>
      <c r="B936" s="2"/>
      <c r="C936" s="2"/>
      <c r="D936" s="2"/>
      <c r="E936" s="2" t="s">
        <v>1402</v>
      </c>
      <c r="F936" s="2"/>
      <c r="G936" s="2"/>
      <c r="H936" s="2" t="s">
        <v>843</v>
      </c>
      <c r="I936" s="2" t="s">
        <v>465</v>
      </c>
      <c r="J936" s="2" t="s">
        <v>936</v>
      </c>
      <c r="K936" s="2"/>
      <c r="L936" s="79"/>
      <c r="M936" s="79"/>
      <c r="N936" s="79" t="s">
        <v>2124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 t="s">
        <v>2478</v>
      </c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 t="str">
        <f t="shared" si="43"/>
        <v/>
      </c>
      <c r="BP936" s="2" t="str">
        <f t="shared" si="44"/>
        <v>2,5</v>
      </c>
      <c r="BQ936" s="2" t="str">
        <f>_xlfn.XLOOKUP(BO936,[1]Planilha1!$BU:$BU,[1]Planilha1!$BU:$BU,"",0,1)</f>
        <v/>
      </c>
    </row>
    <row r="937" spans="1:69" hidden="1" x14ac:dyDescent="0.2">
      <c r="A937" s="2" t="s">
        <v>4651</v>
      </c>
      <c r="B937" s="2" t="s">
        <v>374</v>
      </c>
      <c r="C937" s="2"/>
      <c r="D937" s="2"/>
      <c r="E937" s="2" t="s">
        <v>1402</v>
      </c>
      <c r="F937" s="2"/>
      <c r="G937" s="2"/>
      <c r="H937" s="2" t="s">
        <v>843</v>
      </c>
      <c r="I937" s="2" t="s">
        <v>465</v>
      </c>
      <c r="J937" s="2" t="s">
        <v>950</v>
      </c>
      <c r="K937" s="2"/>
      <c r="L937" s="79"/>
      <c r="M937" s="79"/>
      <c r="N937" s="79" t="s">
        <v>2124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 t="str">
        <f t="shared" si="43"/>
        <v/>
      </c>
      <c r="BP937" s="2" t="str">
        <f t="shared" si="44"/>
        <v>USCAR212,5</v>
      </c>
      <c r="BQ937" s="2" t="str">
        <f>_xlfn.XLOOKUP(BO937,[1]Planilha1!$BU:$BU,[1]Planilha1!$BU:$BU,"",0,1)</f>
        <v/>
      </c>
    </row>
    <row r="938" spans="1:69" hidden="1" x14ac:dyDescent="0.2">
      <c r="A938" s="2" t="s">
        <v>4651</v>
      </c>
      <c r="B938" s="2" t="s">
        <v>374</v>
      </c>
      <c r="C938" s="2"/>
      <c r="D938" s="2"/>
      <c r="E938" s="2" t="s">
        <v>1402</v>
      </c>
      <c r="F938" s="2"/>
      <c r="G938" s="2"/>
      <c r="H938" s="2" t="s">
        <v>843</v>
      </c>
      <c r="I938" s="2" t="s">
        <v>465</v>
      </c>
      <c r="J938" s="2" t="s">
        <v>913</v>
      </c>
      <c r="K938" s="2"/>
      <c r="L938" s="79"/>
      <c r="M938" s="79"/>
      <c r="N938" s="79" t="s">
        <v>2124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 t="str">
        <f t="shared" si="43"/>
        <v/>
      </c>
      <c r="BP938" s="2" t="str">
        <f t="shared" si="44"/>
        <v>USCAR212,5</v>
      </c>
      <c r="BQ938" s="2" t="str">
        <f>_xlfn.XLOOKUP(BO938,[1]Planilha1!$BU:$BU,[1]Planilha1!$BU:$BU,"",0,1)</f>
        <v/>
      </c>
    </row>
    <row r="939" spans="1:69" hidden="1" x14ac:dyDescent="0.2">
      <c r="A939" s="2" t="s">
        <v>4651</v>
      </c>
      <c r="B939" s="2" t="s">
        <v>374</v>
      </c>
      <c r="C939" s="2"/>
      <c r="D939" s="2"/>
      <c r="E939" s="2" t="s">
        <v>1402</v>
      </c>
      <c r="F939" s="2"/>
      <c r="G939" s="2"/>
      <c r="H939" s="2" t="s">
        <v>843</v>
      </c>
      <c r="I939" s="2" t="s">
        <v>465</v>
      </c>
      <c r="J939" s="2" t="s">
        <v>949</v>
      </c>
      <c r="K939" s="2"/>
      <c r="L939" s="79"/>
      <c r="M939" s="79"/>
      <c r="N939" s="79" t="s">
        <v>2124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 t="str">
        <f t="shared" si="43"/>
        <v/>
      </c>
      <c r="BP939" s="2" t="str">
        <f t="shared" si="44"/>
        <v>USCAR212,5</v>
      </c>
      <c r="BQ939" s="2" t="str">
        <f>_xlfn.XLOOKUP(BO939,[1]Planilha1!$BU:$BU,[1]Planilha1!$BU:$BU,"",0,1)</f>
        <v/>
      </c>
    </row>
    <row r="940" spans="1:69" hidden="1" x14ac:dyDescent="0.2">
      <c r="A940" s="2" t="s">
        <v>4651</v>
      </c>
      <c r="B940" s="2" t="s">
        <v>374</v>
      </c>
      <c r="C940" s="2"/>
      <c r="D940" s="2"/>
      <c r="E940" s="2" t="s">
        <v>1402</v>
      </c>
      <c r="F940" s="2"/>
      <c r="G940" s="2"/>
      <c r="H940" s="2" t="s">
        <v>843</v>
      </c>
      <c r="I940" s="2" t="s">
        <v>1502</v>
      </c>
      <c r="J940" s="2" t="s">
        <v>951</v>
      </c>
      <c r="K940" s="2"/>
      <c r="L940" s="79"/>
      <c r="M940" s="79"/>
      <c r="N940" s="79" t="s">
        <v>2125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 t="s">
        <v>2479</v>
      </c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 t="str">
        <f t="shared" si="43"/>
        <v/>
      </c>
      <c r="BP940" s="2" t="str">
        <f t="shared" si="44"/>
        <v>USCAR210,5</v>
      </c>
      <c r="BQ940" s="2" t="str">
        <f>_xlfn.XLOOKUP(BO940,[1]Planilha1!$BU:$BU,[1]Planilha1!$BU:$BU,"",0,1)</f>
        <v/>
      </c>
    </row>
    <row r="941" spans="1:69" hidden="1" x14ac:dyDescent="0.2">
      <c r="A941" s="2" t="s">
        <v>4651</v>
      </c>
      <c r="B941" s="2" t="s">
        <v>374</v>
      </c>
      <c r="C941" s="2"/>
      <c r="D941" s="2"/>
      <c r="E941" s="2" t="s">
        <v>1402</v>
      </c>
      <c r="F941" s="2"/>
      <c r="G941" s="2"/>
      <c r="H941" s="2" t="s">
        <v>853</v>
      </c>
      <c r="I941" s="2" t="s">
        <v>746</v>
      </c>
      <c r="J941" s="2"/>
      <c r="K941" s="2"/>
      <c r="L941" s="79"/>
      <c r="M941" s="79"/>
      <c r="N941" s="79" t="s">
        <v>2132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 t="s">
        <v>2480</v>
      </c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 t="str">
        <f t="shared" si="43"/>
        <v/>
      </c>
      <c r="BP941" s="2" t="str">
        <f t="shared" si="44"/>
        <v>USCAR211</v>
      </c>
      <c r="BQ941" s="2" t="str">
        <f>_xlfn.XLOOKUP(BO941,[1]Planilha1!$BU:$BU,[1]Planilha1!$BU:$BU,"",0,1)</f>
        <v/>
      </c>
    </row>
    <row r="942" spans="1:69" hidden="1" x14ac:dyDescent="0.2">
      <c r="A942" s="2" t="s">
        <v>4651</v>
      </c>
      <c r="B942" s="2" t="s">
        <v>1400</v>
      </c>
      <c r="C942" s="2"/>
      <c r="D942" s="2"/>
      <c r="E942" s="2" t="s">
        <v>1402</v>
      </c>
      <c r="F942" s="2"/>
      <c r="G942" s="2"/>
      <c r="H942" s="2" t="s">
        <v>843</v>
      </c>
      <c r="I942" s="2" t="s">
        <v>746</v>
      </c>
      <c r="J942" s="2"/>
      <c r="K942" s="2"/>
      <c r="L942" s="79"/>
      <c r="M942" s="79"/>
      <c r="N942" s="79" t="s">
        <v>2125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 t="s">
        <v>2481</v>
      </c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 t="str">
        <f t="shared" si="43"/>
        <v/>
      </c>
      <c r="BP942" s="2" t="str">
        <f t="shared" si="44"/>
        <v>GMW31910,5</v>
      </c>
      <c r="BQ942" s="2" t="str">
        <f>_xlfn.XLOOKUP(BO942,[1]Planilha1!$BU:$BU,[1]Planilha1!$BU:$BU,"",0,1)</f>
        <v/>
      </c>
    </row>
    <row r="943" spans="1:69" hidden="1" x14ac:dyDescent="0.2">
      <c r="A943" s="2" t="s">
        <v>4651</v>
      </c>
      <c r="B943" s="2" t="s">
        <v>374</v>
      </c>
      <c r="C943" s="2"/>
      <c r="D943" s="2"/>
      <c r="E943" s="2" t="s">
        <v>1402</v>
      </c>
      <c r="F943" s="2"/>
      <c r="G943" s="2"/>
      <c r="H943" s="2" t="s">
        <v>843</v>
      </c>
      <c r="I943" s="2" t="s">
        <v>1503</v>
      </c>
      <c r="J943" s="2"/>
      <c r="K943" s="2"/>
      <c r="L943" s="79"/>
      <c r="M943" s="79"/>
      <c r="N943" s="79" t="s">
        <v>2124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 t="s">
        <v>2482</v>
      </c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 t="str">
        <f t="shared" si="43"/>
        <v/>
      </c>
      <c r="BP943" s="2" t="str">
        <f t="shared" si="44"/>
        <v>USCAR212,5</v>
      </c>
      <c r="BQ943" s="2" t="str">
        <f>_xlfn.XLOOKUP(BO943,[1]Planilha1!$BU:$BU,[1]Planilha1!$BU:$BU,"",0,1)</f>
        <v/>
      </c>
    </row>
    <row r="944" spans="1:69" hidden="1" x14ac:dyDescent="0.2">
      <c r="A944" s="2" t="s">
        <v>4651</v>
      </c>
      <c r="B944" s="2" t="s">
        <v>1400</v>
      </c>
      <c r="C944" s="2"/>
      <c r="D944" s="2"/>
      <c r="E944" s="2" t="s">
        <v>1402</v>
      </c>
      <c r="F944" s="2"/>
      <c r="G944" s="2"/>
      <c r="H944" s="2" t="s">
        <v>843</v>
      </c>
      <c r="I944" s="2" t="s">
        <v>1504</v>
      </c>
      <c r="J944" s="2"/>
      <c r="K944" s="2"/>
      <c r="L944" s="79"/>
      <c r="M944" s="79"/>
      <c r="N944" s="79" t="s">
        <v>2147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 t="str">
        <f t="shared" si="43"/>
        <v/>
      </c>
      <c r="BP944" s="2" t="str">
        <f t="shared" si="44"/>
        <v>GMW31910,35</v>
      </c>
      <c r="BQ944" s="2" t="str">
        <f>_xlfn.XLOOKUP(BO944,[1]Planilha1!$BU:$BU,[1]Planilha1!$BU:$BU,"",0,1)</f>
        <v/>
      </c>
    </row>
    <row r="945" spans="1:69" hidden="1" x14ac:dyDescent="0.2">
      <c r="A945" s="2" t="s">
        <v>4651</v>
      </c>
      <c r="B945" s="2" t="s">
        <v>1400</v>
      </c>
      <c r="C945" s="2"/>
      <c r="D945" s="2"/>
      <c r="E945" s="2" t="s">
        <v>1402</v>
      </c>
      <c r="F945" s="2"/>
      <c r="G945" s="2"/>
      <c r="H945" s="2" t="s">
        <v>843</v>
      </c>
      <c r="I945" s="2" t="s">
        <v>1504</v>
      </c>
      <c r="J945" s="2"/>
      <c r="K945" s="2"/>
      <c r="L945" s="79"/>
      <c r="M945" s="79"/>
      <c r="N945" s="79" t="s">
        <v>2125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 t="s">
        <v>2483</v>
      </c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 t="str">
        <f t="shared" si="43"/>
        <v/>
      </c>
      <c r="BP945" s="2" t="str">
        <f t="shared" si="44"/>
        <v>GMW31910,5</v>
      </c>
      <c r="BQ945" s="2" t="str">
        <f>_xlfn.XLOOKUP(BO945,[1]Planilha1!$BU:$BU,[1]Planilha1!$BU:$BU,"",0,1)</f>
        <v/>
      </c>
    </row>
    <row r="946" spans="1:69" hidden="1" x14ac:dyDescent="0.2">
      <c r="A946" s="2" t="s">
        <v>4651</v>
      </c>
      <c r="B946" s="2" t="s">
        <v>1400</v>
      </c>
      <c r="C946" s="2"/>
      <c r="D946" s="2"/>
      <c r="E946" s="2" t="s">
        <v>1402</v>
      </c>
      <c r="F946" s="2"/>
      <c r="G946" s="2"/>
      <c r="H946" s="2" t="s">
        <v>863</v>
      </c>
      <c r="I946" s="2" t="s">
        <v>1504</v>
      </c>
      <c r="J946" s="2"/>
      <c r="K946" s="2"/>
      <c r="L946" s="79"/>
      <c r="M946" s="79"/>
      <c r="N946" s="79" t="s">
        <v>2125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 t="s">
        <v>2484</v>
      </c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 t="str">
        <f t="shared" si="43"/>
        <v/>
      </c>
      <c r="BP946" s="2" t="str">
        <f t="shared" si="44"/>
        <v>GMW31910,5</v>
      </c>
      <c r="BQ946" s="2" t="str">
        <f>_xlfn.XLOOKUP(BO946,[1]Planilha1!$BU:$BU,[1]Planilha1!$BU:$BU,"",0,1)</f>
        <v/>
      </c>
    </row>
    <row r="947" spans="1:69" hidden="1" x14ac:dyDescent="0.2">
      <c r="A947" s="2" t="s">
        <v>4651</v>
      </c>
      <c r="B947" s="2" t="s">
        <v>1400</v>
      </c>
      <c r="C947" s="2"/>
      <c r="D947" s="2"/>
      <c r="E947" s="2" t="s">
        <v>1402</v>
      </c>
      <c r="F947" s="2"/>
      <c r="G947" s="2"/>
      <c r="H947" s="2" t="s">
        <v>843</v>
      </c>
      <c r="I947" s="2" t="s">
        <v>1505</v>
      </c>
      <c r="J947" s="2" t="s">
        <v>952</v>
      </c>
      <c r="K947" s="2"/>
      <c r="L947" s="79"/>
      <c r="M947" s="79"/>
      <c r="N947" s="79" t="s">
        <v>2125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 t="s">
        <v>2485</v>
      </c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 t="str">
        <f t="shared" si="43"/>
        <v/>
      </c>
      <c r="BP947" s="2" t="str">
        <f t="shared" si="44"/>
        <v>GMW31910,5</v>
      </c>
      <c r="BQ947" s="2" t="str">
        <f>_xlfn.XLOOKUP(BO947,[1]Planilha1!$BU:$BU,[1]Planilha1!$BU:$BU,"",0,1)</f>
        <v/>
      </c>
    </row>
    <row r="948" spans="1:69" hidden="1" x14ac:dyDescent="0.2">
      <c r="A948" s="2" t="s">
        <v>4651</v>
      </c>
      <c r="B948" s="2" t="s">
        <v>1400</v>
      </c>
      <c r="C948" s="2"/>
      <c r="D948" s="2"/>
      <c r="E948" s="2" t="s">
        <v>1402</v>
      </c>
      <c r="F948" s="2"/>
      <c r="G948" s="2"/>
      <c r="H948" s="2" t="s">
        <v>863</v>
      </c>
      <c r="I948" s="2" t="s">
        <v>1505</v>
      </c>
      <c r="J948" s="2" t="s">
        <v>952</v>
      </c>
      <c r="K948" s="2"/>
      <c r="L948" s="79"/>
      <c r="M948" s="79"/>
      <c r="N948" s="79" t="s">
        <v>2125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 t="s">
        <v>2485</v>
      </c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 t="str">
        <f t="shared" si="43"/>
        <v/>
      </c>
      <c r="BP948" s="2" t="str">
        <f t="shared" si="44"/>
        <v>GMW31910,5</v>
      </c>
      <c r="BQ948" s="2" t="str">
        <f>_xlfn.XLOOKUP(BO948,[1]Planilha1!$BU:$BU,[1]Planilha1!$BU:$BU,"",0,1)</f>
        <v/>
      </c>
    </row>
    <row r="949" spans="1:69" hidden="1" x14ac:dyDescent="0.2">
      <c r="A949" s="2" t="s">
        <v>4651</v>
      </c>
      <c r="B949" s="2" t="s">
        <v>1400</v>
      </c>
      <c r="C949" s="2"/>
      <c r="D949" s="2"/>
      <c r="E949" s="2" t="s">
        <v>1402</v>
      </c>
      <c r="F949" s="2"/>
      <c r="G949" s="2"/>
      <c r="H949" s="2" t="s">
        <v>854</v>
      </c>
      <c r="I949" s="2" t="s">
        <v>1505</v>
      </c>
      <c r="J949" s="2" t="s">
        <v>952</v>
      </c>
      <c r="K949" s="2"/>
      <c r="L949" s="79"/>
      <c r="M949" s="79"/>
      <c r="N949" s="79" t="s">
        <v>2125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 t="s">
        <v>2485</v>
      </c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 t="str">
        <f t="shared" si="43"/>
        <v/>
      </c>
      <c r="BP949" s="2" t="str">
        <f t="shared" si="44"/>
        <v>GMW31910,5</v>
      </c>
      <c r="BQ949" s="2" t="str">
        <f>_xlfn.XLOOKUP(BO949,[1]Planilha1!$BU:$BU,[1]Planilha1!$BU:$BU,"",0,1)</f>
        <v/>
      </c>
    </row>
    <row r="950" spans="1:69" hidden="1" x14ac:dyDescent="0.2">
      <c r="A950" s="2" t="s">
        <v>4651</v>
      </c>
      <c r="B950" s="2" t="s">
        <v>1400</v>
      </c>
      <c r="C950" s="2"/>
      <c r="D950" s="2"/>
      <c r="E950" s="2" t="s">
        <v>1402</v>
      </c>
      <c r="F950" s="2"/>
      <c r="G950" s="2"/>
      <c r="H950" s="2" t="s">
        <v>843</v>
      </c>
      <c r="I950" s="2" t="s">
        <v>1506</v>
      </c>
      <c r="J950" s="2" t="s">
        <v>952</v>
      </c>
      <c r="K950" s="2"/>
      <c r="L950" s="79"/>
      <c r="M950" s="79"/>
      <c r="N950" s="79" t="s">
        <v>2132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 t="s">
        <v>2486</v>
      </c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 t="str">
        <f t="shared" si="43"/>
        <v/>
      </c>
      <c r="BP950" s="2" t="str">
        <f t="shared" si="44"/>
        <v>GMW31911</v>
      </c>
      <c r="BQ950" s="2" t="str">
        <f>_xlfn.XLOOKUP(BO950,[1]Planilha1!$BU:$BU,[1]Planilha1!$BU:$BU,"",0,1)</f>
        <v/>
      </c>
    </row>
    <row r="951" spans="1:69" hidden="1" x14ac:dyDescent="0.2">
      <c r="A951" s="2" t="s">
        <v>4651</v>
      </c>
      <c r="B951" s="2" t="s">
        <v>1400</v>
      </c>
      <c r="C951" s="2"/>
      <c r="D951" s="2"/>
      <c r="E951" s="2" t="s">
        <v>1402</v>
      </c>
      <c r="F951" s="2"/>
      <c r="G951" s="2"/>
      <c r="H951" s="2" t="s">
        <v>854</v>
      </c>
      <c r="I951" s="2" t="s">
        <v>1506</v>
      </c>
      <c r="J951" s="2" t="s">
        <v>952</v>
      </c>
      <c r="K951" s="2"/>
      <c r="L951" s="79"/>
      <c r="M951" s="79"/>
      <c r="N951" s="79" t="s">
        <v>2132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 t="s">
        <v>2486</v>
      </c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 t="str">
        <f t="shared" si="43"/>
        <v/>
      </c>
      <c r="BP951" s="2" t="str">
        <f t="shared" si="44"/>
        <v>GMW31911</v>
      </c>
      <c r="BQ951" s="2" t="str">
        <f>_xlfn.XLOOKUP(BO951,[1]Planilha1!$BU:$BU,[1]Planilha1!$BU:$BU,"",0,1)</f>
        <v/>
      </c>
    </row>
    <row r="952" spans="1:69" hidden="1" x14ac:dyDescent="0.2">
      <c r="A952" s="2" t="s">
        <v>4651</v>
      </c>
      <c r="B952" s="2" t="s">
        <v>1400</v>
      </c>
      <c r="C952" s="2"/>
      <c r="D952" s="2"/>
      <c r="E952" s="2" t="s">
        <v>1402</v>
      </c>
      <c r="F952" s="2"/>
      <c r="G952" s="2"/>
      <c r="H952" s="2" t="s">
        <v>868</v>
      </c>
      <c r="I952" s="2" t="s">
        <v>1506</v>
      </c>
      <c r="J952" s="2" t="s">
        <v>952</v>
      </c>
      <c r="K952" s="2"/>
      <c r="L952" s="79"/>
      <c r="M952" s="79"/>
      <c r="N952" s="79" t="s">
        <v>2132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 t="s">
        <v>2486</v>
      </c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 t="str">
        <f t="shared" si="43"/>
        <v/>
      </c>
      <c r="BP952" s="2" t="str">
        <f t="shared" si="44"/>
        <v>GMW31911</v>
      </c>
      <c r="BQ952" s="2" t="str">
        <f>_xlfn.XLOOKUP(BO952,[1]Planilha1!$BU:$BU,[1]Planilha1!$BU:$BU,"",0,1)</f>
        <v/>
      </c>
    </row>
    <row r="953" spans="1:69" hidden="1" x14ac:dyDescent="0.2">
      <c r="A953" s="2" t="s">
        <v>4651</v>
      </c>
      <c r="B953" s="2" t="s">
        <v>374</v>
      </c>
      <c r="C953" s="2"/>
      <c r="D953" s="2"/>
      <c r="E953" s="2" t="s">
        <v>1402</v>
      </c>
      <c r="F953" s="2"/>
      <c r="G953" s="2"/>
      <c r="H953" s="2" t="s">
        <v>843</v>
      </c>
      <c r="I953" s="2" t="s">
        <v>676</v>
      </c>
      <c r="J953" s="2" t="s">
        <v>953</v>
      </c>
      <c r="K953" s="2"/>
      <c r="L953" s="79"/>
      <c r="M953" s="79"/>
      <c r="N953" s="79" t="s">
        <v>2124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 t="str">
        <f t="shared" si="43"/>
        <v/>
      </c>
      <c r="BP953" s="2" t="str">
        <f t="shared" si="44"/>
        <v>USCAR212,5</v>
      </c>
      <c r="BQ953" s="2" t="str">
        <f>_xlfn.XLOOKUP(BO953,[1]Planilha1!$BU:$BU,[1]Planilha1!$BU:$BU,"",0,1)</f>
        <v/>
      </c>
    </row>
    <row r="954" spans="1:69" hidden="1" x14ac:dyDescent="0.2">
      <c r="A954" s="2" t="s">
        <v>4651</v>
      </c>
      <c r="B954" s="2" t="s">
        <v>374</v>
      </c>
      <c r="C954" s="2"/>
      <c r="D954" s="2"/>
      <c r="E954" s="2" t="s">
        <v>1402</v>
      </c>
      <c r="F954" s="2"/>
      <c r="G954" s="2"/>
      <c r="H954" s="2" t="s">
        <v>843</v>
      </c>
      <c r="I954" s="2" t="s">
        <v>676</v>
      </c>
      <c r="J954" s="2" t="s">
        <v>910</v>
      </c>
      <c r="K954" s="2"/>
      <c r="L954" s="79"/>
      <c r="M954" s="79"/>
      <c r="N954" s="79" t="s">
        <v>2146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 t="str">
        <f t="shared" si="43"/>
        <v/>
      </c>
      <c r="BP954" s="2" t="str">
        <f t="shared" si="44"/>
        <v>USCAR214</v>
      </c>
      <c r="BQ954" s="2" t="str">
        <f>_xlfn.XLOOKUP(BO954,[1]Planilha1!$BU:$BU,[1]Planilha1!$BU:$BU,"",0,1)</f>
        <v/>
      </c>
    </row>
    <row r="955" spans="1:69" hidden="1" x14ac:dyDescent="0.2">
      <c r="A955" s="2" t="s">
        <v>4651</v>
      </c>
      <c r="B955" s="2" t="s">
        <v>374</v>
      </c>
      <c r="C955" s="2"/>
      <c r="D955" s="2"/>
      <c r="E955" s="2" t="s">
        <v>1402</v>
      </c>
      <c r="F955" s="2"/>
      <c r="G955" s="2"/>
      <c r="H955" s="2" t="s">
        <v>856</v>
      </c>
      <c r="I955" s="2" t="s">
        <v>676</v>
      </c>
      <c r="J955" s="2" t="s">
        <v>910</v>
      </c>
      <c r="K955" s="2"/>
      <c r="L955" s="79"/>
      <c r="M955" s="79"/>
      <c r="N955" s="79" t="s">
        <v>2129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 t="s">
        <v>2487</v>
      </c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 t="str">
        <f t="shared" si="43"/>
        <v/>
      </c>
      <c r="BP955" s="2" t="str">
        <f t="shared" si="44"/>
        <v>USCAR213</v>
      </c>
      <c r="BQ955" s="2" t="str">
        <f>_xlfn.XLOOKUP(BO955,[1]Planilha1!$BU:$BU,[1]Planilha1!$BU:$BU,"",0,1)</f>
        <v/>
      </c>
    </row>
    <row r="956" spans="1:69" hidden="1" x14ac:dyDescent="0.2">
      <c r="A956" s="2" t="s">
        <v>4651</v>
      </c>
      <c r="B956" s="2" t="s">
        <v>374</v>
      </c>
      <c r="C956" s="2"/>
      <c r="D956" s="2"/>
      <c r="E956" s="2" t="s">
        <v>1402</v>
      </c>
      <c r="F956" s="2"/>
      <c r="G956" s="2"/>
      <c r="H956" s="2" t="s">
        <v>858</v>
      </c>
      <c r="I956" s="2" t="s">
        <v>1507</v>
      </c>
      <c r="J956" s="2" t="s">
        <v>930</v>
      </c>
      <c r="K956" s="2"/>
      <c r="L956" s="79"/>
      <c r="M956" s="79"/>
      <c r="N956" s="79" t="s">
        <v>2125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 t="s">
        <v>2488</v>
      </c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 t="str">
        <f t="shared" si="43"/>
        <v/>
      </c>
      <c r="BP956" s="2" t="str">
        <f t="shared" si="44"/>
        <v>USCAR210,5</v>
      </c>
      <c r="BQ956" s="2" t="str">
        <f>_xlfn.XLOOKUP(BO956,[1]Planilha1!$BU:$BU,[1]Planilha1!$BU:$BU,"",0,1)</f>
        <v/>
      </c>
    </row>
    <row r="957" spans="1:69" hidden="1" x14ac:dyDescent="0.2">
      <c r="A957" s="2" t="s">
        <v>4651</v>
      </c>
      <c r="B957" s="2" t="s">
        <v>374</v>
      </c>
      <c r="C957" s="2"/>
      <c r="D957" s="2"/>
      <c r="E957" s="2" t="s">
        <v>1402</v>
      </c>
      <c r="F957" s="2"/>
      <c r="G957" s="2"/>
      <c r="H957" s="2" t="s">
        <v>848</v>
      </c>
      <c r="I957" s="2" t="s">
        <v>1507</v>
      </c>
      <c r="J957" s="2" t="s">
        <v>930</v>
      </c>
      <c r="K957" s="2"/>
      <c r="L957" s="79"/>
      <c r="M957" s="79"/>
      <c r="N957" s="79" t="s">
        <v>2125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 t="s">
        <v>2489</v>
      </c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 t="str">
        <f t="shared" si="43"/>
        <v/>
      </c>
      <c r="BP957" s="2" t="str">
        <f t="shared" si="44"/>
        <v>USCAR210,5</v>
      </c>
      <c r="BQ957" s="2" t="str">
        <f>_xlfn.XLOOKUP(BO957,[1]Planilha1!$BU:$BU,[1]Planilha1!$BU:$BU,"",0,1)</f>
        <v/>
      </c>
    </row>
    <row r="958" spans="1:69" hidden="1" x14ac:dyDescent="0.2">
      <c r="A958" s="2" t="s">
        <v>4651</v>
      </c>
      <c r="B958" s="2" t="s">
        <v>374</v>
      </c>
      <c r="C958" s="2"/>
      <c r="D958" s="2"/>
      <c r="E958" s="2" t="s">
        <v>1402</v>
      </c>
      <c r="F958" s="2"/>
      <c r="G958" s="2"/>
      <c r="H958" s="2" t="s">
        <v>850</v>
      </c>
      <c r="I958" s="2" t="s">
        <v>1507</v>
      </c>
      <c r="J958" s="2" t="s">
        <v>930</v>
      </c>
      <c r="K958" s="2"/>
      <c r="L958" s="79"/>
      <c r="M958" s="79"/>
      <c r="N958" s="79" t="s">
        <v>2125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 t="s">
        <v>2490</v>
      </c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 t="str">
        <f t="shared" si="43"/>
        <v/>
      </c>
      <c r="BP958" s="2" t="str">
        <f t="shared" si="44"/>
        <v>USCAR210,5</v>
      </c>
      <c r="BQ958" s="2" t="str">
        <f>_xlfn.XLOOKUP(BO958,[1]Planilha1!$BU:$BU,[1]Planilha1!$BU:$BU,"",0,1)</f>
        <v/>
      </c>
    </row>
    <row r="959" spans="1:69" hidden="1" x14ac:dyDescent="0.2">
      <c r="A959" s="2" t="s">
        <v>4651</v>
      </c>
      <c r="B959" s="2" t="s">
        <v>374</v>
      </c>
      <c r="C959" s="2"/>
      <c r="D959" s="2"/>
      <c r="E959" s="2" t="s">
        <v>1402</v>
      </c>
      <c r="F959" s="2"/>
      <c r="G959" s="2"/>
      <c r="H959" s="2" t="s">
        <v>843</v>
      </c>
      <c r="I959" s="2" t="s">
        <v>539</v>
      </c>
      <c r="J959" s="2" t="s">
        <v>953</v>
      </c>
      <c r="K959" s="2"/>
      <c r="L959" s="79"/>
      <c r="M959" s="79"/>
      <c r="N959" s="79" t="s">
        <v>2124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 t="s">
        <v>2491</v>
      </c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 t="str">
        <f t="shared" si="43"/>
        <v/>
      </c>
      <c r="BP959" s="2" t="str">
        <f t="shared" si="44"/>
        <v>USCAR212,5</v>
      </c>
      <c r="BQ959" s="2" t="str">
        <f>_xlfn.XLOOKUP(BO959,[1]Planilha1!$BU:$BU,[1]Planilha1!$BU:$BU,"",0,1)</f>
        <v/>
      </c>
    </row>
    <row r="960" spans="1:69" hidden="1" x14ac:dyDescent="0.2">
      <c r="A960" s="2" t="s">
        <v>4651</v>
      </c>
      <c r="B960" s="2" t="s">
        <v>374</v>
      </c>
      <c r="C960" s="2"/>
      <c r="D960" s="2"/>
      <c r="E960" s="2" t="s">
        <v>1402</v>
      </c>
      <c r="F960" s="2"/>
      <c r="G960" s="2"/>
      <c r="H960" s="2" t="s">
        <v>843</v>
      </c>
      <c r="I960" s="2" t="s">
        <v>1508</v>
      </c>
      <c r="J960" s="2" t="s">
        <v>954</v>
      </c>
      <c r="K960" s="2"/>
      <c r="L960" s="79"/>
      <c r="M960" s="79"/>
      <c r="N960" s="79" t="s">
        <v>2148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 t="s">
        <v>2492</v>
      </c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 t="str">
        <f t="shared" si="43"/>
        <v/>
      </c>
      <c r="BP960" s="2" t="str">
        <f t="shared" si="44"/>
        <v>USCAR218</v>
      </c>
      <c r="BQ960" s="2" t="str">
        <f>_xlfn.XLOOKUP(BO960,[1]Planilha1!$BU:$BU,[1]Planilha1!$BU:$BU,"",0,1)</f>
        <v/>
      </c>
    </row>
    <row r="961" spans="1:69" hidden="1" x14ac:dyDescent="0.2">
      <c r="A961" s="2" t="s">
        <v>4651</v>
      </c>
      <c r="B961" s="2" t="s">
        <v>374</v>
      </c>
      <c r="C961" s="2"/>
      <c r="D961" s="2"/>
      <c r="E961" s="2" t="s">
        <v>1402</v>
      </c>
      <c r="F961" s="2"/>
      <c r="G961" s="2"/>
      <c r="H961" s="2" t="s">
        <v>845</v>
      </c>
      <c r="I961" s="2" t="s">
        <v>1508</v>
      </c>
      <c r="J961" s="2"/>
      <c r="K961" s="2"/>
      <c r="L961" s="79"/>
      <c r="M961" s="79"/>
      <c r="N961" s="79" t="s">
        <v>2148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 t="s">
        <v>2493</v>
      </c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 t="str">
        <f t="shared" si="43"/>
        <v/>
      </c>
      <c r="BP961" s="2" t="str">
        <f t="shared" si="44"/>
        <v>USCAR218</v>
      </c>
      <c r="BQ961" s="2" t="str">
        <f>_xlfn.XLOOKUP(BO961,[1]Planilha1!$BU:$BU,[1]Planilha1!$BU:$BU,"",0,1)</f>
        <v/>
      </c>
    </row>
    <row r="962" spans="1:69" hidden="1" x14ac:dyDescent="0.2">
      <c r="A962" s="2" t="s">
        <v>4651</v>
      </c>
      <c r="B962" s="2" t="s">
        <v>1400</v>
      </c>
      <c r="C962" s="2"/>
      <c r="D962" s="2"/>
      <c r="E962" s="2" t="s">
        <v>1402</v>
      </c>
      <c r="F962" s="2"/>
      <c r="G962" s="2"/>
      <c r="H962" s="2" t="s">
        <v>843</v>
      </c>
      <c r="I962" s="2" t="s">
        <v>1509</v>
      </c>
      <c r="J962" s="2"/>
      <c r="K962" s="2"/>
      <c r="L962" s="79"/>
      <c r="M962" s="79"/>
      <c r="N962" s="79" t="s">
        <v>2132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 t="s">
        <v>2494</v>
      </c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 t="str">
        <f t="shared" si="43"/>
        <v/>
      </c>
      <c r="BP962" s="2" t="str">
        <f t="shared" si="44"/>
        <v>GMW31911</v>
      </c>
      <c r="BQ962" s="2" t="str">
        <f>_xlfn.XLOOKUP(BO962,[1]Planilha1!$BU:$BU,[1]Planilha1!$BU:$BU,"",0,1)</f>
        <v/>
      </c>
    </row>
    <row r="963" spans="1:69" hidden="1" x14ac:dyDescent="0.2">
      <c r="A963" s="2" t="s">
        <v>4651</v>
      </c>
      <c r="B963" s="2" t="s">
        <v>1400</v>
      </c>
      <c r="C963" s="2"/>
      <c r="D963" s="2"/>
      <c r="E963" s="2" t="s">
        <v>1402</v>
      </c>
      <c r="F963" s="2"/>
      <c r="G963" s="2"/>
      <c r="H963" s="2" t="s">
        <v>843</v>
      </c>
      <c r="I963" s="2" t="s">
        <v>1510</v>
      </c>
      <c r="J963" s="2"/>
      <c r="K963" s="2"/>
      <c r="L963" s="79"/>
      <c r="M963" s="79"/>
      <c r="N963" s="79" t="s">
        <v>2147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 t="s">
        <v>2495</v>
      </c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 t="str">
        <f t="shared" si="43"/>
        <v/>
      </c>
      <c r="BP963" s="2" t="str">
        <f t="shared" si="44"/>
        <v>GMW31910,35</v>
      </c>
      <c r="BQ963" s="2" t="str">
        <f>_xlfn.XLOOKUP(BO963,[1]Planilha1!$BU:$BU,[1]Planilha1!$BU:$BU,"",0,1)</f>
        <v/>
      </c>
    </row>
    <row r="964" spans="1:69" hidden="1" x14ac:dyDescent="0.2">
      <c r="A964" s="2" t="s">
        <v>4651</v>
      </c>
      <c r="B964" s="2" t="s">
        <v>1400</v>
      </c>
      <c r="C964" s="2"/>
      <c r="D964" s="2"/>
      <c r="E964" s="2" t="s">
        <v>1402</v>
      </c>
      <c r="F964" s="2"/>
      <c r="G964" s="2"/>
      <c r="H964" s="2" t="s">
        <v>843</v>
      </c>
      <c r="I964" s="2" t="s">
        <v>1511</v>
      </c>
      <c r="J964" s="2"/>
      <c r="K964" s="2"/>
      <c r="L964" s="79"/>
      <c r="M964" s="79"/>
      <c r="N964" s="79" t="s">
        <v>2126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 t="s">
        <v>2496</v>
      </c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 t="str">
        <f t="shared" ref="BO964:BO1027" si="45">IF(F964="","",_xlfn.CONCAT(K964&amp;N964,IF(L964&gt;M964,_xlfn.TEXTJOIN(,TRUE,O964:AV964),_xlfn.TEXTJOIN(,TRUE,AF964:AV964,O964:AE964))))</f>
        <v/>
      </c>
      <c r="BP964" s="2" t="str">
        <f t="shared" ref="BP964:BP1027" si="46">_xlfn.CONCAT(B964,N964,IF(L964&gt;M964,_xlfn.TEXTJOIN(,TRUE,O964:AV964),_xlfn.TEXTJOIN(,TRUE,AF964:AV964,O964:AE964)))</f>
        <v>GMW31911,5</v>
      </c>
      <c r="BQ964" s="2" t="str">
        <f>_xlfn.XLOOKUP(BO964,[1]Planilha1!$BU:$BU,[1]Planilha1!$BU:$BU,"",0,1)</f>
        <v/>
      </c>
    </row>
    <row r="965" spans="1:69" hidden="1" x14ac:dyDescent="0.2">
      <c r="A965" s="2" t="s">
        <v>4651</v>
      </c>
      <c r="B965" s="2" t="s">
        <v>1400</v>
      </c>
      <c r="C965" s="2"/>
      <c r="D965" s="2"/>
      <c r="E965" s="2" t="s">
        <v>1402</v>
      </c>
      <c r="F965" s="2"/>
      <c r="G965" s="2"/>
      <c r="H965" s="2" t="s">
        <v>843</v>
      </c>
      <c r="I965" s="2" t="s">
        <v>1511</v>
      </c>
      <c r="J965" s="2"/>
      <c r="K965" s="2"/>
      <c r="L965" s="79"/>
      <c r="M965" s="79"/>
      <c r="N965" s="79" t="s">
        <v>2124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 t="s">
        <v>2497</v>
      </c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 t="str">
        <f t="shared" si="45"/>
        <v/>
      </c>
      <c r="BP965" s="2" t="str">
        <f t="shared" si="46"/>
        <v>GMW31912,5</v>
      </c>
      <c r="BQ965" s="2" t="str">
        <f>_xlfn.XLOOKUP(BO965,[1]Planilha1!$BU:$BU,[1]Planilha1!$BU:$BU,"",0,1)</f>
        <v/>
      </c>
    </row>
    <row r="966" spans="1:69" hidden="1" x14ac:dyDescent="0.2">
      <c r="A966" s="2" t="s">
        <v>4651</v>
      </c>
      <c r="B966" s="2" t="s">
        <v>1400</v>
      </c>
      <c r="C966" s="2"/>
      <c r="D966" s="2"/>
      <c r="E966" s="2" t="s">
        <v>1402</v>
      </c>
      <c r="F966" s="2"/>
      <c r="G966" s="2"/>
      <c r="H966" s="2" t="s">
        <v>843</v>
      </c>
      <c r="I966" s="2" t="s">
        <v>1511</v>
      </c>
      <c r="J966" s="2"/>
      <c r="K966" s="2"/>
      <c r="L966" s="79"/>
      <c r="M966" s="79"/>
      <c r="N966" s="79" t="s">
        <v>2130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 t="s">
        <v>2498</v>
      </c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 t="str">
        <f t="shared" si="45"/>
        <v/>
      </c>
      <c r="BP966" s="2" t="str">
        <f t="shared" si="46"/>
        <v>GMW31912</v>
      </c>
      <c r="BQ966" s="2" t="str">
        <f>_xlfn.XLOOKUP(BO966,[1]Planilha1!$BU:$BU,[1]Planilha1!$BU:$BU,"",0,1)</f>
        <v/>
      </c>
    </row>
    <row r="967" spans="1:69" hidden="1" x14ac:dyDescent="0.2">
      <c r="A967" s="2" t="s">
        <v>4651</v>
      </c>
      <c r="B967" s="2" t="s">
        <v>1400</v>
      </c>
      <c r="C967" s="2"/>
      <c r="D967" s="2"/>
      <c r="E967" s="2" t="s">
        <v>1402</v>
      </c>
      <c r="F967" s="2"/>
      <c r="G967" s="2"/>
      <c r="H967" s="2" t="s">
        <v>843</v>
      </c>
      <c r="I967" s="2" t="s">
        <v>1512</v>
      </c>
      <c r="J967" s="2" t="s">
        <v>955</v>
      </c>
      <c r="K967" s="2"/>
      <c r="L967" s="79"/>
      <c r="M967" s="79"/>
      <c r="N967" s="79" t="s">
        <v>2126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 t="s">
        <v>2499</v>
      </c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 t="str">
        <f t="shared" si="45"/>
        <v/>
      </c>
      <c r="BP967" s="2" t="str">
        <f t="shared" si="46"/>
        <v>GMW31911,5</v>
      </c>
      <c r="BQ967" s="2" t="str">
        <f>_xlfn.XLOOKUP(BO967,[1]Planilha1!$BU:$BU,[1]Planilha1!$BU:$BU,"",0,1)</f>
        <v/>
      </c>
    </row>
    <row r="968" spans="1:69" hidden="1" x14ac:dyDescent="0.2">
      <c r="A968" s="2" t="s">
        <v>4651</v>
      </c>
      <c r="B968" s="2" t="s">
        <v>1400</v>
      </c>
      <c r="C968" s="2"/>
      <c r="D968" s="2"/>
      <c r="E968" s="2" t="s">
        <v>1402</v>
      </c>
      <c r="F968" s="2"/>
      <c r="G968" s="2"/>
      <c r="H968" s="2" t="s">
        <v>856</v>
      </c>
      <c r="I968" s="2" t="s">
        <v>1512</v>
      </c>
      <c r="J968" s="2" t="s">
        <v>955</v>
      </c>
      <c r="K968" s="2"/>
      <c r="L968" s="79"/>
      <c r="M968" s="79"/>
      <c r="N968" s="79" t="s">
        <v>2126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 t="s">
        <v>2499</v>
      </c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 t="str">
        <f t="shared" si="45"/>
        <v/>
      </c>
      <c r="BP968" s="2" t="str">
        <f t="shared" si="46"/>
        <v>GMW31911,5</v>
      </c>
      <c r="BQ968" s="2" t="str">
        <f>_xlfn.XLOOKUP(BO968,[1]Planilha1!$BU:$BU,[1]Planilha1!$BU:$BU,"",0,1)</f>
        <v/>
      </c>
    </row>
    <row r="969" spans="1:69" hidden="1" x14ac:dyDescent="0.2">
      <c r="A969" s="2" t="s">
        <v>4651</v>
      </c>
      <c r="B969" s="2" t="s">
        <v>1400</v>
      </c>
      <c r="C969" s="2"/>
      <c r="D969" s="2"/>
      <c r="E969" s="2" t="s">
        <v>1402</v>
      </c>
      <c r="F969" s="2"/>
      <c r="G969" s="2"/>
      <c r="H969" s="2" t="s">
        <v>856</v>
      </c>
      <c r="I969" s="2" t="s">
        <v>1512</v>
      </c>
      <c r="J969" s="2"/>
      <c r="K969" s="2"/>
      <c r="L969" s="79"/>
      <c r="M969" s="79"/>
      <c r="N969" s="79" t="s">
        <v>2124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 t="str">
        <f t="shared" si="45"/>
        <v/>
      </c>
      <c r="BP969" s="2" t="str">
        <f t="shared" si="46"/>
        <v>GMW31912,5</v>
      </c>
      <c r="BQ969" s="2" t="str">
        <f>_xlfn.XLOOKUP(BO969,[1]Planilha1!$BU:$BU,[1]Planilha1!$BU:$BU,"",0,1)</f>
        <v/>
      </c>
    </row>
    <row r="970" spans="1:69" hidden="1" x14ac:dyDescent="0.2">
      <c r="A970" s="2" t="s">
        <v>4651</v>
      </c>
      <c r="B970" s="2" t="s">
        <v>1400</v>
      </c>
      <c r="C970" s="2"/>
      <c r="D970" s="2"/>
      <c r="E970" s="2" t="s">
        <v>1402</v>
      </c>
      <c r="F970" s="2"/>
      <c r="G970" s="2"/>
      <c r="H970" s="2" t="s">
        <v>854</v>
      </c>
      <c r="I970" s="2" t="s">
        <v>1512</v>
      </c>
      <c r="J970" s="2" t="s">
        <v>955</v>
      </c>
      <c r="K970" s="2"/>
      <c r="L970" s="79"/>
      <c r="M970" s="79"/>
      <c r="N970" s="79" t="s">
        <v>2126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 t="s">
        <v>2499</v>
      </c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 t="str">
        <f t="shared" si="45"/>
        <v/>
      </c>
      <c r="BP970" s="2" t="str">
        <f t="shared" si="46"/>
        <v>GMW31911,5</v>
      </c>
      <c r="BQ970" s="2" t="str">
        <f>_xlfn.XLOOKUP(BO970,[1]Planilha1!$BU:$BU,[1]Planilha1!$BU:$BU,"",0,1)</f>
        <v/>
      </c>
    </row>
    <row r="971" spans="1:69" hidden="1" x14ac:dyDescent="0.2">
      <c r="A971" s="2" t="s">
        <v>4651</v>
      </c>
      <c r="B971" s="2" t="s">
        <v>374</v>
      </c>
      <c r="C971" s="2"/>
      <c r="D971" s="2"/>
      <c r="E971" s="2" t="s">
        <v>1402</v>
      </c>
      <c r="F971" s="2"/>
      <c r="G971" s="2"/>
      <c r="H971" s="2" t="s">
        <v>853</v>
      </c>
      <c r="I971" s="2" t="s">
        <v>1513</v>
      </c>
      <c r="J971" s="2"/>
      <c r="K971" s="2"/>
      <c r="L971" s="79"/>
      <c r="M971" s="79"/>
      <c r="N971" s="79" t="s">
        <v>2147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 t="s">
        <v>2500</v>
      </c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 t="str">
        <f t="shared" si="45"/>
        <v/>
      </c>
      <c r="BP971" s="2" t="str">
        <f t="shared" si="46"/>
        <v>USCAR210,35</v>
      </c>
      <c r="BQ971" s="2" t="str">
        <f>_xlfn.XLOOKUP(BO971,[1]Planilha1!$BU:$BU,[1]Planilha1!$BU:$BU,"",0,1)</f>
        <v/>
      </c>
    </row>
    <row r="972" spans="1:69" hidden="1" x14ac:dyDescent="0.2">
      <c r="A972" s="2" t="s">
        <v>4651</v>
      </c>
      <c r="B972" s="2" t="s">
        <v>1400</v>
      </c>
      <c r="C972" s="2"/>
      <c r="D972" s="2"/>
      <c r="E972" s="2" t="s">
        <v>1402</v>
      </c>
      <c r="F972" s="2"/>
      <c r="G972" s="2"/>
      <c r="H972" s="2" t="s">
        <v>843</v>
      </c>
      <c r="I972" s="2" t="s">
        <v>1513</v>
      </c>
      <c r="J972" s="2"/>
      <c r="K972" s="2"/>
      <c r="L972" s="79"/>
      <c r="M972" s="79"/>
      <c r="N972" s="79" t="s">
        <v>2147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 t="str">
        <f t="shared" si="45"/>
        <v/>
      </c>
      <c r="BP972" s="2" t="str">
        <f t="shared" si="46"/>
        <v>GMW31910,35</v>
      </c>
      <c r="BQ972" s="2" t="str">
        <f>_xlfn.XLOOKUP(BO972,[1]Planilha1!$BU:$BU,[1]Planilha1!$BU:$BU,"",0,1)</f>
        <v/>
      </c>
    </row>
    <row r="973" spans="1:69" hidden="1" x14ac:dyDescent="0.2">
      <c r="A973" s="2" t="s">
        <v>4651</v>
      </c>
      <c r="B973" s="2" t="s">
        <v>1400</v>
      </c>
      <c r="C973" s="2"/>
      <c r="D973" s="2"/>
      <c r="E973" s="2" t="s">
        <v>1402</v>
      </c>
      <c r="F973" s="2"/>
      <c r="G973" s="2"/>
      <c r="H973" s="2" t="s">
        <v>843</v>
      </c>
      <c r="I973" s="2" t="s">
        <v>1513</v>
      </c>
      <c r="J973" s="2"/>
      <c r="K973" s="2"/>
      <c r="L973" s="79"/>
      <c r="M973" s="79"/>
      <c r="N973" s="79" t="s">
        <v>2125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 t="s">
        <v>2501</v>
      </c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 t="str">
        <f t="shared" si="45"/>
        <v/>
      </c>
      <c r="BP973" s="2" t="str">
        <f t="shared" si="46"/>
        <v>GMW31910,5</v>
      </c>
      <c r="BQ973" s="2" t="str">
        <f>_xlfn.XLOOKUP(BO973,[1]Planilha1!$BU:$BU,[1]Planilha1!$BU:$BU,"",0,1)</f>
        <v/>
      </c>
    </row>
    <row r="974" spans="1:69" hidden="1" x14ac:dyDescent="0.2">
      <c r="A974" s="2" t="s">
        <v>4651</v>
      </c>
      <c r="B974" s="2" t="s">
        <v>1400</v>
      </c>
      <c r="C974" s="2"/>
      <c r="D974" s="2"/>
      <c r="E974" s="2" t="s">
        <v>1402</v>
      </c>
      <c r="F974" s="2"/>
      <c r="G974" s="2"/>
      <c r="H974" s="2" t="s">
        <v>856</v>
      </c>
      <c r="I974" s="2" t="s">
        <v>1513</v>
      </c>
      <c r="J974" s="2"/>
      <c r="K974" s="2"/>
      <c r="L974" s="79"/>
      <c r="M974" s="79"/>
      <c r="N974" s="79" t="s">
        <v>2125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 t="s">
        <v>2501</v>
      </c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 t="str">
        <f t="shared" si="45"/>
        <v/>
      </c>
      <c r="BP974" s="2" t="str">
        <f t="shared" si="46"/>
        <v>GMW31910,5</v>
      </c>
      <c r="BQ974" s="2" t="str">
        <f>_xlfn.XLOOKUP(BO974,[1]Planilha1!$BU:$BU,[1]Planilha1!$BU:$BU,"",0,1)</f>
        <v/>
      </c>
    </row>
    <row r="975" spans="1:69" hidden="1" x14ac:dyDescent="0.2">
      <c r="A975" s="2" t="s">
        <v>4651</v>
      </c>
      <c r="B975" s="2" t="s">
        <v>374</v>
      </c>
      <c r="C975" s="2"/>
      <c r="D975" s="2"/>
      <c r="E975" s="2" t="s">
        <v>1402</v>
      </c>
      <c r="F975" s="2"/>
      <c r="G975" s="2"/>
      <c r="H975" s="2" t="s">
        <v>853</v>
      </c>
      <c r="I975" s="2" t="s">
        <v>1514</v>
      </c>
      <c r="J975" s="2"/>
      <c r="K975" s="2"/>
      <c r="L975" s="79"/>
      <c r="M975" s="79"/>
      <c r="N975" s="79" t="s">
        <v>2125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 t="s">
        <v>2502</v>
      </c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 t="str">
        <f t="shared" si="45"/>
        <v/>
      </c>
      <c r="BP975" s="2" t="str">
        <f t="shared" si="46"/>
        <v>USCAR210,5</v>
      </c>
      <c r="BQ975" s="2" t="str">
        <f>_xlfn.XLOOKUP(BO975,[1]Planilha1!$BU:$BU,[1]Planilha1!$BU:$BU,"",0,1)</f>
        <v/>
      </c>
    </row>
    <row r="976" spans="1:69" hidden="1" x14ac:dyDescent="0.2">
      <c r="A976" s="2" t="s">
        <v>4651</v>
      </c>
      <c r="B976" s="2" t="s">
        <v>1400</v>
      </c>
      <c r="C976" s="2"/>
      <c r="D976" s="2"/>
      <c r="E976" s="2" t="s">
        <v>1402</v>
      </c>
      <c r="F976" s="2"/>
      <c r="G976" s="2"/>
      <c r="H976" s="2" t="s">
        <v>843</v>
      </c>
      <c r="I976" s="2" t="s">
        <v>1514</v>
      </c>
      <c r="J976" s="2"/>
      <c r="K976" s="2"/>
      <c r="L976" s="79"/>
      <c r="M976" s="79"/>
      <c r="N976" s="79" t="s">
        <v>2125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 t="s">
        <v>2503</v>
      </c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 t="str">
        <f t="shared" si="45"/>
        <v/>
      </c>
      <c r="BP976" s="2" t="str">
        <f t="shared" si="46"/>
        <v>GMW31910,5</v>
      </c>
      <c r="BQ976" s="2" t="str">
        <f>_xlfn.XLOOKUP(BO976,[1]Planilha1!$BU:$BU,[1]Planilha1!$BU:$BU,"",0,1)</f>
        <v/>
      </c>
    </row>
    <row r="977" spans="1:69" hidden="1" x14ac:dyDescent="0.2">
      <c r="A977" s="2" t="s">
        <v>4651</v>
      </c>
      <c r="B977" s="2" t="s">
        <v>1400</v>
      </c>
      <c r="C977" s="2"/>
      <c r="D977" s="2"/>
      <c r="E977" s="2" t="s">
        <v>1402</v>
      </c>
      <c r="F977" s="2"/>
      <c r="G977" s="2"/>
      <c r="H977" s="2" t="s">
        <v>843</v>
      </c>
      <c r="I977" s="2" t="s">
        <v>1514</v>
      </c>
      <c r="J977" s="2"/>
      <c r="K977" s="2"/>
      <c r="L977" s="79"/>
      <c r="M977" s="79"/>
      <c r="N977" s="79" t="s">
        <v>2141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 t="s">
        <v>2504</v>
      </c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 t="str">
        <f t="shared" si="45"/>
        <v/>
      </c>
      <c r="BP977" s="2" t="str">
        <f t="shared" si="46"/>
        <v>GMW31910,75</v>
      </c>
      <c r="BQ977" s="2" t="str">
        <f>_xlfn.XLOOKUP(BO977,[1]Planilha1!$BU:$BU,[1]Planilha1!$BU:$BU,"",0,1)</f>
        <v/>
      </c>
    </row>
    <row r="978" spans="1:69" hidden="1" x14ac:dyDescent="0.2">
      <c r="A978" s="2" t="s">
        <v>4651</v>
      </c>
      <c r="B978" s="2" t="s">
        <v>374</v>
      </c>
      <c r="C978" s="2"/>
      <c r="D978" s="2"/>
      <c r="E978" s="2" t="s">
        <v>1402</v>
      </c>
      <c r="F978" s="2"/>
      <c r="G978" s="2"/>
      <c r="H978" s="2" t="s">
        <v>853</v>
      </c>
      <c r="I978" s="2" t="s">
        <v>537</v>
      </c>
      <c r="J978" s="2" t="s">
        <v>923</v>
      </c>
      <c r="K978" s="2"/>
      <c r="L978" s="79"/>
      <c r="M978" s="79"/>
      <c r="N978" s="79" t="s">
        <v>2147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 t="str">
        <f t="shared" si="45"/>
        <v/>
      </c>
      <c r="BP978" s="2" t="str">
        <f t="shared" si="46"/>
        <v>USCAR210,35</v>
      </c>
      <c r="BQ978" s="2" t="str">
        <f>_xlfn.XLOOKUP(BO978,[1]Planilha1!$BU:$BU,[1]Planilha1!$BU:$BU,"",0,1)</f>
        <v/>
      </c>
    </row>
    <row r="979" spans="1:69" hidden="1" x14ac:dyDescent="0.2">
      <c r="A979" s="2" t="s">
        <v>4651</v>
      </c>
      <c r="B979" s="2" t="s">
        <v>374</v>
      </c>
      <c r="C979" s="2"/>
      <c r="D979" s="2"/>
      <c r="E979" s="2" t="s">
        <v>1402</v>
      </c>
      <c r="F979" s="2"/>
      <c r="G979" s="2"/>
      <c r="H979" s="2" t="s">
        <v>853</v>
      </c>
      <c r="I979" s="2" t="s">
        <v>537</v>
      </c>
      <c r="J979" s="2" t="s">
        <v>956</v>
      </c>
      <c r="K979" s="2"/>
      <c r="L979" s="79"/>
      <c r="M979" s="79"/>
      <c r="N979" s="79" t="s">
        <v>2147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 t="str">
        <f t="shared" si="45"/>
        <v/>
      </c>
      <c r="BP979" s="2" t="str">
        <f t="shared" si="46"/>
        <v>USCAR210,35</v>
      </c>
      <c r="BQ979" s="2" t="str">
        <f>_xlfn.XLOOKUP(BO979,[1]Planilha1!$BU:$BU,[1]Planilha1!$BU:$BU,"",0,1)</f>
        <v/>
      </c>
    </row>
    <row r="980" spans="1:69" hidden="1" x14ac:dyDescent="0.2">
      <c r="A980" s="2" t="s">
        <v>4651</v>
      </c>
      <c r="B980" s="2" t="s">
        <v>374</v>
      </c>
      <c r="C980" s="2"/>
      <c r="D980" s="2"/>
      <c r="E980" s="2" t="s">
        <v>1402</v>
      </c>
      <c r="F980" s="2"/>
      <c r="G980" s="2"/>
      <c r="H980" s="2" t="s">
        <v>853</v>
      </c>
      <c r="I980" s="2" t="s">
        <v>537</v>
      </c>
      <c r="J980" s="2" t="s">
        <v>957</v>
      </c>
      <c r="K980" s="2"/>
      <c r="L980" s="79"/>
      <c r="M980" s="79"/>
      <c r="N980" s="79" t="s">
        <v>2125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 t="str">
        <f t="shared" si="45"/>
        <v/>
      </c>
      <c r="BP980" s="2" t="str">
        <f t="shared" si="46"/>
        <v>USCAR210,5</v>
      </c>
      <c r="BQ980" s="2" t="str">
        <f>_xlfn.XLOOKUP(BO980,[1]Planilha1!$BU:$BU,[1]Planilha1!$BU:$BU,"",0,1)</f>
        <v/>
      </c>
    </row>
    <row r="981" spans="1:69" hidden="1" x14ac:dyDescent="0.2">
      <c r="A981" s="2" t="s">
        <v>4651</v>
      </c>
      <c r="B981" s="2" t="s">
        <v>374</v>
      </c>
      <c r="C981" s="2"/>
      <c r="D981" s="2"/>
      <c r="E981" s="2" t="s">
        <v>1402</v>
      </c>
      <c r="F981" s="2"/>
      <c r="G981" s="2"/>
      <c r="H981" s="2" t="s">
        <v>853</v>
      </c>
      <c r="I981" s="2" t="s">
        <v>537</v>
      </c>
      <c r="J981" s="2" t="s">
        <v>927</v>
      </c>
      <c r="K981" s="2"/>
      <c r="L981" s="79"/>
      <c r="M981" s="79"/>
      <c r="N981" s="79" t="s">
        <v>2125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 t="s">
        <v>2505</v>
      </c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 t="str">
        <f t="shared" si="45"/>
        <v/>
      </c>
      <c r="BP981" s="2" t="str">
        <f t="shared" si="46"/>
        <v>USCAR210,5</v>
      </c>
      <c r="BQ981" s="2" t="str">
        <f>_xlfn.XLOOKUP(BO981,[1]Planilha1!$BU:$BU,[1]Planilha1!$BU:$BU,"",0,1)</f>
        <v/>
      </c>
    </row>
    <row r="982" spans="1:69" hidden="1" x14ac:dyDescent="0.2">
      <c r="A982" s="2" t="s">
        <v>4651</v>
      </c>
      <c r="B982" s="2" t="s">
        <v>374</v>
      </c>
      <c r="C982" s="2"/>
      <c r="D982" s="2"/>
      <c r="E982" s="2" t="s">
        <v>1402</v>
      </c>
      <c r="F982" s="2"/>
      <c r="G982" s="2"/>
      <c r="H982" s="2" t="s">
        <v>853</v>
      </c>
      <c r="I982" s="2" t="s">
        <v>537</v>
      </c>
      <c r="J982" s="2" t="s">
        <v>925</v>
      </c>
      <c r="K982" s="2"/>
      <c r="L982" s="79"/>
      <c r="M982" s="79"/>
      <c r="N982" s="79" t="s">
        <v>2125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 t="str">
        <f t="shared" si="45"/>
        <v/>
      </c>
      <c r="BP982" s="2" t="str">
        <f t="shared" si="46"/>
        <v>USCAR210,5</v>
      </c>
      <c r="BQ982" s="2" t="str">
        <f>_xlfn.XLOOKUP(BO982,[1]Planilha1!$BU:$BU,[1]Planilha1!$BU:$BU,"",0,1)</f>
        <v/>
      </c>
    </row>
    <row r="983" spans="1:69" hidden="1" x14ac:dyDescent="0.2">
      <c r="A983" s="2" t="s">
        <v>4651</v>
      </c>
      <c r="B983" s="2" t="s">
        <v>374</v>
      </c>
      <c r="C983" s="2"/>
      <c r="D983" s="2"/>
      <c r="E983" s="2" t="s">
        <v>1402</v>
      </c>
      <c r="F983" s="2"/>
      <c r="G983" s="2"/>
      <c r="H983" s="2" t="s">
        <v>853</v>
      </c>
      <c r="I983" s="2" t="s">
        <v>537</v>
      </c>
      <c r="J983" s="2" t="s">
        <v>958</v>
      </c>
      <c r="K983" s="2"/>
      <c r="L983" s="79"/>
      <c r="M983" s="79"/>
      <c r="N983" s="79" t="s">
        <v>2125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 t="str">
        <f t="shared" si="45"/>
        <v/>
      </c>
      <c r="BP983" s="2" t="str">
        <f t="shared" si="46"/>
        <v>USCAR210,5</v>
      </c>
      <c r="BQ983" s="2" t="str">
        <f>_xlfn.XLOOKUP(BO983,[1]Planilha1!$BU:$BU,[1]Planilha1!$BU:$BU,"",0,1)</f>
        <v/>
      </c>
    </row>
    <row r="984" spans="1:69" hidden="1" x14ac:dyDescent="0.2">
      <c r="A984" s="2" t="s">
        <v>4651</v>
      </c>
      <c r="B984" s="2" t="s">
        <v>374</v>
      </c>
      <c r="C984" s="2"/>
      <c r="D984" s="2"/>
      <c r="E984" s="2" t="s">
        <v>1402</v>
      </c>
      <c r="F984" s="2"/>
      <c r="G984" s="2"/>
      <c r="H984" s="2" t="s">
        <v>853</v>
      </c>
      <c r="I984" s="2" t="s">
        <v>537</v>
      </c>
      <c r="J984" s="2" t="s">
        <v>932</v>
      </c>
      <c r="K984" s="2"/>
      <c r="L984" s="79"/>
      <c r="M984" s="79"/>
      <c r="N984" s="79" t="s">
        <v>2125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 t="str">
        <f t="shared" si="45"/>
        <v/>
      </c>
      <c r="BP984" s="2" t="str">
        <f t="shared" si="46"/>
        <v>USCAR210,5</v>
      </c>
      <c r="BQ984" s="2" t="str">
        <f>_xlfn.XLOOKUP(BO984,[1]Planilha1!$BU:$BU,[1]Planilha1!$BU:$BU,"",0,1)</f>
        <v/>
      </c>
    </row>
    <row r="985" spans="1:69" hidden="1" x14ac:dyDescent="0.2">
      <c r="A985" s="2" t="s">
        <v>4651</v>
      </c>
      <c r="B985" s="2" t="s">
        <v>374</v>
      </c>
      <c r="C985" s="2"/>
      <c r="D985" s="2"/>
      <c r="E985" s="2" t="s">
        <v>1402</v>
      </c>
      <c r="F985" s="2"/>
      <c r="G985" s="2"/>
      <c r="H985" s="2" t="s">
        <v>853</v>
      </c>
      <c r="I985" s="2" t="s">
        <v>537</v>
      </c>
      <c r="J985" s="2" t="s">
        <v>959</v>
      </c>
      <c r="K985" s="2"/>
      <c r="L985" s="79"/>
      <c r="M985" s="79"/>
      <c r="N985" s="79" t="s">
        <v>2125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 t="str">
        <f t="shared" si="45"/>
        <v/>
      </c>
      <c r="BP985" s="2" t="str">
        <f t="shared" si="46"/>
        <v>USCAR210,5</v>
      </c>
      <c r="BQ985" s="2" t="str">
        <f>_xlfn.XLOOKUP(BO985,[1]Planilha1!$BU:$BU,[1]Planilha1!$BU:$BU,"",0,1)</f>
        <v/>
      </c>
    </row>
    <row r="986" spans="1:69" hidden="1" x14ac:dyDescent="0.2">
      <c r="A986" s="2" t="s">
        <v>4651</v>
      </c>
      <c r="B986" s="2" t="s">
        <v>374</v>
      </c>
      <c r="C986" s="2"/>
      <c r="D986" s="2"/>
      <c r="E986" s="2" t="s">
        <v>1402</v>
      </c>
      <c r="F986" s="2"/>
      <c r="G986" s="2"/>
      <c r="H986" s="2" t="s">
        <v>853</v>
      </c>
      <c r="I986" s="2" t="s">
        <v>537</v>
      </c>
      <c r="J986" s="2" t="s">
        <v>933</v>
      </c>
      <c r="K986" s="2"/>
      <c r="L986" s="79"/>
      <c r="M986" s="79"/>
      <c r="N986" s="79" t="s">
        <v>2125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 t="str">
        <f t="shared" si="45"/>
        <v/>
      </c>
      <c r="BP986" s="2" t="str">
        <f t="shared" si="46"/>
        <v>USCAR210,5</v>
      </c>
      <c r="BQ986" s="2" t="str">
        <f>_xlfn.XLOOKUP(BO986,[1]Planilha1!$BU:$BU,[1]Planilha1!$BU:$BU,"",0,1)</f>
        <v/>
      </c>
    </row>
    <row r="987" spans="1:69" hidden="1" x14ac:dyDescent="0.2">
      <c r="A987" s="2" t="s">
        <v>4651</v>
      </c>
      <c r="B987" s="2" t="s">
        <v>374</v>
      </c>
      <c r="C987" s="2"/>
      <c r="D987" s="2"/>
      <c r="E987" s="2" t="s">
        <v>1402</v>
      </c>
      <c r="F987" s="2"/>
      <c r="G987" s="2"/>
      <c r="H987" s="2" t="s">
        <v>855</v>
      </c>
      <c r="I987" s="2" t="s">
        <v>537</v>
      </c>
      <c r="J987" s="2" t="s">
        <v>927</v>
      </c>
      <c r="K987" s="2"/>
      <c r="L987" s="79"/>
      <c r="M987" s="79"/>
      <c r="N987" s="79" t="s">
        <v>2125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 t="s">
        <v>2506</v>
      </c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 t="str">
        <f t="shared" si="45"/>
        <v/>
      </c>
      <c r="BP987" s="2" t="str">
        <f t="shared" si="46"/>
        <v>USCAR210,5</v>
      </c>
      <c r="BQ987" s="2" t="str">
        <f>_xlfn.XLOOKUP(BO987,[1]Planilha1!$BU:$BU,[1]Planilha1!$BU:$BU,"",0,1)</f>
        <v/>
      </c>
    </row>
    <row r="988" spans="1:69" hidden="1" x14ac:dyDescent="0.2">
      <c r="A988" s="2" t="s">
        <v>4651</v>
      </c>
      <c r="B988" s="2" t="s">
        <v>1400</v>
      </c>
      <c r="C988" s="2"/>
      <c r="D988" s="2"/>
      <c r="E988" s="2" t="s">
        <v>1402</v>
      </c>
      <c r="F988" s="2"/>
      <c r="G988" s="2"/>
      <c r="H988" s="2" t="s">
        <v>843</v>
      </c>
      <c r="I988" s="2" t="s">
        <v>537</v>
      </c>
      <c r="J988" s="2" t="s">
        <v>927</v>
      </c>
      <c r="K988" s="2"/>
      <c r="L988" s="79"/>
      <c r="M988" s="79"/>
      <c r="N988" s="79" t="s">
        <v>2125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 t="s">
        <v>2507</v>
      </c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 t="str">
        <f t="shared" si="45"/>
        <v/>
      </c>
      <c r="BP988" s="2" t="str">
        <f t="shared" si="46"/>
        <v>GMW31910,5</v>
      </c>
      <c r="BQ988" s="2" t="str">
        <f>_xlfn.XLOOKUP(BO988,[1]Planilha1!$BU:$BU,[1]Planilha1!$BU:$BU,"",0,1)</f>
        <v/>
      </c>
    </row>
    <row r="989" spans="1:69" hidden="1" x14ac:dyDescent="0.2">
      <c r="A989" s="2" t="s">
        <v>4651</v>
      </c>
      <c r="B989" s="2" t="s">
        <v>1400</v>
      </c>
      <c r="C989" s="2"/>
      <c r="D989" s="2"/>
      <c r="E989" s="2" t="s">
        <v>1402</v>
      </c>
      <c r="F989" s="2"/>
      <c r="G989" s="2"/>
      <c r="H989" s="2" t="s">
        <v>843</v>
      </c>
      <c r="I989" s="2" t="s">
        <v>537</v>
      </c>
      <c r="J989" s="2" t="s">
        <v>925</v>
      </c>
      <c r="K989" s="2"/>
      <c r="L989" s="79"/>
      <c r="M989" s="79"/>
      <c r="N989" s="79" t="s">
        <v>2125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 t="s">
        <v>2508</v>
      </c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 t="str">
        <f t="shared" si="45"/>
        <v/>
      </c>
      <c r="BP989" s="2" t="str">
        <f t="shared" si="46"/>
        <v>GMW31910,5</v>
      </c>
      <c r="BQ989" s="2" t="str">
        <f>_xlfn.XLOOKUP(BO989,[1]Planilha1!$BU:$BU,[1]Planilha1!$BU:$BU,"",0,1)</f>
        <v/>
      </c>
    </row>
    <row r="990" spans="1:69" hidden="1" x14ac:dyDescent="0.2">
      <c r="A990" s="2" t="s">
        <v>4651</v>
      </c>
      <c r="B990" s="2" t="s">
        <v>1400</v>
      </c>
      <c r="C990" s="2"/>
      <c r="D990" s="2"/>
      <c r="E990" s="2" t="s">
        <v>1402</v>
      </c>
      <c r="F990" s="2"/>
      <c r="G990" s="2"/>
      <c r="H990" s="2" t="s">
        <v>843</v>
      </c>
      <c r="I990" s="2" t="s">
        <v>537</v>
      </c>
      <c r="J990" s="2" t="s">
        <v>958</v>
      </c>
      <c r="K990" s="2"/>
      <c r="L990" s="79"/>
      <c r="M990" s="79"/>
      <c r="N990" s="79" t="s">
        <v>2125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 t="str">
        <f t="shared" si="45"/>
        <v/>
      </c>
      <c r="BP990" s="2" t="str">
        <f t="shared" si="46"/>
        <v>GMW31910,5</v>
      </c>
      <c r="BQ990" s="2" t="str">
        <f>_xlfn.XLOOKUP(BO990,[1]Planilha1!$BU:$BU,[1]Planilha1!$BU:$BU,"",0,1)</f>
        <v/>
      </c>
    </row>
    <row r="991" spans="1:69" hidden="1" x14ac:dyDescent="0.2">
      <c r="A991" s="2" t="s">
        <v>4651</v>
      </c>
      <c r="B991" s="2" t="s">
        <v>1400</v>
      </c>
      <c r="C991" s="2"/>
      <c r="D991" s="2"/>
      <c r="E991" s="2" t="s">
        <v>1402</v>
      </c>
      <c r="F991" s="2"/>
      <c r="G991" s="2"/>
      <c r="H991" s="2" t="s">
        <v>862</v>
      </c>
      <c r="I991" s="2" t="s">
        <v>537</v>
      </c>
      <c r="J991" s="2" t="s">
        <v>960</v>
      </c>
      <c r="K991" s="2"/>
      <c r="L991" s="79"/>
      <c r="M991" s="79"/>
      <c r="N991" s="79" t="s">
        <v>2125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 t="s">
        <v>2509</v>
      </c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 t="str">
        <f t="shared" si="45"/>
        <v/>
      </c>
      <c r="BP991" s="2" t="str">
        <f t="shared" si="46"/>
        <v>GMW31910,5</v>
      </c>
      <c r="BQ991" s="2" t="str">
        <f>_xlfn.XLOOKUP(BO991,[1]Planilha1!$BU:$BU,[1]Planilha1!$BU:$BU,"",0,1)</f>
        <v/>
      </c>
    </row>
    <row r="992" spans="1:69" hidden="1" x14ac:dyDescent="0.2">
      <c r="A992" s="2" t="s">
        <v>4651</v>
      </c>
      <c r="B992" s="2" t="s">
        <v>1400</v>
      </c>
      <c r="C992" s="2"/>
      <c r="D992" s="2"/>
      <c r="E992" s="2" t="s">
        <v>1402</v>
      </c>
      <c r="F992" s="2"/>
      <c r="G992" s="2"/>
      <c r="H992" s="2" t="s">
        <v>862</v>
      </c>
      <c r="I992" s="2" t="s">
        <v>537</v>
      </c>
      <c r="J992" s="2" t="s">
        <v>961</v>
      </c>
      <c r="K992" s="2"/>
      <c r="L992" s="79"/>
      <c r="M992" s="79"/>
      <c r="N992" s="79" t="s">
        <v>2125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 t="str">
        <f t="shared" si="45"/>
        <v/>
      </c>
      <c r="BP992" s="2" t="str">
        <f t="shared" si="46"/>
        <v>GMW31910,5</v>
      </c>
      <c r="BQ992" s="2" t="str">
        <f>_xlfn.XLOOKUP(BO992,[1]Planilha1!$BU:$BU,[1]Planilha1!$BU:$BU,"",0,1)</f>
        <v/>
      </c>
    </row>
    <row r="993" spans="1:69" hidden="1" x14ac:dyDescent="0.2">
      <c r="A993" s="2" t="s">
        <v>4651</v>
      </c>
      <c r="B993" s="2" t="s">
        <v>1400</v>
      </c>
      <c r="C993" s="2"/>
      <c r="D993" s="2"/>
      <c r="E993" s="2" t="s">
        <v>1402</v>
      </c>
      <c r="F993" s="2"/>
      <c r="G993" s="2"/>
      <c r="H993" s="2" t="s">
        <v>862</v>
      </c>
      <c r="I993" s="2" t="s">
        <v>537</v>
      </c>
      <c r="J993" s="2" t="s">
        <v>913</v>
      </c>
      <c r="K993" s="2"/>
      <c r="L993" s="79"/>
      <c r="M993" s="79"/>
      <c r="N993" s="79" t="s">
        <v>2125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 t="s">
        <v>2510</v>
      </c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 t="str">
        <f t="shared" si="45"/>
        <v/>
      </c>
      <c r="BP993" s="2" t="str">
        <f t="shared" si="46"/>
        <v>GMW31910,5</v>
      </c>
      <c r="BQ993" s="2" t="str">
        <f>_xlfn.XLOOKUP(BO993,[1]Planilha1!$BU:$BU,[1]Planilha1!$BU:$BU,"",0,1)</f>
        <v/>
      </c>
    </row>
    <row r="994" spans="1:69" hidden="1" x14ac:dyDescent="0.2">
      <c r="A994" s="2" t="s">
        <v>4651</v>
      </c>
      <c r="B994" s="2" t="s">
        <v>374</v>
      </c>
      <c r="C994" s="2"/>
      <c r="D994" s="2"/>
      <c r="E994" s="2" t="s">
        <v>1402</v>
      </c>
      <c r="F994" s="2"/>
      <c r="G994" s="2"/>
      <c r="H994" s="2" t="s">
        <v>864</v>
      </c>
      <c r="I994" s="2" t="s">
        <v>537</v>
      </c>
      <c r="J994" s="2" t="s">
        <v>927</v>
      </c>
      <c r="K994" s="2"/>
      <c r="L994" s="79"/>
      <c r="M994" s="79"/>
      <c r="N994" s="79" t="s">
        <v>2125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 t="s">
        <v>2506</v>
      </c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 t="str">
        <f t="shared" si="45"/>
        <v/>
      </c>
      <c r="BP994" s="2" t="str">
        <f t="shared" si="46"/>
        <v>USCAR210,5</v>
      </c>
      <c r="BQ994" s="2" t="str">
        <f>_xlfn.XLOOKUP(BO994,[1]Planilha1!$BU:$BU,[1]Planilha1!$BU:$BU,"",0,1)</f>
        <v/>
      </c>
    </row>
    <row r="995" spans="1:69" hidden="1" x14ac:dyDescent="0.2">
      <c r="A995" s="2" t="s">
        <v>4651</v>
      </c>
      <c r="B995" s="2" t="s">
        <v>374</v>
      </c>
      <c r="C995" s="2"/>
      <c r="D995" s="2"/>
      <c r="E995" s="2" t="s">
        <v>1402</v>
      </c>
      <c r="F995" s="2"/>
      <c r="G995" s="2"/>
      <c r="H995" s="2" t="s">
        <v>853</v>
      </c>
      <c r="I995" s="2" t="s">
        <v>731</v>
      </c>
      <c r="J995" s="2"/>
      <c r="K995" s="2"/>
      <c r="L995" s="79"/>
      <c r="M995" s="79"/>
      <c r="N995" s="79" t="s">
        <v>2147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 t="s">
        <v>2511</v>
      </c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 t="str">
        <f t="shared" si="45"/>
        <v/>
      </c>
      <c r="BP995" s="2" t="str">
        <f t="shared" si="46"/>
        <v>USCAR210,35</v>
      </c>
      <c r="BQ995" s="2" t="str">
        <f>_xlfn.XLOOKUP(BO995,[1]Planilha1!$BU:$BU,[1]Planilha1!$BU:$BU,"",0,1)</f>
        <v/>
      </c>
    </row>
    <row r="996" spans="1:69" hidden="1" x14ac:dyDescent="0.2">
      <c r="A996" s="2" t="s">
        <v>4651</v>
      </c>
      <c r="B996" s="2" t="s">
        <v>1400</v>
      </c>
      <c r="C996" s="2"/>
      <c r="D996" s="2"/>
      <c r="E996" s="2" t="s">
        <v>1402</v>
      </c>
      <c r="F996" s="2"/>
      <c r="G996" s="2"/>
      <c r="H996" s="2" t="s">
        <v>843</v>
      </c>
      <c r="I996" s="2" t="s">
        <v>731</v>
      </c>
      <c r="J996" s="2"/>
      <c r="K996" s="2"/>
      <c r="L996" s="79"/>
      <c r="M996" s="79"/>
      <c r="N996" s="79" t="s">
        <v>2147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 t="s">
        <v>2512</v>
      </c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 t="str">
        <f t="shared" si="45"/>
        <v/>
      </c>
      <c r="BP996" s="2" t="str">
        <f t="shared" si="46"/>
        <v>GMW31910,35</v>
      </c>
      <c r="BQ996" s="2" t="str">
        <f>_xlfn.XLOOKUP(BO996,[1]Planilha1!$BU:$BU,[1]Planilha1!$BU:$BU,"",0,1)</f>
        <v/>
      </c>
    </row>
    <row r="997" spans="1:69" hidden="1" x14ac:dyDescent="0.2">
      <c r="A997" s="2" t="s">
        <v>4651</v>
      </c>
      <c r="B997" s="2" t="s">
        <v>374</v>
      </c>
      <c r="C997" s="2"/>
      <c r="D997" s="2"/>
      <c r="E997" s="2" t="s">
        <v>1402</v>
      </c>
      <c r="F997" s="2"/>
      <c r="G997" s="2"/>
      <c r="H997" s="2" t="s">
        <v>853</v>
      </c>
      <c r="I997" s="2" t="s">
        <v>653</v>
      </c>
      <c r="J997" s="2"/>
      <c r="K997" s="2"/>
      <c r="L997" s="79"/>
      <c r="M997" s="79"/>
      <c r="N997" s="79" t="s">
        <v>2147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 t="s">
        <v>2513</v>
      </c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 t="str">
        <f t="shared" si="45"/>
        <v/>
      </c>
      <c r="BP997" s="2" t="str">
        <f t="shared" si="46"/>
        <v>USCAR210,35</v>
      </c>
      <c r="BQ997" s="2" t="str">
        <f>_xlfn.XLOOKUP(BO997,[1]Planilha1!$BU:$BU,[1]Planilha1!$BU:$BU,"",0,1)</f>
        <v/>
      </c>
    </row>
    <row r="998" spans="1:69" hidden="1" x14ac:dyDescent="0.2">
      <c r="A998" s="2" t="s">
        <v>4651</v>
      </c>
      <c r="B998" s="2" t="s">
        <v>374</v>
      </c>
      <c r="C998" s="2"/>
      <c r="D998" s="2"/>
      <c r="E998" s="2" t="s">
        <v>1402</v>
      </c>
      <c r="F998" s="2"/>
      <c r="G998" s="2"/>
      <c r="H998" s="2" t="s">
        <v>853</v>
      </c>
      <c r="I998" s="2" t="s">
        <v>653</v>
      </c>
      <c r="J998" s="2"/>
      <c r="K998" s="2"/>
      <c r="L998" s="79"/>
      <c r="M998" s="79"/>
      <c r="N998" s="79" t="s">
        <v>2125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 t="s">
        <v>2514</v>
      </c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 t="str">
        <f t="shared" si="45"/>
        <v/>
      </c>
      <c r="BP998" s="2" t="str">
        <f t="shared" si="46"/>
        <v>USCAR210,5</v>
      </c>
      <c r="BQ998" s="2" t="str">
        <f>_xlfn.XLOOKUP(BO998,[1]Planilha1!$BU:$BU,[1]Planilha1!$BU:$BU,"",0,1)</f>
        <v/>
      </c>
    </row>
    <row r="999" spans="1:69" hidden="1" x14ac:dyDescent="0.2">
      <c r="A999" s="2" t="s">
        <v>4651</v>
      </c>
      <c r="B999" s="2" t="s">
        <v>1400</v>
      </c>
      <c r="C999" s="2"/>
      <c r="D999" s="2"/>
      <c r="E999" s="2" t="s">
        <v>1402</v>
      </c>
      <c r="F999" s="2"/>
      <c r="G999" s="2"/>
      <c r="H999" s="2" t="s">
        <v>843</v>
      </c>
      <c r="I999" s="2" t="s">
        <v>653</v>
      </c>
      <c r="J999" s="2"/>
      <c r="K999" s="2"/>
      <c r="L999" s="79"/>
      <c r="M999" s="79"/>
      <c r="N999" s="79" t="s">
        <v>2147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 t="s">
        <v>2515</v>
      </c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 t="str">
        <f t="shared" si="45"/>
        <v/>
      </c>
      <c r="BP999" s="2" t="str">
        <f t="shared" si="46"/>
        <v>GMW31910,35</v>
      </c>
      <c r="BQ999" s="2" t="str">
        <f>_xlfn.XLOOKUP(BO999,[1]Planilha1!$BU:$BU,[1]Planilha1!$BU:$BU,"",0,1)</f>
        <v/>
      </c>
    </row>
    <row r="1000" spans="1:69" hidden="1" x14ac:dyDescent="0.2">
      <c r="A1000" s="2" t="s">
        <v>4651</v>
      </c>
      <c r="B1000" s="2" t="s">
        <v>374</v>
      </c>
      <c r="C1000" s="2"/>
      <c r="D1000" s="2"/>
      <c r="E1000" s="2" t="s">
        <v>1402</v>
      </c>
      <c r="F1000" s="2"/>
      <c r="G1000" s="2"/>
      <c r="H1000" s="2" t="s">
        <v>843</v>
      </c>
      <c r="I1000" s="2" t="s">
        <v>772</v>
      </c>
      <c r="J1000" s="2" t="s">
        <v>908</v>
      </c>
      <c r="K1000" s="2"/>
      <c r="L1000" s="79"/>
      <c r="M1000" s="79"/>
      <c r="N1000" s="79" t="s">
        <v>2140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 t="str">
        <f t="shared" si="45"/>
        <v/>
      </c>
      <c r="BP1000" s="2" t="str">
        <f t="shared" si="46"/>
        <v>USCAR216</v>
      </c>
      <c r="BQ1000" s="2" t="str">
        <f>_xlfn.XLOOKUP(BO1000,[1]Planilha1!$BU:$BU,[1]Planilha1!$BU:$BU,"",0,1)</f>
        <v/>
      </c>
    </row>
    <row r="1001" spans="1:69" hidden="1" x14ac:dyDescent="0.2">
      <c r="A1001" s="2" t="s">
        <v>4651</v>
      </c>
      <c r="B1001" s="2" t="s">
        <v>374</v>
      </c>
      <c r="C1001" s="2"/>
      <c r="D1001" s="2"/>
      <c r="E1001" s="2" t="s">
        <v>1402</v>
      </c>
      <c r="F1001" s="2"/>
      <c r="G1001" s="2"/>
      <c r="H1001" s="2" t="s">
        <v>843</v>
      </c>
      <c r="I1001" s="2" t="s">
        <v>772</v>
      </c>
      <c r="J1001" s="2"/>
      <c r="K1001" s="2"/>
      <c r="L1001" s="79"/>
      <c r="M1001" s="79"/>
      <c r="N1001" s="79" t="s">
        <v>2140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 t="str">
        <f t="shared" si="45"/>
        <v/>
      </c>
      <c r="BP1001" s="2" t="str">
        <f t="shared" si="46"/>
        <v>USCAR216</v>
      </c>
      <c r="BQ1001" s="2" t="str">
        <f>_xlfn.XLOOKUP(BO1001,[1]Planilha1!$BU:$BU,[1]Planilha1!$BU:$BU,"",0,1)</f>
        <v/>
      </c>
    </row>
    <row r="1002" spans="1:69" hidden="1" x14ac:dyDescent="0.2">
      <c r="A1002" s="2" t="s">
        <v>4651</v>
      </c>
      <c r="B1002" s="2" t="s">
        <v>1400</v>
      </c>
      <c r="C1002" s="2"/>
      <c r="D1002" s="2"/>
      <c r="E1002" s="2" t="s">
        <v>1402</v>
      </c>
      <c r="F1002" s="2"/>
      <c r="G1002" s="2"/>
      <c r="H1002" s="2" t="s">
        <v>843</v>
      </c>
      <c r="I1002" s="2" t="s">
        <v>772</v>
      </c>
      <c r="J1002" s="2"/>
      <c r="K1002" s="2"/>
      <c r="L1002" s="79"/>
      <c r="M1002" s="79"/>
      <c r="N1002" s="79" t="s">
        <v>2148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 t="s">
        <v>2516</v>
      </c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 t="str">
        <f t="shared" si="45"/>
        <v/>
      </c>
      <c r="BP1002" s="2" t="str">
        <f t="shared" si="46"/>
        <v>GMW31918</v>
      </c>
      <c r="BQ1002" s="2" t="str">
        <f>_xlfn.XLOOKUP(BO1002,[1]Planilha1!$BU:$BU,[1]Planilha1!$BU:$BU,"",0,1)</f>
        <v/>
      </c>
    </row>
    <row r="1003" spans="1:69" hidden="1" x14ac:dyDescent="0.2">
      <c r="A1003" s="2" t="s">
        <v>4651</v>
      </c>
      <c r="B1003" s="2" t="s">
        <v>374</v>
      </c>
      <c r="C1003" s="2"/>
      <c r="D1003" s="2"/>
      <c r="E1003" s="2" t="s">
        <v>1402</v>
      </c>
      <c r="F1003" s="2"/>
      <c r="G1003" s="2"/>
      <c r="H1003" s="2" t="s">
        <v>843</v>
      </c>
      <c r="I1003" s="2" t="s">
        <v>772</v>
      </c>
      <c r="J1003" s="2"/>
      <c r="K1003" s="2"/>
      <c r="L1003" s="79"/>
      <c r="M1003" s="79"/>
      <c r="N1003" s="79" t="s">
        <v>2148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 t="s">
        <v>2517</v>
      </c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 t="str">
        <f t="shared" si="45"/>
        <v/>
      </c>
      <c r="BP1003" s="2" t="str">
        <f t="shared" si="46"/>
        <v>USCAR218</v>
      </c>
      <c r="BQ1003" s="2" t="str">
        <f>_xlfn.XLOOKUP(BO1003,[1]Planilha1!$BU:$BU,[1]Planilha1!$BU:$BU,"",0,1)</f>
        <v/>
      </c>
    </row>
    <row r="1004" spans="1:69" hidden="1" x14ac:dyDescent="0.2">
      <c r="A1004" s="2" t="s">
        <v>4651</v>
      </c>
      <c r="B1004" s="2" t="s">
        <v>374</v>
      </c>
      <c r="C1004" s="2"/>
      <c r="D1004" s="2"/>
      <c r="E1004" s="2" t="s">
        <v>1402</v>
      </c>
      <c r="F1004" s="2"/>
      <c r="G1004" s="2"/>
      <c r="H1004" s="2" t="s">
        <v>848</v>
      </c>
      <c r="I1004" s="2" t="s">
        <v>1515</v>
      </c>
      <c r="J1004" s="2"/>
      <c r="K1004" s="2"/>
      <c r="L1004" s="79"/>
      <c r="M1004" s="79"/>
      <c r="N1004" s="79" t="s">
        <v>2125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 t="s">
        <v>2518</v>
      </c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 t="str">
        <f t="shared" si="45"/>
        <v/>
      </c>
      <c r="BP1004" s="2" t="str">
        <f t="shared" si="46"/>
        <v>USCAR210,5</v>
      </c>
      <c r="BQ1004" s="2" t="str">
        <f>_xlfn.XLOOKUP(BO1004,[1]Planilha1!$BU:$BU,[1]Planilha1!$BU:$BU,"",0,1)</f>
        <v/>
      </c>
    </row>
    <row r="1005" spans="1:69" hidden="1" x14ac:dyDescent="0.2">
      <c r="A1005" s="2" t="s">
        <v>4651</v>
      </c>
      <c r="B1005" s="2" t="s">
        <v>374</v>
      </c>
      <c r="C1005" s="2"/>
      <c r="D1005" s="2"/>
      <c r="E1005" s="2" t="s">
        <v>1402</v>
      </c>
      <c r="F1005" s="2"/>
      <c r="G1005" s="2"/>
      <c r="H1005" s="2" t="s">
        <v>853</v>
      </c>
      <c r="I1005" s="2" t="s">
        <v>513</v>
      </c>
      <c r="J1005" s="2" t="s">
        <v>936</v>
      </c>
      <c r="K1005" s="2"/>
      <c r="L1005" s="79"/>
      <c r="M1005" s="79"/>
      <c r="N1005" s="79" t="s">
        <v>2130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 t="s">
        <v>2519</v>
      </c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 t="str">
        <f t="shared" si="45"/>
        <v/>
      </c>
      <c r="BP1005" s="2" t="str">
        <f t="shared" si="46"/>
        <v>USCAR212</v>
      </c>
      <c r="BQ1005" s="2" t="str">
        <f>_xlfn.XLOOKUP(BO1005,[1]Planilha1!$BU:$BU,[1]Planilha1!$BU:$BU,"",0,1)</f>
        <v/>
      </c>
    </row>
    <row r="1006" spans="1:69" hidden="1" x14ac:dyDescent="0.2">
      <c r="A1006" s="2" t="s">
        <v>4651</v>
      </c>
      <c r="B1006" s="2" t="s">
        <v>1400</v>
      </c>
      <c r="C1006" s="2"/>
      <c r="D1006" s="2"/>
      <c r="E1006" s="2" t="s">
        <v>1402</v>
      </c>
      <c r="F1006" s="2"/>
      <c r="G1006" s="2"/>
      <c r="H1006" s="2" t="s">
        <v>843</v>
      </c>
      <c r="I1006" s="2" t="s">
        <v>513</v>
      </c>
      <c r="J1006" s="2" t="s">
        <v>936</v>
      </c>
      <c r="K1006" s="2"/>
      <c r="L1006" s="79"/>
      <c r="M1006" s="79"/>
      <c r="N1006" s="79" t="s">
        <v>2130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 t="s">
        <v>2520</v>
      </c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 t="str">
        <f t="shared" si="45"/>
        <v/>
      </c>
      <c r="BP1006" s="2" t="str">
        <f t="shared" si="46"/>
        <v>GMW31912</v>
      </c>
      <c r="BQ1006" s="2" t="str">
        <f>_xlfn.XLOOKUP(BO1006,[1]Planilha1!$BU:$BU,[1]Planilha1!$BU:$BU,"",0,1)</f>
        <v/>
      </c>
    </row>
    <row r="1007" spans="1:69" hidden="1" x14ac:dyDescent="0.2">
      <c r="A1007" s="2" t="s">
        <v>785</v>
      </c>
      <c r="B1007" s="2"/>
      <c r="C1007" s="2"/>
      <c r="D1007" s="2"/>
      <c r="E1007" s="2" t="s">
        <v>1402</v>
      </c>
      <c r="F1007" s="2"/>
      <c r="G1007" s="2"/>
      <c r="H1007" s="2" t="s">
        <v>853</v>
      </c>
      <c r="I1007" s="2" t="s">
        <v>1516</v>
      </c>
      <c r="J1007" s="2" t="s">
        <v>911</v>
      </c>
      <c r="K1007" s="2"/>
      <c r="L1007" s="79"/>
      <c r="M1007" s="79"/>
      <c r="N1007" s="79" t="s">
        <v>2147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 t="s">
        <v>2521</v>
      </c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 t="str">
        <f t="shared" si="45"/>
        <v/>
      </c>
      <c r="BP1007" s="2" t="str">
        <f t="shared" si="46"/>
        <v>0,35</v>
      </c>
      <c r="BQ1007" s="2" t="str">
        <f>_xlfn.XLOOKUP(BO1007,[1]Planilha1!$BU:$BU,[1]Planilha1!$BU:$BU,"",0,1)</f>
        <v/>
      </c>
    </row>
    <row r="1008" spans="1:69" hidden="1" x14ac:dyDescent="0.2">
      <c r="A1008" s="2" t="s">
        <v>4651</v>
      </c>
      <c r="B1008" s="2" t="s">
        <v>1400</v>
      </c>
      <c r="C1008" s="2"/>
      <c r="D1008" s="2"/>
      <c r="E1008" s="2" t="s">
        <v>1402</v>
      </c>
      <c r="F1008" s="2"/>
      <c r="G1008" s="2"/>
      <c r="H1008" s="2" t="s">
        <v>843</v>
      </c>
      <c r="I1008" s="2" t="s">
        <v>1516</v>
      </c>
      <c r="J1008" s="2" t="s">
        <v>911</v>
      </c>
      <c r="K1008" s="2"/>
      <c r="L1008" s="79"/>
      <c r="M1008" s="79"/>
      <c r="N1008" s="79" t="s">
        <v>2125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 t="s">
        <v>2522</v>
      </c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 t="str">
        <f t="shared" si="45"/>
        <v/>
      </c>
      <c r="BP1008" s="2" t="str">
        <f t="shared" si="46"/>
        <v>GMW31910,5</v>
      </c>
      <c r="BQ1008" s="2" t="str">
        <f>_xlfn.XLOOKUP(BO1008,[1]Planilha1!$BU:$BU,[1]Planilha1!$BU:$BU,"",0,1)</f>
        <v/>
      </c>
    </row>
    <row r="1009" spans="1:69" hidden="1" x14ac:dyDescent="0.2">
      <c r="A1009" s="2" t="s">
        <v>4651</v>
      </c>
      <c r="B1009" s="2" t="s">
        <v>1400</v>
      </c>
      <c r="C1009" s="2"/>
      <c r="D1009" s="2"/>
      <c r="E1009" s="2" t="s">
        <v>1402</v>
      </c>
      <c r="F1009" s="2"/>
      <c r="G1009" s="2"/>
      <c r="H1009" s="2" t="s">
        <v>856</v>
      </c>
      <c r="I1009" s="2" t="s">
        <v>1516</v>
      </c>
      <c r="J1009" s="2" t="s">
        <v>911</v>
      </c>
      <c r="K1009" s="2"/>
      <c r="L1009" s="79"/>
      <c r="M1009" s="79"/>
      <c r="N1009" s="79" t="s">
        <v>2125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 t="s">
        <v>2522</v>
      </c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 t="str">
        <f t="shared" si="45"/>
        <v/>
      </c>
      <c r="BP1009" s="2" t="str">
        <f t="shared" si="46"/>
        <v>GMW31910,5</v>
      </c>
      <c r="BQ1009" s="2" t="str">
        <f>_xlfn.XLOOKUP(BO1009,[1]Planilha1!$BU:$BU,[1]Planilha1!$BU:$BU,"",0,1)</f>
        <v/>
      </c>
    </row>
    <row r="1010" spans="1:69" hidden="1" x14ac:dyDescent="0.2">
      <c r="A1010" s="2" t="s">
        <v>4651</v>
      </c>
      <c r="B1010" s="2" t="s">
        <v>1400</v>
      </c>
      <c r="C1010" s="2"/>
      <c r="D1010" s="2"/>
      <c r="E1010" s="2" t="s">
        <v>1402</v>
      </c>
      <c r="F1010" s="2"/>
      <c r="G1010" s="2"/>
      <c r="H1010" s="2" t="s">
        <v>854</v>
      </c>
      <c r="I1010" s="2" t="s">
        <v>1516</v>
      </c>
      <c r="J1010" s="2" t="s">
        <v>911</v>
      </c>
      <c r="K1010" s="2"/>
      <c r="L1010" s="79"/>
      <c r="M1010" s="79"/>
      <c r="N1010" s="79" t="s">
        <v>2125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 t="s">
        <v>2522</v>
      </c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 t="str">
        <f t="shared" si="45"/>
        <v/>
      </c>
      <c r="BP1010" s="2" t="str">
        <f t="shared" si="46"/>
        <v>GMW31910,5</v>
      </c>
      <c r="BQ1010" s="2" t="str">
        <f>_xlfn.XLOOKUP(BO1010,[1]Planilha1!$BU:$BU,[1]Planilha1!$BU:$BU,"",0,1)</f>
        <v/>
      </c>
    </row>
    <row r="1011" spans="1:69" hidden="1" x14ac:dyDescent="0.2">
      <c r="A1011" s="2" t="s">
        <v>4651</v>
      </c>
      <c r="B1011" s="2" t="s">
        <v>1400</v>
      </c>
      <c r="C1011" s="2"/>
      <c r="D1011" s="2"/>
      <c r="E1011" s="2" t="s">
        <v>1402</v>
      </c>
      <c r="F1011" s="2"/>
      <c r="G1011" s="2"/>
      <c r="H1011" s="2" t="s">
        <v>843</v>
      </c>
      <c r="I1011" s="2" t="s">
        <v>1517</v>
      </c>
      <c r="J1011" s="2" t="s">
        <v>923</v>
      </c>
      <c r="K1011" s="2"/>
      <c r="L1011" s="79"/>
      <c r="M1011" s="79"/>
      <c r="N1011" s="79" t="s">
        <v>2141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 t="s">
        <v>2523</v>
      </c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 t="str">
        <f t="shared" si="45"/>
        <v/>
      </c>
      <c r="BP1011" s="2" t="str">
        <f t="shared" si="46"/>
        <v>GMW31910,75</v>
      </c>
      <c r="BQ1011" s="2" t="str">
        <f>_xlfn.XLOOKUP(BO1011,[1]Planilha1!$BU:$BU,[1]Planilha1!$BU:$BU,"",0,1)</f>
        <v/>
      </c>
    </row>
    <row r="1012" spans="1:69" hidden="1" x14ac:dyDescent="0.2">
      <c r="A1012" s="2" t="s">
        <v>4651</v>
      </c>
      <c r="B1012" s="2" t="s">
        <v>1400</v>
      </c>
      <c r="C1012" s="2"/>
      <c r="D1012" s="2"/>
      <c r="E1012" s="2" t="s">
        <v>1402</v>
      </c>
      <c r="F1012" s="2"/>
      <c r="G1012" s="2"/>
      <c r="H1012" s="2" t="s">
        <v>843</v>
      </c>
      <c r="I1012" s="2" t="s">
        <v>1517</v>
      </c>
      <c r="J1012" s="2" t="s">
        <v>924</v>
      </c>
      <c r="K1012" s="2"/>
      <c r="L1012" s="79"/>
      <c r="M1012" s="79"/>
      <c r="N1012" s="79" t="s">
        <v>2141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 t="s">
        <v>2523</v>
      </c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 t="str">
        <f t="shared" si="45"/>
        <v/>
      </c>
      <c r="BP1012" s="2" t="str">
        <f t="shared" si="46"/>
        <v>GMW31910,75</v>
      </c>
      <c r="BQ1012" s="2" t="str">
        <f>_xlfn.XLOOKUP(BO1012,[1]Planilha1!$BU:$BU,[1]Planilha1!$BU:$BU,"",0,1)</f>
        <v/>
      </c>
    </row>
    <row r="1013" spans="1:69" hidden="1" x14ac:dyDescent="0.2">
      <c r="A1013" s="2" t="s">
        <v>4651</v>
      </c>
      <c r="B1013" s="2" t="s">
        <v>1400</v>
      </c>
      <c r="C1013" s="2"/>
      <c r="D1013" s="2"/>
      <c r="E1013" s="2" t="s">
        <v>1402</v>
      </c>
      <c r="F1013" s="2"/>
      <c r="G1013" s="2"/>
      <c r="H1013" s="2" t="s">
        <v>843</v>
      </c>
      <c r="I1013" s="2" t="s">
        <v>1517</v>
      </c>
      <c r="J1013" s="2" t="s">
        <v>924</v>
      </c>
      <c r="K1013" s="2"/>
      <c r="L1013" s="79"/>
      <c r="M1013" s="79"/>
      <c r="N1013" s="79" t="s">
        <v>2132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 t="s">
        <v>2524</v>
      </c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 t="str">
        <f t="shared" si="45"/>
        <v/>
      </c>
      <c r="BP1013" s="2" t="str">
        <f t="shared" si="46"/>
        <v>GMW31911</v>
      </c>
      <c r="BQ1013" s="2" t="str">
        <f>_xlfn.XLOOKUP(BO1013,[1]Planilha1!$BU:$BU,[1]Planilha1!$BU:$BU,"",0,1)</f>
        <v/>
      </c>
    </row>
    <row r="1014" spans="1:69" hidden="1" x14ac:dyDescent="0.2">
      <c r="A1014" s="2" t="s">
        <v>4651</v>
      </c>
      <c r="B1014" s="2" t="s">
        <v>1400</v>
      </c>
      <c r="C1014" s="2"/>
      <c r="D1014" s="2"/>
      <c r="E1014" s="2" t="s">
        <v>1402</v>
      </c>
      <c r="F1014" s="2"/>
      <c r="G1014" s="2"/>
      <c r="H1014" s="2" t="s">
        <v>862</v>
      </c>
      <c r="I1014" s="2" t="s">
        <v>1517</v>
      </c>
      <c r="J1014" s="2" t="s">
        <v>924</v>
      </c>
      <c r="K1014" s="2"/>
      <c r="L1014" s="79"/>
      <c r="M1014" s="79"/>
      <c r="N1014" s="79" t="s">
        <v>2141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 t="s">
        <v>2525</v>
      </c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 t="str">
        <f t="shared" si="45"/>
        <v/>
      </c>
      <c r="BP1014" s="2" t="str">
        <f t="shared" si="46"/>
        <v>GMW31910,75</v>
      </c>
      <c r="BQ1014" s="2" t="str">
        <f>_xlfn.XLOOKUP(BO1014,[1]Planilha1!$BU:$BU,[1]Planilha1!$BU:$BU,"",0,1)</f>
        <v/>
      </c>
    </row>
    <row r="1015" spans="1:69" hidden="1" x14ac:dyDescent="0.2">
      <c r="A1015" s="2" t="s">
        <v>4651</v>
      </c>
      <c r="B1015" s="2" t="s">
        <v>1400</v>
      </c>
      <c r="C1015" s="2"/>
      <c r="D1015" s="2"/>
      <c r="E1015" s="2" t="s">
        <v>1402</v>
      </c>
      <c r="F1015" s="2"/>
      <c r="G1015" s="2"/>
      <c r="H1015" s="2" t="s">
        <v>856</v>
      </c>
      <c r="I1015" s="2" t="s">
        <v>1517</v>
      </c>
      <c r="J1015" s="2" t="s">
        <v>923</v>
      </c>
      <c r="K1015" s="2"/>
      <c r="L1015" s="79"/>
      <c r="M1015" s="79"/>
      <c r="N1015" s="79" t="s">
        <v>2141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 t="s">
        <v>2523</v>
      </c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 t="str">
        <f t="shared" si="45"/>
        <v/>
      </c>
      <c r="BP1015" s="2" t="str">
        <f t="shared" si="46"/>
        <v>GMW31910,75</v>
      </c>
      <c r="BQ1015" s="2" t="str">
        <f>_xlfn.XLOOKUP(BO1015,[1]Planilha1!$BU:$BU,[1]Planilha1!$BU:$BU,"",0,1)</f>
        <v/>
      </c>
    </row>
    <row r="1016" spans="1:69" hidden="1" x14ac:dyDescent="0.2">
      <c r="A1016" s="2" t="s">
        <v>4651</v>
      </c>
      <c r="B1016" s="2" t="s">
        <v>1400</v>
      </c>
      <c r="C1016" s="2"/>
      <c r="D1016" s="2"/>
      <c r="E1016" s="2" t="s">
        <v>1402</v>
      </c>
      <c r="F1016" s="2"/>
      <c r="G1016" s="2"/>
      <c r="H1016" s="2" t="s">
        <v>863</v>
      </c>
      <c r="I1016" s="2" t="s">
        <v>1517</v>
      </c>
      <c r="J1016" s="2" t="s">
        <v>923</v>
      </c>
      <c r="K1016" s="2"/>
      <c r="L1016" s="79"/>
      <c r="M1016" s="79"/>
      <c r="N1016" s="79" t="s">
        <v>2141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 t="s">
        <v>2526</v>
      </c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 t="str">
        <f t="shared" si="45"/>
        <v/>
      </c>
      <c r="BP1016" s="2" t="str">
        <f t="shared" si="46"/>
        <v>GMW31910,75</v>
      </c>
      <c r="BQ1016" s="2" t="str">
        <f>_xlfn.XLOOKUP(BO1016,[1]Planilha1!$BU:$BU,[1]Planilha1!$BU:$BU,"",0,1)</f>
        <v/>
      </c>
    </row>
    <row r="1017" spans="1:69" hidden="1" x14ac:dyDescent="0.2">
      <c r="A1017" s="2" t="s">
        <v>4651</v>
      </c>
      <c r="B1017" s="2" t="s">
        <v>1400</v>
      </c>
      <c r="C1017" s="2"/>
      <c r="D1017" s="2"/>
      <c r="E1017" s="2" t="s">
        <v>1402</v>
      </c>
      <c r="F1017" s="2"/>
      <c r="G1017" s="2"/>
      <c r="H1017" s="2" t="s">
        <v>854</v>
      </c>
      <c r="I1017" s="2" t="s">
        <v>1517</v>
      </c>
      <c r="J1017" s="2" t="s">
        <v>923</v>
      </c>
      <c r="K1017" s="2"/>
      <c r="L1017" s="79"/>
      <c r="M1017" s="79"/>
      <c r="N1017" s="79" t="s">
        <v>2141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 t="s">
        <v>2523</v>
      </c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 t="str">
        <f t="shared" si="45"/>
        <v/>
      </c>
      <c r="BP1017" s="2" t="str">
        <f t="shared" si="46"/>
        <v>GMW31910,75</v>
      </c>
      <c r="BQ1017" s="2" t="str">
        <f>_xlfn.XLOOKUP(BO1017,[1]Planilha1!$BU:$BU,[1]Planilha1!$BU:$BU,"",0,1)</f>
        <v/>
      </c>
    </row>
    <row r="1018" spans="1:69" hidden="1" x14ac:dyDescent="0.2">
      <c r="A1018" s="2" t="s">
        <v>4651</v>
      </c>
      <c r="B1018" s="2" t="s">
        <v>1400</v>
      </c>
      <c r="C1018" s="2"/>
      <c r="D1018" s="2"/>
      <c r="E1018" s="2" t="s">
        <v>1402</v>
      </c>
      <c r="F1018" s="2"/>
      <c r="G1018" s="2"/>
      <c r="H1018" s="2" t="s">
        <v>854</v>
      </c>
      <c r="I1018" s="2" t="s">
        <v>1517</v>
      </c>
      <c r="J1018" s="2" t="s">
        <v>924</v>
      </c>
      <c r="K1018" s="2"/>
      <c r="L1018" s="79"/>
      <c r="M1018" s="79"/>
      <c r="N1018" s="79" t="s">
        <v>2141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 t="s">
        <v>2523</v>
      </c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 t="str">
        <f t="shared" si="45"/>
        <v/>
      </c>
      <c r="BP1018" s="2" t="str">
        <f t="shared" si="46"/>
        <v>GMW31910,75</v>
      </c>
      <c r="BQ1018" s="2" t="str">
        <f>_xlfn.XLOOKUP(BO1018,[1]Planilha1!$BU:$BU,[1]Planilha1!$BU:$BU,"",0,1)</f>
        <v/>
      </c>
    </row>
    <row r="1019" spans="1:69" hidden="1" x14ac:dyDescent="0.2">
      <c r="A1019" s="2" t="s">
        <v>4651</v>
      </c>
      <c r="B1019" s="2" t="s">
        <v>1400</v>
      </c>
      <c r="C1019" s="2"/>
      <c r="D1019" s="2"/>
      <c r="E1019" s="2" t="s">
        <v>1402</v>
      </c>
      <c r="F1019" s="2"/>
      <c r="G1019" s="2"/>
      <c r="H1019" s="2" t="s">
        <v>854</v>
      </c>
      <c r="I1019" s="2" t="s">
        <v>1517</v>
      </c>
      <c r="J1019" s="2" t="s">
        <v>924</v>
      </c>
      <c r="K1019" s="2"/>
      <c r="L1019" s="79"/>
      <c r="M1019" s="79"/>
      <c r="N1019" s="79" t="s">
        <v>2132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 t="s">
        <v>2524</v>
      </c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 t="str">
        <f t="shared" si="45"/>
        <v/>
      </c>
      <c r="BP1019" s="2" t="str">
        <f t="shared" si="46"/>
        <v>GMW31911</v>
      </c>
      <c r="BQ1019" s="2" t="str">
        <f>_xlfn.XLOOKUP(BO1019,[1]Planilha1!$BU:$BU,[1]Planilha1!$BU:$BU,"",0,1)</f>
        <v/>
      </c>
    </row>
    <row r="1020" spans="1:69" hidden="1" x14ac:dyDescent="0.2">
      <c r="A1020" s="2" t="s">
        <v>785</v>
      </c>
      <c r="B1020" s="2"/>
      <c r="C1020" s="2"/>
      <c r="D1020" s="2"/>
      <c r="E1020" s="2" t="s">
        <v>1402</v>
      </c>
      <c r="F1020" s="2"/>
      <c r="G1020" s="2"/>
      <c r="H1020" s="2" t="s">
        <v>844</v>
      </c>
      <c r="I1020" s="2" t="s">
        <v>406</v>
      </c>
      <c r="J1020" s="2"/>
      <c r="K1020" s="2"/>
      <c r="L1020" s="79"/>
      <c r="M1020" s="79"/>
      <c r="N1020" s="79" t="s">
        <v>1127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 t="s">
        <v>2527</v>
      </c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 t="str">
        <f t="shared" si="45"/>
        <v/>
      </c>
      <c r="BP1020" s="2" t="str">
        <f t="shared" si="46"/>
        <v>16</v>
      </c>
      <c r="BQ1020" s="2" t="str">
        <f>_xlfn.XLOOKUP(BO1020,[1]Planilha1!$BU:$BU,[1]Planilha1!$BU:$BU,"",0,1)</f>
        <v/>
      </c>
    </row>
    <row r="1021" spans="1:69" hidden="1" x14ac:dyDescent="0.2">
      <c r="A1021" s="2" t="s">
        <v>785</v>
      </c>
      <c r="B1021" s="2"/>
      <c r="C1021" s="2"/>
      <c r="D1021" s="2"/>
      <c r="E1021" s="2" t="s">
        <v>1402</v>
      </c>
      <c r="F1021" s="2"/>
      <c r="G1021" s="2"/>
      <c r="H1021" s="2" t="s">
        <v>853</v>
      </c>
      <c r="I1021" s="2" t="s">
        <v>447</v>
      </c>
      <c r="J1021" s="2" t="s">
        <v>962</v>
      </c>
      <c r="K1021" s="2"/>
      <c r="L1021" s="79"/>
      <c r="M1021" s="79"/>
      <c r="N1021" s="79" t="s">
        <v>2126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 t="s">
        <v>2528</v>
      </c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 t="str">
        <f t="shared" si="45"/>
        <v/>
      </c>
      <c r="BP1021" s="2" t="str">
        <f t="shared" si="46"/>
        <v>1,5</v>
      </c>
      <c r="BQ1021" s="2" t="str">
        <f>_xlfn.XLOOKUP(BO1021,[1]Planilha1!$BU:$BU,[1]Planilha1!$BU:$BU,"",0,1)</f>
        <v/>
      </c>
    </row>
    <row r="1022" spans="1:69" hidden="1" x14ac:dyDescent="0.2">
      <c r="A1022" s="2" t="s">
        <v>785</v>
      </c>
      <c r="B1022" s="2"/>
      <c r="C1022" s="2"/>
      <c r="D1022" s="2"/>
      <c r="E1022" s="2" t="s">
        <v>1402</v>
      </c>
      <c r="F1022" s="2"/>
      <c r="G1022" s="2"/>
      <c r="H1022" s="2" t="s">
        <v>853</v>
      </c>
      <c r="I1022" s="2" t="s">
        <v>447</v>
      </c>
      <c r="J1022" s="2" t="s">
        <v>962</v>
      </c>
      <c r="K1022" s="2"/>
      <c r="L1022" s="79"/>
      <c r="M1022" s="79"/>
      <c r="N1022" s="79" t="s">
        <v>2124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 t="s">
        <v>2528</v>
      </c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 t="str">
        <f t="shared" si="45"/>
        <v/>
      </c>
      <c r="BP1022" s="2" t="str">
        <f t="shared" si="46"/>
        <v>2,5</v>
      </c>
      <c r="BQ1022" s="2" t="str">
        <f>_xlfn.XLOOKUP(BO1022,[1]Planilha1!$BU:$BU,[1]Planilha1!$BU:$BU,"",0,1)</f>
        <v/>
      </c>
    </row>
    <row r="1023" spans="1:69" hidden="1" x14ac:dyDescent="0.2">
      <c r="A1023" s="2" t="s">
        <v>785</v>
      </c>
      <c r="B1023" s="2"/>
      <c r="C1023" s="2"/>
      <c r="D1023" s="2"/>
      <c r="E1023" s="2" t="s">
        <v>1402</v>
      </c>
      <c r="F1023" s="2"/>
      <c r="G1023" s="2"/>
      <c r="H1023" s="2" t="s">
        <v>843</v>
      </c>
      <c r="I1023" s="2" t="s">
        <v>447</v>
      </c>
      <c r="J1023" s="2" t="s">
        <v>962</v>
      </c>
      <c r="K1023" s="2"/>
      <c r="L1023" s="79"/>
      <c r="M1023" s="79"/>
      <c r="N1023" s="79" t="s">
        <v>2124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 t="s">
        <v>2528</v>
      </c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 t="str">
        <f t="shared" si="45"/>
        <v/>
      </c>
      <c r="BP1023" s="2" t="str">
        <f t="shared" si="46"/>
        <v>2,5</v>
      </c>
      <c r="BQ1023" s="2" t="str">
        <f>_xlfn.XLOOKUP(BO1023,[1]Planilha1!$BU:$BU,[1]Planilha1!$BU:$BU,"",0,1)</f>
        <v/>
      </c>
    </row>
    <row r="1024" spans="1:69" hidden="1" x14ac:dyDescent="0.2">
      <c r="A1024" s="2" t="s">
        <v>785</v>
      </c>
      <c r="B1024" s="2"/>
      <c r="C1024" s="2"/>
      <c r="D1024" s="2"/>
      <c r="E1024" s="2" t="s">
        <v>1402</v>
      </c>
      <c r="F1024" s="2"/>
      <c r="G1024" s="2"/>
      <c r="H1024" s="2" t="s">
        <v>854</v>
      </c>
      <c r="I1024" s="2" t="s">
        <v>447</v>
      </c>
      <c r="J1024" s="2" t="s">
        <v>962</v>
      </c>
      <c r="K1024" s="2"/>
      <c r="L1024" s="79"/>
      <c r="M1024" s="79"/>
      <c r="N1024" s="79" t="s">
        <v>2124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 t="s">
        <v>2528</v>
      </c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 t="str">
        <f t="shared" si="45"/>
        <v/>
      </c>
      <c r="BP1024" s="2" t="str">
        <f t="shared" si="46"/>
        <v>2,5</v>
      </c>
      <c r="BQ1024" s="2" t="str">
        <f>_xlfn.XLOOKUP(BO1024,[1]Planilha1!$BU:$BU,[1]Planilha1!$BU:$BU,"",0,1)</f>
        <v/>
      </c>
    </row>
    <row r="1025" spans="1:69" hidden="1" x14ac:dyDescent="0.2">
      <c r="A1025" s="2" t="s">
        <v>4651</v>
      </c>
      <c r="B1025" s="2" t="s">
        <v>374</v>
      </c>
      <c r="C1025" s="2"/>
      <c r="D1025" s="2"/>
      <c r="E1025" s="2" t="s">
        <v>1402</v>
      </c>
      <c r="F1025" s="2"/>
      <c r="G1025" s="2"/>
      <c r="H1025" s="2" t="s">
        <v>853</v>
      </c>
      <c r="I1025" s="2" t="s">
        <v>921</v>
      </c>
      <c r="J1025" s="2" t="s">
        <v>928</v>
      </c>
      <c r="K1025" s="2"/>
      <c r="L1025" s="79"/>
      <c r="M1025" s="79"/>
      <c r="N1025" s="79" t="s">
        <v>2147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 t="s">
        <v>2529</v>
      </c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 t="str">
        <f t="shared" si="45"/>
        <v/>
      </c>
      <c r="BP1025" s="2" t="str">
        <f t="shared" si="46"/>
        <v>USCAR210,35</v>
      </c>
      <c r="BQ1025" s="2" t="str">
        <f>_xlfn.XLOOKUP(BO1025,[1]Planilha1!$BU:$BU,[1]Planilha1!$BU:$BU,"",0,1)</f>
        <v/>
      </c>
    </row>
    <row r="1026" spans="1:69" hidden="1" x14ac:dyDescent="0.2">
      <c r="A1026" s="2" t="s">
        <v>4651</v>
      </c>
      <c r="B1026" s="2" t="s">
        <v>374</v>
      </c>
      <c r="C1026" s="2"/>
      <c r="D1026" s="2"/>
      <c r="E1026" s="2" t="s">
        <v>1402</v>
      </c>
      <c r="F1026" s="2"/>
      <c r="G1026" s="2"/>
      <c r="H1026" s="2" t="s">
        <v>853</v>
      </c>
      <c r="I1026" s="2" t="s">
        <v>508</v>
      </c>
      <c r="J1026" s="2" t="s">
        <v>921</v>
      </c>
      <c r="K1026" s="2"/>
      <c r="L1026" s="79"/>
      <c r="M1026" s="79"/>
      <c r="N1026" s="79" t="s">
        <v>2147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 t="s">
        <v>2529</v>
      </c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 t="str">
        <f t="shared" si="45"/>
        <v/>
      </c>
      <c r="BP1026" s="2" t="str">
        <f t="shared" si="46"/>
        <v>USCAR210,35</v>
      </c>
      <c r="BQ1026" s="2" t="str">
        <f>_xlfn.XLOOKUP(BO1026,[1]Planilha1!$BU:$BU,[1]Planilha1!$BU:$BU,"",0,1)</f>
        <v/>
      </c>
    </row>
    <row r="1027" spans="1:69" hidden="1" x14ac:dyDescent="0.2">
      <c r="A1027" s="2" t="s">
        <v>4651</v>
      </c>
      <c r="B1027" s="2" t="s">
        <v>374</v>
      </c>
      <c r="C1027" s="2"/>
      <c r="D1027" s="2"/>
      <c r="E1027" s="2" t="s">
        <v>1402</v>
      </c>
      <c r="F1027" s="2"/>
      <c r="G1027" s="2"/>
      <c r="H1027" s="2" t="s">
        <v>853</v>
      </c>
      <c r="I1027" s="2" t="s">
        <v>508</v>
      </c>
      <c r="J1027" s="2" t="s">
        <v>963</v>
      </c>
      <c r="K1027" s="2"/>
      <c r="L1027" s="79"/>
      <c r="M1027" s="79"/>
      <c r="N1027" s="79" t="s">
        <v>2147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 t="s">
        <v>2530</v>
      </c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 t="str">
        <f t="shared" si="45"/>
        <v/>
      </c>
      <c r="BP1027" s="2" t="str">
        <f t="shared" si="46"/>
        <v>USCAR210,35</v>
      </c>
      <c r="BQ1027" s="2" t="str">
        <f>_xlfn.XLOOKUP(BO1027,[1]Planilha1!$BU:$BU,[1]Planilha1!$BU:$BU,"",0,1)</f>
        <v/>
      </c>
    </row>
    <row r="1028" spans="1:69" hidden="1" x14ac:dyDescent="0.2">
      <c r="A1028" s="2" t="s">
        <v>4651</v>
      </c>
      <c r="B1028" s="2" t="s">
        <v>1400</v>
      </c>
      <c r="C1028" s="2"/>
      <c r="D1028" s="2"/>
      <c r="E1028" s="2" t="s">
        <v>1402</v>
      </c>
      <c r="F1028" s="2"/>
      <c r="G1028" s="2"/>
      <c r="H1028" s="2" t="s">
        <v>843</v>
      </c>
      <c r="I1028" s="2" t="s">
        <v>508</v>
      </c>
      <c r="J1028" s="2" t="s">
        <v>928</v>
      </c>
      <c r="K1028" s="2"/>
      <c r="L1028" s="79"/>
      <c r="M1028" s="79"/>
      <c r="N1028" s="79" t="s">
        <v>2147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 t="s">
        <v>2531</v>
      </c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 t="str">
        <f t="shared" ref="BO1028:BO1091" si="47">IF(F1028="","",_xlfn.CONCAT(K1028&amp;N1028,IF(L1028&gt;M1028,_xlfn.TEXTJOIN(,TRUE,O1028:AV1028),_xlfn.TEXTJOIN(,TRUE,AF1028:AV1028,O1028:AE1028))))</f>
        <v/>
      </c>
      <c r="BP1028" s="2" t="str">
        <f t="shared" ref="BP1028:BP1091" si="48">_xlfn.CONCAT(B1028,N1028,IF(L1028&gt;M1028,_xlfn.TEXTJOIN(,TRUE,O1028:AV1028),_xlfn.TEXTJOIN(,TRUE,AF1028:AV1028,O1028:AE1028)))</f>
        <v>GMW31910,35</v>
      </c>
      <c r="BQ1028" s="2" t="str">
        <f>_xlfn.XLOOKUP(BO1028,[1]Planilha1!$BU:$BU,[1]Planilha1!$BU:$BU,"",0,1)</f>
        <v/>
      </c>
    </row>
    <row r="1029" spans="1:69" hidden="1" x14ac:dyDescent="0.2">
      <c r="A1029" s="2" t="s">
        <v>4651</v>
      </c>
      <c r="B1029" s="2" t="s">
        <v>1400</v>
      </c>
      <c r="C1029" s="2"/>
      <c r="D1029" s="2"/>
      <c r="E1029" s="2" t="s">
        <v>1402</v>
      </c>
      <c r="F1029" s="2"/>
      <c r="G1029" s="2"/>
      <c r="H1029" s="2" t="s">
        <v>843</v>
      </c>
      <c r="I1029" s="2" t="s">
        <v>508</v>
      </c>
      <c r="J1029" s="2" t="s">
        <v>921</v>
      </c>
      <c r="K1029" s="2"/>
      <c r="L1029" s="79"/>
      <c r="M1029" s="79"/>
      <c r="N1029" s="79" t="s">
        <v>2125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 t="s">
        <v>2532</v>
      </c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 t="str">
        <f t="shared" si="47"/>
        <v/>
      </c>
      <c r="BP1029" s="2" t="str">
        <f t="shared" si="48"/>
        <v>GMW31910,5</v>
      </c>
      <c r="BQ1029" s="2" t="str">
        <f>_xlfn.XLOOKUP(BO1029,[1]Planilha1!$BU:$BU,[1]Planilha1!$BU:$BU,"",0,1)</f>
        <v/>
      </c>
    </row>
    <row r="1030" spans="1:69" hidden="1" x14ac:dyDescent="0.2">
      <c r="A1030" s="2" t="s">
        <v>4651</v>
      </c>
      <c r="B1030" s="2" t="s">
        <v>1400</v>
      </c>
      <c r="C1030" s="2"/>
      <c r="D1030" s="2"/>
      <c r="E1030" s="2" t="s">
        <v>1402</v>
      </c>
      <c r="F1030" s="2"/>
      <c r="G1030" s="2"/>
      <c r="H1030" s="2" t="s">
        <v>863</v>
      </c>
      <c r="I1030" s="2" t="s">
        <v>508</v>
      </c>
      <c r="J1030" s="2" t="s">
        <v>921</v>
      </c>
      <c r="K1030" s="2"/>
      <c r="L1030" s="79"/>
      <c r="M1030" s="79"/>
      <c r="N1030" s="79" t="s">
        <v>2125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 t="s">
        <v>2533</v>
      </c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 t="str">
        <f t="shared" si="47"/>
        <v/>
      </c>
      <c r="BP1030" s="2" t="str">
        <f t="shared" si="48"/>
        <v>GMW31910,5</v>
      </c>
      <c r="BQ1030" s="2" t="str">
        <f>_xlfn.XLOOKUP(BO1030,[1]Planilha1!$BU:$BU,[1]Planilha1!$BU:$BU,"",0,1)</f>
        <v/>
      </c>
    </row>
    <row r="1031" spans="1:69" hidden="1" x14ac:dyDescent="0.2">
      <c r="A1031" s="2" t="s">
        <v>4651</v>
      </c>
      <c r="B1031" s="2" t="s">
        <v>374</v>
      </c>
      <c r="C1031" s="2"/>
      <c r="D1031" s="2"/>
      <c r="E1031" s="2" t="s">
        <v>1402</v>
      </c>
      <c r="F1031" s="2"/>
      <c r="G1031" s="2"/>
      <c r="H1031" s="2" t="s">
        <v>861</v>
      </c>
      <c r="I1031" s="2" t="s">
        <v>610</v>
      </c>
      <c r="J1031" s="2" t="s">
        <v>964</v>
      </c>
      <c r="K1031" s="2"/>
      <c r="L1031" s="79"/>
      <c r="M1031" s="79"/>
      <c r="N1031" s="79" t="s">
        <v>2125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 t="str">
        <f t="shared" si="47"/>
        <v/>
      </c>
      <c r="BP1031" s="2" t="str">
        <f t="shared" si="48"/>
        <v>USCAR210,5</v>
      </c>
      <c r="BQ1031" s="2" t="str">
        <f>_xlfn.XLOOKUP(BO1031,[1]Planilha1!$BU:$BU,[1]Planilha1!$BU:$BU,"",0,1)</f>
        <v/>
      </c>
    </row>
    <row r="1032" spans="1:69" hidden="1" x14ac:dyDescent="0.2">
      <c r="A1032" s="2" t="s">
        <v>785</v>
      </c>
      <c r="B1032" s="2"/>
      <c r="C1032" s="2"/>
      <c r="D1032" s="2"/>
      <c r="E1032" s="2" t="s">
        <v>1402</v>
      </c>
      <c r="F1032" s="2"/>
      <c r="G1032" s="2"/>
      <c r="H1032" s="2" t="s">
        <v>853</v>
      </c>
      <c r="I1032" s="2" t="s">
        <v>610</v>
      </c>
      <c r="J1032" s="2" t="s">
        <v>928</v>
      </c>
      <c r="K1032" s="2"/>
      <c r="L1032" s="79"/>
      <c r="M1032" s="79"/>
      <c r="N1032" s="79" t="s">
        <v>2147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 t="s">
        <v>2534</v>
      </c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 t="str">
        <f t="shared" si="47"/>
        <v/>
      </c>
      <c r="BP1032" s="2" t="str">
        <f t="shared" si="48"/>
        <v>0,35</v>
      </c>
      <c r="BQ1032" s="2" t="str">
        <f>_xlfn.XLOOKUP(BO1032,[1]Planilha1!$BU:$BU,[1]Planilha1!$BU:$BU,"",0,1)</f>
        <v/>
      </c>
    </row>
    <row r="1033" spans="1:69" hidden="1" x14ac:dyDescent="0.2">
      <c r="A1033" s="2" t="s">
        <v>785</v>
      </c>
      <c r="B1033" s="2"/>
      <c r="C1033" s="2"/>
      <c r="D1033" s="2"/>
      <c r="E1033" s="2" t="s">
        <v>1402</v>
      </c>
      <c r="F1033" s="2"/>
      <c r="G1033" s="2"/>
      <c r="H1033" s="2" t="s">
        <v>853</v>
      </c>
      <c r="I1033" s="2" t="s">
        <v>610</v>
      </c>
      <c r="J1033" s="2" t="s">
        <v>912</v>
      </c>
      <c r="K1033" s="2"/>
      <c r="L1033" s="79"/>
      <c r="M1033" s="79"/>
      <c r="N1033" s="79" t="s">
        <v>2147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 t="s">
        <v>2534</v>
      </c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 t="str">
        <f t="shared" si="47"/>
        <v/>
      </c>
      <c r="BP1033" s="2" t="str">
        <f t="shared" si="48"/>
        <v>0,35</v>
      </c>
      <c r="BQ1033" s="2" t="str">
        <f>_xlfn.XLOOKUP(BO1033,[1]Planilha1!$BU:$BU,[1]Planilha1!$BU:$BU,"",0,1)</f>
        <v/>
      </c>
    </row>
    <row r="1034" spans="1:69" hidden="1" x14ac:dyDescent="0.2">
      <c r="A1034" s="2" t="s">
        <v>785</v>
      </c>
      <c r="B1034" s="2"/>
      <c r="C1034" s="2"/>
      <c r="D1034" s="2"/>
      <c r="E1034" s="2" t="s">
        <v>1402</v>
      </c>
      <c r="F1034" s="2"/>
      <c r="G1034" s="2"/>
      <c r="H1034" s="2" t="s">
        <v>853</v>
      </c>
      <c r="I1034" s="2" t="s">
        <v>610</v>
      </c>
      <c r="J1034" s="2" t="s">
        <v>930</v>
      </c>
      <c r="K1034" s="2"/>
      <c r="L1034" s="79"/>
      <c r="M1034" s="79"/>
      <c r="N1034" s="79" t="s">
        <v>2147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 t="s">
        <v>2534</v>
      </c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 t="str">
        <f t="shared" si="47"/>
        <v/>
      </c>
      <c r="BP1034" s="2" t="str">
        <f t="shared" si="48"/>
        <v>0,35</v>
      </c>
      <c r="BQ1034" s="2" t="str">
        <f>_xlfn.XLOOKUP(BO1034,[1]Planilha1!$BU:$BU,[1]Planilha1!$BU:$BU,"",0,1)</f>
        <v/>
      </c>
    </row>
    <row r="1035" spans="1:69" hidden="1" x14ac:dyDescent="0.2">
      <c r="A1035" s="2" t="s">
        <v>785</v>
      </c>
      <c r="B1035" s="2"/>
      <c r="C1035" s="2"/>
      <c r="D1035" s="2"/>
      <c r="E1035" s="2" t="s">
        <v>1402</v>
      </c>
      <c r="F1035" s="2"/>
      <c r="G1035" s="2"/>
      <c r="H1035" s="2" t="s">
        <v>853</v>
      </c>
      <c r="I1035" s="2" t="s">
        <v>610</v>
      </c>
      <c r="J1035" s="2" t="s">
        <v>928</v>
      </c>
      <c r="K1035" s="2"/>
      <c r="L1035" s="79"/>
      <c r="M1035" s="79"/>
      <c r="N1035" s="79" t="s">
        <v>2125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 t="s">
        <v>2534</v>
      </c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 t="str">
        <f t="shared" si="47"/>
        <v/>
      </c>
      <c r="BP1035" s="2" t="str">
        <f t="shared" si="48"/>
        <v>0,5</v>
      </c>
      <c r="BQ1035" s="2" t="str">
        <f>_xlfn.XLOOKUP(BO1035,[1]Planilha1!$BU:$BU,[1]Planilha1!$BU:$BU,"",0,1)</f>
        <v/>
      </c>
    </row>
    <row r="1036" spans="1:69" hidden="1" x14ac:dyDescent="0.2">
      <c r="A1036" s="2" t="s">
        <v>4651</v>
      </c>
      <c r="B1036" s="2" t="s">
        <v>374</v>
      </c>
      <c r="C1036" s="2"/>
      <c r="D1036" s="2"/>
      <c r="E1036" s="2" t="s">
        <v>1402</v>
      </c>
      <c r="F1036" s="2"/>
      <c r="G1036" s="2"/>
      <c r="H1036" s="2" t="s">
        <v>853</v>
      </c>
      <c r="I1036" s="2" t="s">
        <v>610</v>
      </c>
      <c r="J1036" s="2" t="s">
        <v>921</v>
      </c>
      <c r="K1036" s="2"/>
      <c r="L1036" s="79"/>
      <c r="M1036" s="79"/>
      <c r="N1036" s="79" t="s">
        <v>2125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 t="str">
        <f t="shared" si="47"/>
        <v/>
      </c>
      <c r="BP1036" s="2" t="str">
        <f t="shared" si="48"/>
        <v>USCAR210,5</v>
      </c>
      <c r="BQ1036" s="2" t="str">
        <f>_xlfn.XLOOKUP(BO1036,[1]Planilha1!$BU:$BU,[1]Planilha1!$BU:$BU,"",0,1)</f>
        <v/>
      </c>
    </row>
    <row r="1037" spans="1:69" hidden="1" x14ac:dyDescent="0.2">
      <c r="A1037" s="2" t="s">
        <v>785</v>
      </c>
      <c r="B1037" s="2"/>
      <c r="C1037" s="2"/>
      <c r="D1037" s="2"/>
      <c r="E1037" s="2" t="s">
        <v>1402</v>
      </c>
      <c r="F1037" s="2"/>
      <c r="G1037" s="2"/>
      <c r="H1037" s="2" t="s">
        <v>853</v>
      </c>
      <c r="I1037" s="2" t="s">
        <v>610</v>
      </c>
      <c r="J1037" s="2" t="s">
        <v>912</v>
      </c>
      <c r="K1037" s="2"/>
      <c r="L1037" s="79"/>
      <c r="M1037" s="79"/>
      <c r="N1037" s="79" t="s">
        <v>2125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 t="s">
        <v>2534</v>
      </c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 t="str">
        <f t="shared" si="47"/>
        <v/>
      </c>
      <c r="BP1037" s="2" t="str">
        <f t="shared" si="48"/>
        <v>0,5</v>
      </c>
      <c r="BQ1037" s="2" t="str">
        <f>_xlfn.XLOOKUP(BO1037,[1]Planilha1!$BU:$BU,[1]Planilha1!$BU:$BU,"",0,1)</f>
        <v/>
      </c>
    </row>
    <row r="1038" spans="1:69" hidden="1" x14ac:dyDescent="0.2">
      <c r="A1038" s="2" t="s">
        <v>785</v>
      </c>
      <c r="B1038" s="2"/>
      <c r="C1038" s="2"/>
      <c r="D1038" s="2"/>
      <c r="E1038" s="2" t="s">
        <v>1402</v>
      </c>
      <c r="F1038" s="2"/>
      <c r="G1038" s="2"/>
      <c r="H1038" s="2" t="s">
        <v>853</v>
      </c>
      <c r="I1038" s="2" t="s">
        <v>610</v>
      </c>
      <c r="J1038" s="2" t="s">
        <v>930</v>
      </c>
      <c r="K1038" s="2"/>
      <c r="L1038" s="79"/>
      <c r="M1038" s="79"/>
      <c r="N1038" s="79" t="s">
        <v>2125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 t="s">
        <v>2534</v>
      </c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 t="str">
        <f t="shared" si="47"/>
        <v/>
      </c>
      <c r="BP1038" s="2" t="str">
        <f t="shared" si="48"/>
        <v>0,5</v>
      </c>
      <c r="BQ1038" s="2" t="str">
        <f>_xlfn.XLOOKUP(BO1038,[1]Planilha1!$BU:$BU,[1]Planilha1!$BU:$BU,"",0,1)</f>
        <v/>
      </c>
    </row>
    <row r="1039" spans="1:69" hidden="1" x14ac:dyDescent="0.2">
      <c r="A1039" s="2" t="s">
        <v>4651</v>
      </c>
      <c r="B1039" s="2" t="s">
        <v>374</v>
      </c>
      <c r="C1039" s="2"/>
      <c r="D1039" s="2"/>
      <c r="E1039" s="2" t="s">
        <v>1402</v>
      </c>
      <c r="F1039" s="2"/>
      <c r="G1039" s="2"/>
      <c r="H1039" s="2" t="s">
        <v>853</v>
      </c>
      <c r="I1039" s="2" t="s">
        <v>610</v>
      </c>
      <c r="J1039" s="2" t="s">
        <v>963</v>
      </c>
      <c r="K1039" s="2"/>
      <c r="L1039" s="79"/>
      <c r="M1039" s="79"/>
      <c r="N1039" s="79" t="s">
        <v>2125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 t="str">
        <f t="shared" si="47"/>
        <v/>
      </c>
      <c r="BP1039" s="2" t="str">
        <f t="shared" si="48"/>
        <v>USCAR210,5</v>
      </c>
      <c r="BQ1039" s="2" t="str">
        <f>_xlfn.XLOOKUP(BO1039,[1]Planilha1!$BU:$BU,[1]Planilha1!$BU:$BU,"",0,1)</f>
        <v/>
      </c>
    </row>
    <row r="1040" spans="1:69" hidden="1" x14ac:dyDescent="0.2">
      <c r="A1040" s="2" t="s">
        <v>4651</v>
      </c>
      <c r="B1040" s="2" t="s">
        <v>374</v>
      </c>
      <c r="C1040" s="2"/>
      <c r="D1040" s="2"/>
      <c r="E1040" s="2" t="s">
        <v>1402</v>
      </c>
      <c r="F1040" s="2"/>
      <c r="G1040" s="2"/>
      <c r="H1040" s="2" t="s">
        <v>853</v>
      </c>
      <c r="I1040" s="2" t="s">
        <v>610</v>
      </c>
      <c r="J1040" s="2" t="s">
        <v>921</v>
      </c>
      <c r="K1040" s="2"/>
      <c r="L1040" s="79"/>
      <c r="M1040" s="79"/>
      <c r="N1040" s="79" t="s">
        <v>2141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 t="str">
        <f t="shared" si="47"/>
        <v/>
      </c>
      <c r="BP1040" s="2" t="str">
        <f t="shared" si="48"/>
        <v>USCAR210,75</v>
      </c>
      <c r="BQ1040" s="2" t="str">
        <f>_xlfn.XLOOKUP(BO1040,[1]Planilha1!$BU:$BU,[1]Planilha1!$BU:$BU,"",0,1)</f>
        <v/>
      </c>
    </row>
    <row r="1041" spans="1:69" hidden="1" x14ac:dyDescent="0.2">
      <c r="A1041" s="2" t="s">
        <v>4651</v>
      </c>
      <c r="B1041" s="2" t="s">
        <v>374</v>
      </c>
      <c r="C1041" s="2"/>
      <c r="D1041" s="2"/>
      <c r="E1041" s="2" t="s">
        <v>1402</v>
      </c>
      <c r="F1041" s="2"/>
      <c r="G1041" s="2"/>
      <c r="H1041" s="2" t="s">
        <v>853</v>
      </c>
      <c r="I1041" s="2" t="s">
        <v>610</v>
      </c>
      <c r="J1041" s="2" t="s">
        <v>963</v>
      </c>
      <c r="K1041" s="2"/>
      <c r="L1041" s="79"/>
      <c r="M1041" s="79"/>
      <c r="N1041" s="79" t="s">
        <v>2141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 t="str">
        <f t="shared" si="47"/>
        <v/>
      </c>
      <c r="BP1041" s="2" t="str">
        <f t="shared" si="48"/>
        <v>USCAR210,75</v>
      </c>
      <c r="BQ1041" s="2" t="str">
        <f>_xlfn.XLOOKUP(BO1041,[1]Planilha1!$BU:$BU,[1]Planilha1!$BU:$BU,"",0,1)</f>
        <v/>
      </c>
    </row>
    <row r="1042" spans="1:69" hidden="1" x14ac:dyDescent="0.2">
      <c r="A1042" s="2" t="s">
        <v>4651</v>
      </c>
      <c r="B1042" s="2" t="s">
        <v>374</v>
      </c>
      <c r="C1042" s="2"/>
      <c r="D1042" s="2"/>
      <c r="E1042" s="2" t="s">
        <v>1402</v>
      </c>
      <c r="F1042" s="2"/>
      <c r="G1042" s="2"/>
      <c r="H1042" s="2" t="s">
        <v>853</v>
      </c>
      <c r="I1042" s="2" t="s">
        <v>610</v>
      </c>
      <c r="J1042" s="2" t="s">
        <v>928</v>
      </c>
      <c r="K1042" s="2"/>
      <c r="L1042" s="79"/>
      <c r="M1042" s="79"/>
      <c r="N1042" s="79" t="s">
        <v>2132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 t="str">
        <f t="shared" si="47"/>
        <v/>
      </c>
      <c r="BP1042" s="2" t="str">
        <f t="shared" si="48"/>
        <v>USCAR211</v>
      </c>
      <c r="BQ1042" s="2" t="str">
        <f>_xlfn.XLOOKUP(BO1042,[1]Planilha1!$BU:$BU,[1]Planilha1!$BU:$BU,"",0,1)</f>
        <v/>
      </c>
    </row>
    <row r="1043" spans="1:69" hidden="1" x14ac:dyDescent="0.2">
      <c r="A1043" s="2" t="s">
        <v>4651</v>
      </c>
      <c r="B1043" s="2" t="s">
        <v>374</v>
      </c>
      <c r="C1043" s="2"/>
      <c r="D1043" s="2"/>
      <c r="E1043" s="2" t="s">
        <v>1402</v>
      </c>
      <c r="F1043" s="2"/>
      <c r="G1043" s="2"/>
      <c r="H1043" s="2" t="s">
        <v>853</v>
      </c>
      <c r="I1043" s="2" t="s">
        <v>610</v>
      </c>
      <c r="J1043" s="2" t="s">
        <v>921</v>
      </c>
      <c r="K1043" s="2"/>
      <c r="L1043" s="79"/>
      <c r="M1043" s="79"/>
      <c r="N1043" s="79" t="s">
        <v>2132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 t="str">
        <f t="shared" si="47"/>
        <v/>
      </c>
      <c r="BP1043" s="2" t="str">
        <f t="shared" si="48"/>
        <v>USCAR211</v>
      </c>
      <c r="BQ1043" s="2" t="str">
        <f>_xlfn.XLOOKUP(BO1043,[1]Planilha1!$BU:$BU,[1]Planilha1!$BU:$BU,"",0,1)</f>
        <v/>
      </c>
    </row>
    <row r="1044" spans="1:69" hidden="1" x14ac:dyDescent="0.2">
      <c r="A1044" s="2" t="s">
        <v>4651</v>
      </c>
      <c r="B1044" s="2" t="s">
        <v>374</v>
      </c>
      <c r="C1044" s="2"/>
      <c r="D1044" s="2"/>
      <c r="E1044" s="2" t="s">
        <v>1402</v>
      </c>
      <c r="F1044" s="2"/>
      <c r="G1044" s="2"/>
      <c r="H1044" s="2" t="s">
        <v>853</v>
      </c>
      <c r="I1044" s="2" t="s">
        <v>610</v>
      </c>
      <c r="J1044" s="2" t="s">
        <v>946</v>
      </c>
      <c r="K1044" s="2"/>
      <c r="L1044" s="79"/>
      <c r="M1044" s="79"/>
      <c r="N1044" s="79" t="s">
        <v>2132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 t="str">
        <f t="shared" si="47"/>
        <v/>
      </c>
      <c r="BP1044" s="2" t="str">
        <f t="shared" si="48"/>
        <v>USCAR211</v>
      </c>
      <c r="BQ1044" s="2" t="str">
        <f>_xlfn.XLOOKUP(BO1044,[1]Planilha1!$BU:$BU,[1]Planilha1!$BU:$BU,"",0,1)</f>
        <v/>
      </c>
    </row>
    <row r="1045" spans="1:69" hidden="1" x14ac:dyDescent="0.2">
      <c r="A1045" s="2" t="s">
        <v>4651</v>
      </c>
      <c r="B1045" s="2" t="s">
        <v>374</v>
      </c>
      <c r="C1045" s="2"/>
      <c r="D1045" s="2"/>
      <c r="E1045" s="2" t="s">
        <v>1402</v>
      </c>
      <c r="F1045" s="2"/>
      <c r="G1045" s="2"/>
      <c r="H1045" s="2" t="s">
        <v>853</v>
      </c>
      <c r="I1045" s="2" t="s">
        <v>610</v>
      </c>
      <c r="J1045" s="2" t="s">
        <v>930</v>
      </c>
      <c r="K1045" s="2"/>
      <c r="L1045" s="79"/>
      <c r="M1045" s="79"/>
      <c r="N1045" s="79" t="s">
        <v>2132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 t="str">
        <f t="shared" si="47"/>
        <v/>
      </c>
      <c r="BP1045" s="2" t="str">
        <f t="shared" si="48"/>
        <v>USCAR211</v>
      </c>
      <c r="BQ1045" s="2" t="str">
        <f>_xlfn.XLOOKUP(BO1045,[1]Planilha1!$BU:$BU,[1]Planilha1!$BU:$BU,"",0,1)</f>
        <v/>
      </c>
    </row>
    <row r="1046" spans="1:69" hidden="1" x14ac:dyDescent="0.2">
      <c r="A1046" s="2" t="s">
        <v>4651</v>
      </c>
      <c r="B1046" s="2" t="s">
        <v>374</v>
      </c>
      <c r="C1046" s="2"/>
      <c r="D1046" s="2"/>
      <c r="E1046" s="2" t="s">
        <v>1402</v>
      </c>
      <c r="F1046" s="2"/>
      <c r="G1046" s="2"/>
      <c r="H1046" s="2" t="s">
        <v>853</v>
      </c>
      <c r="I1046" s="2" t="s">
        <v>610</v>
      </c>
      <c r="J1046" s="2" t="s">
        <v>963</v>
      </c>
      <c r="K1046" s="2"/>
      <c r="L1046" s="79"/>
      <c r="M1046" s="79"/>
      <c r="N1046" s="79" t="s">
        <v>2132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 t="str">
        <f t="shared" si="47"/>
        <v/>
      </c>
      <c r="BP1046" s="2" t="str">
        <f t="shared" si="48"/>
        <v>USCAR211</v>
      </c>
      <c r="BQ1046" s="2" t="str">
        <f>_xlfn.XLOOKUP(BO1046,[1]Planilha1!$BU:$BU,[1]Planilha1!$BU:$BU,"",0,1)</f>
        <v/>
      </c>
    </row>
    <row r="1047" spans="1:69" hidden="1" x14ac:dyDescent="0.2">
      <c r="A1047" s="2" t="s">
        <v>4651</v>
      </c>
      <c r="B1047" s="2" t="s">
        <v>374</v>
      </c>
      <c r="C1047" s="2"/>
      <c r="D1047" s="2"/>
      <c r="E1047" s="2" t="s">
        <v>1402</v>
      </c>
      <c r="F1047" s="2"/>
      <c r="G1047" s="2"/>
      <c r="H1047" s="2" t="s">
        <v>855</v>
      </c>
      <c r="I1047" s="2" t="s">
        <v>610</v>
      </c>
      <c r="J1047" s="2" t="s">
        <v>921</v>
      </c>
      <c r="K1047" s="2"/>
      <c r="L1047" s="79"/>
      <c r="M1047" s="79"/>
      <c r="N1047" s="79" t="s">
        <v>2141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 t="s">
        <v>2535</v>
      </c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 t="str">
        <f t="shared" si="47"/>
        <v/>
      </c>
      <c r="BP1047" s="2" t="str">
        <f t="shared" si="48"/>
        <v>USCAR210,75</v>
      </c>
      <c r="BQ1047" s="2" t="str">
        <f>_xlfn.XLOOKUP(BO1047,[1]Planilha1!$BU:$BU,[1]Planilha1!$BU:$BU,"",0,1)</f>
        <v/>
      </c>
    </row>
    <row r="1048" spans="1:69" hidden="1" x14ac:dyDescent="0.2">
      <c r="A1048" s="2" t="s">
        <v>4651</v>
      </c>
      <c r="B1048" s="2" t="s">
        <v>1400</v>
      </c>
      <c r="C1048" s="2"/>
      <c r="D1048" s="2"/>
      <c r="E1048" s="2" t="s">
        <v>1402</v>
      </c>
      <c r="F1048" s="2"/>
      <c r="G1048" s="2"/>
      <c r="H1048" s="2" t="s">
        <v>843</v>
      </c>
      <c r="I1048" s="2" t="s">
        <v>610</v>
      </c>
      <c r="J1048" s="2" t="s">
        <v>928</v>
      </c>
      <c r="K1048" s="2"/>
      <c r="L1048" s="79"/>
      <c r="M1048" s="79"/>
      <c r="N1048" s="79" t="s">
        <v>2141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 t="str">
        <f t="shared" si="47"/>
        <v/>
      </c>
      <c r="BP1048" s="2" t="str">
        <f t="shared" si="48"/>
        <v>GMW31910,75</v>
      </c>
      <c r="BQ1048" s="2" t="str">
        <f>_xlfn.XLOOKUP(BO1048,[1]Planilha1!$BU:$BU,[1]Planilha1!$BU:$BU,"",0,1)</f>
        <v/>
      </c>
    </row>
    <row r="1049" spans="1:69" hidden="1" x14ac:dyDescent="0.2">
      <c r="A1049" s="2" t="s">
        <v>4651</v>
      </c>
      <c r="B1049" s="2" t="s">
        <v>1400</v>
      </c>
      <c r="C1049" s="2"/>
      <c r="D1049" s="2"/>
      <c r="E1049" s="2" t="s">
        <v>1402</v>
      </c>
      <c r="F1049" s="2"/>
      <c r="G1049" s="2"/>
      <c r="H1049" s="2" t="s">
        <v>843</v>
      </c>
      <c r="I1049" s="2" t="s">
        <v>610</v>
      </c>
      <c r="J1049" s="2" t="s">
        <v>921</v>
      </c>
      <c r="K1049" s="2"/>
      <c r="L1049" s="79"/>
      <c r="M1049" s="79"/>
      <c r="N1049" s="79" t="s">
        <v>2141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 t="s">
        <v>2536</v>
      </c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 t="str">
        <f t="shared" si="47"/>
        <v/>
      </c>
      <c r="BP1049" s="2" t="str">
        <f t="shared" si="48"/>
        <v>GMW31910,75</v>
      </c>
      <c r="BQ1049" s="2" t="str">
        <f>_xlfn.XLOOKUP(BO1049,[1]Planilha1!$BU:$BU,[1]Planilha1!$BU:$BU,"",0,1)</f>
        <v/>
      </c>
    </row>
    <row r="1050" spans="1:69" hidden="1" x14ac:dyDescent="0.2">
      <c r="A1050" s="2" t="s">
        <v>4651</v>
      </c>
      <c r="B1050" s="2" t="s">
        <v>1400</v>
      </c>
      <c r="C1050" s="2"/>
      <c r="D1050" s="2"/>
      <c r="E1050" s="2" t="s">
        <v>1402</v>
      </c>
      <c r="F1050" s="2"/>
      <c r="G1050" s="2"/>
      <c r="H1050" s="2" t="s">
        <v>843</v>
      </c>
      <c r="I1050" s="2" t="s">
        <v>610</v>
      </c>
      <c r="J1050" s="2" t="s">
        <v>912</v>
      </c>
      <c r="K1050" s="2"/>
      <c r="L1050" s="79"/>
      <c r="M1050" s="79"/>
      <c r="N1050" s="79" t="s">
        <v>2141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 t="s">
        <v>2537</v>
      </c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 t="str">
        <f t="shared" si="47"/>
        <v/>
      </c>
      <c r="BP1050" s="2" t="str">
        <f t="shared" si="48"/>
        <v>GMW31910,75</v>
      </c>
      <c r="BQ1050" s="2" t="str">
        <f>_xlfn.XLOOKUP(BO1050,[1]Planilha1!$BU:$BU,[1]Planilha1!$BU:$BU,"",0,1)</f>
        <v/>
      </c>
    </row>
    <row r="1051" spans="1:69" hidden="1" x14ac:dyDescent="0.2">
      <c r="A1051" s="2" t="s">
        <v>4651</v>
      </c>
      <c r="B1051" s="2" t="s">
        <v>1400</v>
      </c>
      <c r="C1051" s="2"/>
      <c r="D1051" s="2"/>
      <c r="E1051" s="2" t="s">
        <v>1402</v>
      </c>
      <c r="F1051" s="2"/>
      <c r="G1051" s="2"/>
      <c r="H1051" s="2" t="s">
        <v>843</v>
      </c>
      <c r="I1051" s="2" t="s">
        <v>610</v>
      </c>
      <c r="J1051" s="2" t="s">
        <v>964</v>
      </c>
      <c r="K1051" s="2"/>
      <c r="L1051" s="79"/>
      <c r="M1051" s="79"/>
      <c r="N1051" s="79" t="s">
        <v>2141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 t="s">
        <v>2538</v>
      </c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 t="str">
        <f t="shared" si="47"/>
        <v/>
      </c>
      <c r="BP1051" s="2" t="str">
        <f t="shared" si="48"/>
        <v>GMW31910,75</v>
      </c>
      <c r="BQ1051" s="2" t="str">
        <f>_xlfn.XLOOKUP(BO1051,[1]Planilha1!$BU:$BU,[1]Planilha1!$BU:$BU,"",0,1)</f>
        <v/>
      </c>
    </row>
    <row r="1052" spans="1:69" hidden="1" x14ac:dyDescent="0.2">
      <c r="A1052" s="2" t="s">
        <v>4651</v>
      </c>
      <c r="B1052" s="2" t="s">
        <v>1400</v>
      </c>
      <c r="C1052" s="2"/>
      <c r="D1052" s="2"/>
      <c r="E1052" s="2" t="s">
        <v>1402</v>
      </c>
      <c r="F1052" s="2"/>
      <c r="G1052" s="2"/>
      <c r="H1052" s="2" t="s">
        <v>843</v>
      </c>
      <c r="I1052" s="2" t="s">
        <v>610</v>
      </c>
      <c r="J1052" s="2" t="s">
        <v>928</v>
      </c>
      <c r="K1052" s="2"/>
      <c r="L1052" s="79"/>
      <c r="M1052" s="79"/>
      <c r="N1052" s="79" t="s">
        <v>2132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 t="str">
        <f t="shared" si="47"/>
        <v/>
      </c>
      <c r="BP1052" s="2" t="str">
        <f t="shared" si="48"/>
        <v>GMW31911</v>
      </c>
      <c r="BQ1052" s="2" t="str">
        <f>_xlfn.XLOOKUP(BO1052,[1]Planilha1!$BU:$BU,[1]Planilha1!$BU:$BU,"",0,1)</f>
        <v/>
      </c>
    </row>
    <row r="1053" spans="1:69" hidden="1" x14ac:dyDescent="0.2">
      <c r="A1053" s="2" t="s">
        <v>4651</v>
      </c>
      <c r="B1053" s="2" t="s">
        <v>1400</v>
      </c>
      <c r="C1053" s="2"/>
      <c r="D1053" s="2"/>
      <c r="E1053" s="2" t="s">
        <v>1402</v>
      </c>
      <c r="F1053" s="2"/>
      <c r="G1053" s="2"/>
      <c r="H1053" s="2" t="s">
        <v>843</v>
      </c>
      <c r="I1053" s="2" t="s">
        <v>610</v>
      </c>
      <c r="J1053" s="2" t="s">
        <v>912</v>
      </c>
      <c r="K1053" s="2"/>
      <c r="L1053" s="79"/>
      <c r="M1053" s="79"/>
      <c r="N1053" s="79" t="s">
        <v>2132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 t="s">
        <v>2539</v>
      </c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 t="str">
        <f t="shared" si="47"/>
        <v/>
      </c>
      <c r="BP1053" s="2" t="str">
        <f t="shared" si="48"/>
        <v>GMW31911</v>
      </c>
      <c r="BQ1053" s="2" t="str">
        <f>_xlfn.XLOOKUP(BO1053,[1]Planilha1!$BU:$BU,[1]Planilha1!$BU:$BU,"",0,1)</f>
        <v/>
      </c>
    </row>
    <row r="1054" spans="1:69" hidden="1" x14ac:dyDescent="0.2">
      <c r="A1054" s="2" t="s">
        <v>4651</v>
      </c>
      <c r="B1054" s="2" t="s">
        <v>1400</v>
      </c>
      <c r="C1054" s="2"/>
      <c r="D1054" s="2"/>
      <c r="E1054" s="2" t="s">
        <v>1402</v>
      </c>
      <c r="F1054" s="2"/>
      <c r="G1054" s="2"/>
      <c r="H1054" s="2" t="s">
        <v>843</v>
      </c>
      <c r="I1054" s="2" t="s">
        <v>610</v>
      </c>
      <c r="J1054" s="2" t="s">
        <v>964</v>
      </c>
      <c r="K1054" s="2"/>
      <c r="L1054" s="79"/>
      <c r="M1054" s="79"/>
      <c r="N1054" s="79" t="s">
        <v>2132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 t="s">
        <v>2540</v>
      </c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 t="str">
        <f t="shared" si="47"/>
        <v/>
      </c>
      <c r="BP1054" s="2" t="str">
        <f t="shared" si="48"/>
        <v>GMW31911</v>
      </c>
      <c r="BQ1054" s="2" t="str">
        <f>_xlfn.XLOOKUP(BO1054,[1]Planilha1!$BU:$BU,[1]Planilha1!$BU:$BU,"",0,1)</f>
        <v/>
      </c>
    </row>
    <row r="1055" spans="1:69" hidden="1" x14ac:dyDescent="0.2">
      <c r="A1055" s="2" t="s">
        <v>4651</v>
      </c>
      <c r="B1055" s="2" t="s">
        <v>1400</v>
      </c>
      <c r="C1055" s="2"/>
      <c r="D1055" s="2"/>
      <c r="E1055" s="2" t="s">
        <v>1402</v>
      </c>
      <c r="F1055" s="2"/>
      <c r="G1055" s="2"/>
      <c r="H1055" s="2" t="s">
        <v>843</v>
      </c>
      <c r="I1055" s="2" t="s">
        <v>610</v>
      </c>
      <c r="J1055" s="2" t="s">
        <v>965</v>
      </c>
      <c r="K1055" s="2"/>
      <c r="L1055" s="79"/>
      <c r="M1055" s="79"/>
      <c r="N1055" s="79" t="s">
        <v>2132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 t="s">
        <v>2541</v>
      </c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 t="str">
        <f t="shared" si="47"/>
        <v/>
      </c>
      <c r="BP1055" s="2" t="str">
        <f t="shared" si="48"/>
        <v>GMW31911</v>
      </c>
      <c r="BQ1055" s="2" t="str">
        <f>_xlfn.XLOOKUP(BO1055,[1]Planilha1!$BU:$BU,[1]Planilha1!$BU:$BU,"",0,1)</f>
        <v/>
      </c>
    </row>
    <row r="1056" spans="1:69" hidden="1" x14ac:dyDescent="0.2">
      <c r="A1056" s="2" t="s">
        <v>4651</v>
      </c>
      <c r="B1056" s="2" t="s">
        <v>1400</v>
      </c>
      <c r="C1056" s="2"/>
      <c r="D1056" s="2"/>
      <c r="E1056" s="2" t="s">
        <v>1402</v>
      </c>
      <c r="F1056" s="2"/>
      <c r="G1056" s="2"/>
      <c r="H1056" s="2" t="s">
        <v>856</v>
      </c>
      <c r="I1056" s="2" t="s">
        <v>610</v>
      </c>
      <c r="J1056" s="2" t="s">
        <v>921</v>
      </c>
      <c r="K1056" s="2"/>
      <c r="L1056" s="79"/>
      <c r="M1056" s="79"/>
      <c r="N1056" s="79" t="s">
        <v>2141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 t="s">
        <v>2536</v>
      </c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 t="str">
        <f t="shared" si="47"/>
        <v/>
      </c>
      <c r="BP1056" s="2" t="str">
        <f t="shared" si="48"/>
        <v>GMW31910,75</v>
      </c>
      <c r="BQ1056" s="2" t="str">
        <f>_xlfn.XLOOKUP(BO1056,[1]Planilha1!$BU:$BU,[1]Planilha1!$BU:$BU,"",0,1)</f>
        <v/>
      </c>
    </row>
    <row r="1057" spans="1:69" hidden="1" x14ac:dyDescent="0.2">
      <c r="A1057" s="2" t="s">
        <v>4651</v>
      </c>
      <c r="B1057" s="2" t="s">
        <v>1400</v>
      </c>
      <c r="C1057" s="2"/>
      <c r="D1057" s="2"/>
      <c r="E1057" s="2" t="s">
        <v>1402</v>
      </c>
      <c r="F1057" s="2"/>
      <c r="G1057" s="2"/>
      <c r="H1057" s="2" t="s">
        <v>854</v>
      </c>
      <c r="I1057" s="2" t="s">
        <v>610</v>
      </c>
      <c r="J1057" s="2" t="s">
        <v>928</v>
      </c>
      <c r="K1057" s="2"/>
      <c r="L1057" s="79"/>
      <c r="M1057" s="79"/>
      <c r="N1057" s="79" t="s">
        <v>2125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 t="str">
        <f t="shared" si="47"/>
        <v/>
      </c>
      <c r="BP1057" s="2" t="str">
        <f t="shared" si="48"/>
        <v>GMW31910,5</v>
      </c>
      <c r="BQ1057" s="2" t="str">
        <f>_xlfn.XLOOKUP(BO1057,[1]Planilha1!$BU:$BU,[1]Planilha1!$BU:$BU,"",0,1)</f>
        <v/>
      </c>
    </row>
    <row r="1058" spans="1:69" hidden="1" x14ac:dyDescent="0.2">
      <c r="A1058" s="2" t="s">
        <v>4651</v>
      </c>
      <c r="B1058" s="2" t="s">
        <v>1400</v>
      </c>
      <c r="C1058" s="2"/>
      <c r="D1058" s="2"/>
      <c r="E1058" s="2" t="s">
        <v>1402</v>
      </c>
      <c r="F1058" s="2"/>
      <c r="G1058" s="2"/>
      <c r="H1058" s="2" t="s">
        <v>854</v>
      </c>
      <c r="I1058" s="2" t="s">
        <v>610</v>
      </c>
      <c r="J1058" s="2" t="s">
        <v>921</v>
      </c>
      <c r="K1058" s="2"/>
      <c r="L1058" s="79"/>
      <c r="M1058" s="79"/>
      <c r="N1058" s="79" t="s">
        <v>2125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 t="s">
        <v>2542</v>
      </c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 t="str">
        <f t="shared" si="47"/>
        <v/>
      </c>
      <c r="BP1058" s="2" t="str">
        <f t="shared" si="48"/>
        <v>GMW31910,5</v>
      </c>
      <c r="BQ1058" s="2" t="str">
        <f>_xlfn.XLOOKUP(BO1058,[1]Planilha1!$BU:$BU,[1]Planilha1!$BU:$BU,"",0,1)</f>
        <v/>
      </c>
    </row>
    <row r="1059" spans="1:69" hidden="1" x14ac:dyDescent="0.2">
      <c r="A1059" s="2" t="s">
        <v>4651</v>
      </c>
      <c r="B1059" s="2" t="s">
        <v>1400</v>
      </c>
      <c r="C1059" s="2"/>
      <c r="D1059" s="2"/>
      <c r="E1059" s="2" t="s">
        <v>1402</v>
      </c>
      <c r="F1059" s="2"/>
      <c r="G1059" s="2"/>
      <c r="H1059" s="2" t="s">
        <v>854</v>
      </c>
      <c r="I1059" s="2" t="s">
        <v>610</v>
      </c>
      <c r="J1059" s="2" t="s">
        <v>964</v>
      </c>
      <c r="K1059" s="2"/>
      <c r="L1059" s="79"/>
      <c r="M1059" s="79"/>
      <c r="N1059" s="79" t="s">
        <v>2132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 t="s">
        <v>2540</v>
      </c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 t="str">
        <f t="shared" si="47"/>
        <v/>
      </c>
      <c r="BP1059" s="2" t="str">
        <f t="shared" si="48"/>
        <v>GMW31911</v>
      </c>
      <c r="BQ1059" s="2" t="str">
        <f>_xlfn.XLOOKUP(BO1059,[1]Planilha1!$BU:$BU,[1]Planilha1!$BU:$BU,"",0,1)</f>
        <v/>
      </c>
    </row>
    <row r="1060" spans="1:69" hidden="1" x14ac:dyDescent="0.2">
      <c r="A1060" s="2" t="s">
        <v>4651</v>
      </c>
      <c r="B1060" s="2" t="s">
        <v>374</v>
      </c>
      <c r="C1060" s="2"/>
      <c r="D1060" s="2"/>
      <c r="E1060" s="2" t="s">
        <v>1402</v>
      </c>
      <c r="F1060" s="2"/>
      <c r="G1060" s="2"/>
      <c r="H1060" s="2" t="s">
        <v>848</v>
      </c>
      <c r="I1060" s="2" t="s">
        <v>1518</v>
      </c>
      <c r="J1060" s="2"/>
      <c r="K1060" s="2"/>
      <c r="L1060" s="79"/>
      <c r="M1060" s="79"/>
      <c r="N1060" s="79" t="s">
        <v>2142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 t="s">
        <v>2543</v>
      </c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 t="str">
        <f t="shared" si="47"/>
        <v/>
      </c>
      <c r="BP1060" s="2" t="str">
        <f t="shared" si="48"/>
        <v>USCAR210,3</v>
      </c>
      <c r="BQ1060" s="2" t="str">
        <f>_xlfn.XLOOKUP(BO1060,[1]Planilha1!$BU:$BU,[1]Planilha1!$BU:$BU,"",0,1)</f>
        <v/>
      </c>
    </row>
    <row r="1061" spans="1:69" hidden="1" x14ac:dyDescent="0.2">
      <c r="A1061" s="2" t="s">
        <v>4651</v>
      </c>
      <c r="B1061" s="2" t="s">
        <v>1400</v>
      </c>
      <c r="C1061" s="2"/>
      <c r="D1061" s="2"/>
      <c r="E1061" s="2" t="s">
        <v>1402</v>
      </c>
      <c r="F1061" s="2"/>
      <c r="G1061" s="2"/>
      <c r="H1061" s="2" t="s">
        <v>843</v>
      </c>
      <c r="I1061" s="2" t="s">
        <v>1519</v>
      </c>
      <c r="J1061" s="2" t="s">
        <v>903</v>
      </c>
      <c r="K1061" s="2"/>
      <c r="L1061" s="79"/>
      <c r="M1061" s="79"/>
      <c r="N1061" s="79" t="s">
        <v>2147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 t="s">
        <v>2544</v>
      </c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 t="str">
        <f t="shared" si="47"/>
        <v/>
      </c>
      <c r="BP1061" s="2" t="str">
        <f t="shared" si="48"/>
        <v>GMW31910,35</v>
      </c>
      <c r="BQ1061" s="2" t="str">
        <f>_xlfn.XLOOKUP(BO1061,[1]Planilha1!$BU:$BU,[1]Planilha1!$BU:$BU,"",0,1)</f>
        <v/>
      </c>
    </row>
    <row r="1062" spans="1:69" hidden="1" x14ac:dyDescent="0.2">
      <c r="A1062" s="2" t="s">
        <v>4651</v>
      </c>
      <c r="B1062" s="2" t="s">
        <v>1400</v>
      </c>
      <c r="C1062" s="2"/>
      <c r="D1062" s="2"/>
      <c r="E1062" s="2" t="s">
        <v>1402</v>
      </c>
      <c r="F1062" s="2"/>
      <c r="G1062" s="2"/>
      <c r="H1062" s="2" t="s">
        <v>843</v>
      </c>
      <c r="I1062" s="2" t="s">
        <v>1519</v>
      </c>
      <c r="J1062" s="2" t="s">
        <v>966</v>
      </c>
      <c r="K1062" s="2"/>
      <c r="L1062" s="79"/>
      <c r="M1062" s="79"/>
      <c r="N1062" s="79" t="s">
        <v>2147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 t="s">
        <v>2545</v>
      </c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 t="str">
        <f t="shared" si="47"/>
        <v/>
      </c>
      <c r="BP1062" s="2" t="str">
        <f t="shared" si="48"/>
        <v>GMW31910,35</v>
      </c>
      <c r="BQ1062" s="2" t="str">
        <f>_xlfn.XLOOKUP(BO1062,[1]Planilha1!$BU:$BU,[1]Planilha1!$BU:$BU,"",0,1)</f>
        <v/>
      </c>
    </row>
    <row r="1063" spans="1:69" hidden="1" x14ac:dyDescent="0.2">
      <c r="A1063" s="2" t="s">
        <v>4651</v>
      </c>
      <c r="B1063" s="2" t="s">
        <v>1400</v>
      </c>
      <c r="C1063" s="2"/>
      <c r="D1063" s="2"/>
      <c r="E1063" s="2" t="s">
        <v>1402</v>
      </c>
      <c r="F1063" s="2"/>
      <c r="G1063" s="2"/>
      <c r="H1063" s="2" t="s">
        <v>843</v>
      </c>
      <c r="I1063" s="2" t="s">
        <v>1519</v>
      </c>
      <c r="J1063" s="2" t="s">
        <v>903</v>
      </c>
      <c r="K1063" s="2"/>
      <c r="L1063" s="79"/>
      <c r="M1063" s="79"/>
      <c r="N1063" s="79" t="s">
        <v>2125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 t="s">
        <v>2546</v>
      </c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 t="str">
        <f t="shared" si="47"/>
        <v/>
      </c>
      <c r="BP1063" s="2" t="str">
        <f t="shared" si="48"/>
        <v>GMW31910,5</v>
      </c>
      <c r="BQ1063" s="2" t="str">
        <f>_xlfn.XLOOKUP(BO1063,[1]Planilha1!$BU:$BU,[1]Planilha1!$BU:$BU,"",0,1)</f>
        <v/>
      </c>
    </row>
    <row r="1064" spans="1:69" hidden="1" x14ac:dyDescent="0.2">
      <c r="A1064" s="2" t="s">
        <v>4651</v>
      </c>
      <c r="B1064" s="2" t="s">
        <v>374</v>
      </c>
      <c r="C1064" s="2"/>
      <c r="D1064" s="2"/>
      <c r="E1064" s="2" t="s">
        <v>1402</v>
      </c>
      <c r="F1064" s="2"/>
      <c r="G1064" s="2"/>
      <c r="H1064" s="2" t="s">
        <v>859</v>
      </c>
      <c r="I1064" s="2" t="s">
        <v>1520</v>
      </c>
      <c r="J1064" s="2" t="s">
        <v>930</v>
      </c>
      <c r="K1064" s="2"/>
      <c r="L1064" s="79"/>
      <c r="M1064" s="79"/>
      <c r="N1064" s="79" t="s">
        <v>2142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 t="s">
        <v>2547</v>
      </c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 t="str">
        <f t="shared" si="47"/>
        <v/>
      </c>
      <c r="BP1064" s="2" t="str">
        <f t="shared" si="48"/>
        <v>USCAR210,3</v>
      </c>
      <c r="BQ1064" s="2" t="str">
        <f>_xlfn.XLOOKUP(BO1064,[1]Planilha1!$BU:$BU,[1]Planilha1!$BU:$BU,"",0,1)</f>
        <v/>
      </c>
    </row>
    <row r="1065" spans="1:69" hidden="1" x14ac:dyDescent="0.2">
      <c r="A1065" s="2" t="s">
        <v>4651</v>
      </c>
      <c r="B1065" s="2" t="s">
        <v>374</v>
      </c>
      <c r="C1065" s="2"/>
      <c r="D1065" s="2"/>
      <c r="E1065" s="2" t="s">
        <v>1402</v>
      </c>
      <c r="F1065" s="2"/>
      <c r="G1065" s="2"/>
      <c r="H1065" s="2" t="s">
        <v>855</v>
      </c>
      <c r="I1065" s="2" t="s">
        <v>703</v>
      </c>
      <c r="J1065" s="2" t="s">
        <v>926</v>
      </c>
      <c r="K1065" s="2"/>
      <c r="L1065" s="79"/>
      <c r="M1065" s="79"/>
      <c r="N1065" s="79" t="s">
        <v>2141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 t="s">
        <v>2548</v>
      </c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 t="str">
        <f t="shared" si="47"/>
        <v/>
      </c>
      <c r="BP1065" s="2" t="str">
        <f t="shared" si="48"/>
        <v>USCAR210,75</v>
      </c>
      <c r="BQ1065" s="2" t="str">
        <f>_xlfn.XLOOKUP(BO1065,[1]Planilha1!$BU:$BU,[1]Planilha1!$BU:$BU,"",0,1)</f>
        <v/>
      </c>
    </row>
    <row r="1066" spans="1:69" hidden="1" x14ac:dyDescent="0.2">
      <c r="A1066" s="2" t="s">
        <v>4651</v>
      </c>
      <c r="B1066" s="2" t="s">
        <v>1400</v>
      </c>
      <c r="C1066" s="2"/>
      <c r="D1066" s="2"/>
      <c r="E1066" s="2" t="s">
        <v>1402</v>
      </c>
      <c r="F1066" s="2"/>
      <c r="G1066" s="2"/>
      <c r="H1066" s="2" t="s">
        <v>843</v>
      </c>
      <c r="I1066" s="2" t="s">
        <v>1521</v>
      </c>
      <c r="J1066" s="2"/>
      <c r="K1066" s="2"/>
      <c r="L1066" s="79"/>
      <c r="M1066" s="79"/>
      <c r="N1066" s="79" t="s">
        <v>2149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 t="s">
        <v>2549</v>
      </c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 t="str">
        <f t="shared" si="47"/>
        <v/>
      </c>
      <c r="BP1066" s="2" t="str">
        <f t="shared" si="48"/>
        <v>GMW31911,85</v>
      </c>
      <c r="BQ1066" s="2" t="str">
        <f>_xlfn.XLOOKUP(BO1066,[1]Planilha1!$BU:$BU,[1]Planilha1!$BU:$BU,"",0,1)</f>
        <v/>
      </c>
    </row>
    <row r="1067" spans="1:69" hidden="1" x14ac:dyDescent="0.2">
      <c r="A1067" s="2" t="s">
        <v>4651</v>
      </c>
      <c r="B1067" s="2" t="s">
        <v>374</v>
      </c>
      <c r="C1067" s="2"/>
      <c r="D1067" s="2"/>
      <c r="E1067" s="2" t="s">
        <v>1402</v>
      </c>
      <c r="F1067" s="2"/>
      <c r="G1067" s="2"/>
      <c r="H1067" s="2" t="s">
        <v>853</v>
      </c>
      <c r="I1067" s="2" t="s">
        <v>1522</v>
      </c>
      <c r="J1067" s="2"/>
      <c r="K1067" s="2"/>
      <c r="L1067" s="79"/>
      <c r="M1067" s="79"/>
      <c r="N1067" s="79" t="s">
        <v>2147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 t="s">
        <v>2550</v>
      </c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 t="str">
        <f t="shared" si="47"/>
        <v/>
      </c>
      <c r="BP1067" s="2" t="str">
        <f t="shared" si="48"/>
        <v>USCAR210,35</v>
      </c>
      <c r="BQ1067" s="2" t="str">
        <f>_xlfn.XLOOKUP(BO1067,[1]Planilha1!$BU:$BU,[1]Planilha1!$BU:$BU,"",0,1)</f>
        <v/>
      </c>
    </row>
    <row r="1068" spans="1:69" hidden="1" x14ac:dyDescent="0.2">
      <c r="A1068" s="2" t="s">
        <v>4651</v>
      </c>
      <c r="B1068" s="2" t="s">
        <v>1400</v>
      </c>
      <c r="C1068" s="2"/>
      <c r="D1068" s="2"/>
      <c r="E1068" s="2" t="s">
        <v>1402</v>
      </c>
      <c r="F1068" s="2"/>
      <c r="G1068" s="2"/>
      <c r="H1068" s="2" t="s">
        <v>843</v>
      </c>
      <c r="I1068" s="2" t="s">
        <v>1522</v>
      </c>
      <c r="J1068" s="2"/>
      <c r="K1068" s="2"/>
      <c r="L1068" s="79"/>
      <c r="M1068" s="79"/>
      <c r="N1068" s="79" t="s">
        <v>2147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 t="str">
        <f t="shared" si="47"/>
        <v/>
      </c>
      <c r="BP1068" s="2" t="str">
        <f t="shared" si="48"/>
        <v>GMW31910,35</v>
      </c>
      <c r="BQ1068" s="2" t="str">
        <f>_xlfn.XLOOKUP(BO1068,[1]Planilha1!$BU:$BU,[1]Planilha1!$BU:$BU,"",0,1)</f>
        <v/>
      </c>
    </row>
    <row r="1069" spans="1:69" hidden="1" x14ac:dyDescent="0.2">
      <c r="A1069" s="2" t="s">
        <v>4651</v>
      </c>
      <c r="B1069" s="2" t="s">
        <v>1400</v>
      </c>
      <c r="C1069" s="2"/>
      <c r="D1069" s="2"/>
      <c r="E1069" s="2" t="s">
        <v>1402</v>
      </c>
      <c r="F1069" s="2"/>
      <c r="G1069" s="2"/>
      <c r="H1069" s="2" t="s">
        <v>843</v>
      </c>
      <c r="I1069" s="2" t="s">
        <v>1522</v>
      </c>
      <c r="J1069" s="2"/>
      <c r="K1069" s="2"/>
      <c r="L1069" s="79"/>
      <c r="M1069" s="79"/>
      <c r="N1069" s="79" t="s">
        <v>2125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 t="str">
        <f t="shared" si="47"/>
        <v/>
      </c>
      <c r="BP1069" s="2" t="str">
        <f t="shared" si="48"/>
        <v>GMW31910,5</v>
      </c>
      <c r="BQ1069" s="2" t="str">
        <f>_xlfn.XLOOKUP(BO1069,[1]Planilha1!$BU:$BU,[1]Planilha1!$BU:$BU,"",0,1)</f>
        <v/>
      </c>
    </row>
    <row r="1070" spans="1:69" hidden="1" x14ac:dyDescent="0.2">
      <c r="A1070" s="2" t="s">
        <v>4651</v>
      </c>
      <c r="B1070" s="2" t="s">
        <v>1400</v>
      </c>
      <c r="C1070" s="2"/>
      <c r="D1070" s="2"/>
      <c r="E1070" s="2" t="s">
        <v>1402</v>
      </c>
      <c r="F1070" s="2"/>
      <c r="G1070" s="2"/>
      <c r="H1070" s="2" t="s">
        <v>843</v>
      </c>
      <c r="I1070" s="2" t="s">
        <v>1523</v>
      </c>
      <c r="J1070" s="2" t="s">
        <v>967</v>
      </c>
      <c r="K1070" s="2"/>
      <c r="L1070" s="79"/>
      <c r="M1070" s="79"/>
      <c r="N1070" s="79" t="s">
        <v>2124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 t="s">
        <v>2551</v>
      </c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 t="str">
        <f t="shared" si="47"/>
        <v/>
      </c>
      <c r="BP1070" s="2" t="str">
        <f t="shared" si="48"/>
        <v>GMW31912,5</v>
      </c>
      <c r="BQ1070" s="2" t="str">
        <f>_xlfn.XLOOKUP(BO1070,[1]Planilha1!$BU:$BU,[1]Planilha1!$BU:$BU,"",0,1)</f>
        <v/>
      </c>
    </row>
    <row r="1071" spans="1:69" hidden="1" x14ac:dyDescent="0.2">
      <c r="A1071" s="2" t="s">
        <v>4651</v>
      </c>
      <c r="B1071" s="2" t="s">
        <v>1400</v>
      </c>
      <c r="C1071" s="2"/>
      <c r="D1071" s="2"/>
      <c r="E1071" s="2" t="s">
        <v>1402</v>
      </c>
      <c r="F1071" s="2"/>
      <c r="G1071" s="2"/>
      <c r="H1071" s="2" t="s">
        <v>843</v>
      </c>
      <c r="I1071" s="2" t="s">
        <v>1523</v>
      </c>
      <c r="J1071" s="2" t="s">
        <v>905</v>
      </c>
      <c r="K1071" s="2"/>
      <c r="L1071" s="79"/>
      <c r="M1071" s="79"/>
      <c r="N1071" s="79" t="s">
        <v>2124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 t="s">
        <v>2551</v>
      </c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 t="str">
        <f t="shared" si="47"/>
        <v/>
      </c>
      <c r="BP1071" s="2" t="str">
        <f t="shared" si="48"/>
        <v>GMW31912,5</v>
      </c>
      <c r="BQ1071" s="2" t="str">
        <f>_xlfn.XLOOKUP(BO1071,[1]Planilha1!$BU:$BU,[1]Planilha1!$BU:$BU,"",0,1)</f>
        <v/>
      </c>
    </row>
    <row r="1072" spans="1:69" hidden="1" x14ac:dyDescent="0.2">
      <c r="A1072" s="2" t="s">
        <v>4651</v>
      </c>
      <c r="B1072" s="2" t="s">
        <v>1400</v>
      </c>
      <c r="C1072" s="2"/>
      <c r="D1072" s="2"/>
      <c r="E1072" s="2" t="s">
        <v>1402</v>
      </c>
      <c r="F1072" s="2"/>
      <c r="G1072" s="2"/>
      <c r="H1072" s="2" t="s">
        <v>843</v>
      </c>
      <c r="I1072" s="2" t="s">
        <v>1523</v>
      </c>
      <c r="J1072" s="2" t="s">
        <v>967</v>
      </c>
      <c r="K1072" s="2"/>
      <c r="L1072" s="79"/>
      <c r="M1072" s="79"/>
      <c r="N1072" s="79" t="s">
        <v>2129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 t="s">
        <v>2552</v>
      </c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 t="str">
        <f t="shared" si="47"/>
        <v/>
      </c>
      <c r="BP1072" s="2" t="str">
        <f t="shared" si="48"/>
        <v>GMW31913</v>
      </c>
      <c r="BQ1072" s="2" t="str">
        <f>_xlfn.XLOOKUP(BO1072,[1]Planilha1!$BU:$BU,[1]Planilha1!$BU:$BU,"",0,1)</f>
        <v/>
      </c>
    </row>
    <row r="1073" spans="1:69" hidden="1" x14ac:dyDescent="0.2">
      <c r="A1073" s="2" t="s">
        <v>4651</v>
      </c>
      <c r="B1073" s="2" t="s">
        <v>1400</v>
      </c>
      <c r="C1073" s="2"/>
      <c r="D1073" s="2"/>
      <c r="E1073" s="2" t="s">
        <v>1402</v>
      </c>
      <c r="F1073" s="2"/>
      <c r="G1073" s="2"/>
      <c r="H1073" s="2" t="s">
        <v>843</v>
      </c>
      <c r="I1073" s="2" t="s">
        <v>1523</v>
      </c>
      <c r="J1073" s="2" t="s">
        <v>967</v>
      </c>
      <c r="K1073" s="2"/>
      <c r="L1073" s="79"/>
      <c r="M1073" s="79"/>
      <c r="N1073" s="79" t="s">
        <v>2146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 t="s">
        <v>2553</v>
      </c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 t="str">
        <f t="shared" si="47"/>
        <v/>
      </c>
      <c r="BP1073" s="2" t="str">
        <f t="shared" si="48"/>
        <v>GMW31914</v>
      </c>
      <c r="BQ1073" s="2" t="str">
        <f>_xlfn.XLOOKUP(BO1073,[1]Planilha1!$BU:$BU,[1]Planilha1!$BU:$BU,"",0,1)</f>
        <v/>
      </c>
    </row>
    <row r="1074" spans="1:69" hidden="1" x14ac:dyDescent="0.2">
      <c r="A1074" s="2" t="s">
        <v>4651</v>
      </c>
      <c r="B1074" s="2" t="s">
        <v>1400</v>
      </c>
      <c r="C1074" s="2"/>
      <c r="D1074" s="2"/>
      <c r="E1074" s="2" t="s">
        <v>1402</v>
      </c>
      <c r="F1074" s="2"/>
      <c r="G1074" s="2"/>
      <c r="H1074" s="2" t="s">
        <v>856</v>
      </c>
      <c r="I1074" s="2" t="s">
        <v>1523</v>
      </c>
      <c r="J1074" s="2" t="s">
        <v>967</v>
      </c>
      <c r="K1074" s="2"/>
      <c r="L1074" s="79"/>
      <c r="M1074" s="79"/>
      <c r="N1074" s="79" t="s">
        <v>2146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 t="s">
        <v>2553</v>
      </c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 t="str">
        <f t="shared" si="47"/>
        <v/>
      </c>
      <c r="BP1074" s="2" t="str">
        <f t="shared" si="48"/>
        <v>GMW31914</v>
      </c>
      <c r="BQ1074" s="2" t="str">
        <f>_xlfn.XLOOKUP(BO1074,[1]Planilha1!$BU:$BU,[1]Planilha1!$BU:$BU,"",0,1)</f>
        <v/>
      </c>
    </row>
    <row r="1075" spans="1:69" hidden="1" x14ac:dyDescent="0.2">
      <c r="A1075" s="2" t="s">
        <v>4651</v>
      </c>
      <c r="B1075" s="2" t="s">
        <v>1400</v>
      </c>
      <c r="C1075" s="2"/>
      <c r="D1075" s="2"/>
      <c r="E1075" s="2" t="s">
        <v>1402</v>
      </c>
      <c r="F1075" s="2"/>
      <c r="G1075" s="2"/>
      <c r="H1075" s="2" t="s">
        <v>854</v>
      </c>
      <c r="I1075" s="2" t="s">
        <v>1523</v>
      </c>
      <c r="J1075" s="2" t="s">
        <v>967</v>
      </c>
      <c r="K1075" s="2"/>
      <c r="L1075" s="79"/>
      <c r="M1075" s="79"/>
      <c r="N1075" s="79" t="s">
        <v>2124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 t="s">
        <v>2551</v>
      </c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 t="str">
        <f t="shared" si="47"/>
        <v/>
      </c>
      <c r="BP1075" s="2" t="str">
        <f t="shared" si="48"/>
        <v>GMW31912,5</v>
      </c>
      <c r="BQ1075" s="2" t="str">
        <f>_xlfn.XLOOKUP(BO1075,[1]Planilha1!$BU:$BU,[1]Planilha1!$BU:$BU,"",0,1)</f>
        <v/>
      </c>
    </row>
    <row r="1076" spans="1:69" hidden="1" x14ac:dyDescent="0.2">
      <c r="A1076" s="2" t="s">
        <v>4651</v>
      </c>
      <c r="B1076" s="2" t="s">
        <v>1400</v>
      </c>
      <c r="C1076" s="2"/>
      <c r="D1076" s="2"/>
      <c r="E1076" s="2" t="s">
        <v>1402</v>
      </c>
      <c r="F1076" s="2"/>
      <c r="G1076" s="2"/>
      <c r="H1076" s="2" t="s">
        <v>854</v>
      </c>
      <c r="I1076" s="2" t="s">
        <v>1523</v>
      </c>
      <c r="J1076" s="2" t="s">
        <v>905</v>
      </c>
      <c r="K1076" s="2"/>
      <c r="L1076" s="79"/>
      <c r="M1076" s="79"/>
      <c r="N1076" s="79" t="s">
        <v>2124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 t="s">
        <v>2551</v>
      </c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 t="str">
        <f t="shared" si="47"/>
        <v/>
      </c>
      <c r="BP1076" s="2" t="str">
        <f t="shared" si="48"/>
        <v>GMW31912,5</v>
      </c>
      <c r="BQ1076" s="2" t="str">
        <f>_xlfn.XLOOKUP(BO1076,[1]Planilha1!$BU:$BU,[1]Planilha1!$BU:$BU,"",0,1)</f>
        <v/>
      </c>
    </row>
    <row r="1077" spans="1:69" hidden="1" x14ac:dyDescent="0.2">
      <c r="A1077" s="2" t="s">
        <v>4651</v>
      </c>
      <c r="B1077" s="2" t="s">
        <v>374</v>
      </c>
      <c r="C1077" s="2"/>
      <c r="D1077" s="2"/>
      <c r="E1077" s="2" t="s">
        <v>1402</v>
      </c>
      <c r="F1077" s="2"/>
      <c r="G1077" s="2"/>
      <c r="H1077" s="2" t="s">
        <v>853</v>
      </c>
      <c r="I1077" s="2" t="s">
        <v>589</v>
      </c>
      <c r="J1077" s="2"/>
      <c r="K1077" s="2"/>
      <c r="L1077" s="79"/>
      <c r="M1077" s="79"/>
      <c r="N1077" s="79" t="s">
        <v>2147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 t="s">
        <v>2554</v>
      </c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 t="str">
        <f t="shared" si="47"/>
        <v/>
      </c>
      <c r="BP1077" s="2" t="str">
        <f t="shared" si="48"/>
        <v>USCAR210,35</v>
      </c>
      <c r="BQ1077" s="2" t="str">
        <f>_xlfn.XLOOKUP(BO1077,[1]Planilha1!$BU:$BU,[1]Planilha1!$BU:$BU,"",0,1)</f>
        <v/>
      </c>
    </row>
    <row r="1078" spans="1:69" hidden="1" x14ac:dyDescent="0.2">
      <c r="A1078" s="2" t="s">
        <v>4651</v>
      </c>
      <c r="B1078" s="2" t="s">
        <v>1400</v>
      </c>
      <c r="C1078" s="2"/>
      <c r="D1078" s="2"/>
      <c r="E1078" s="2" t="s">
        <v>1402</v>
      </c>
      <c r="F1078" s="2"/>
      <c r="G1078" s="2"/>
      <c r="H1078" s="2" t="s">
        <v>843</v>
      </c>
      <c r="I1078" s="2" t="s">
        <v>589</v>
      </c>
      <c r="J1078" s="2"/>
      <c r="K1078" s="2"/>
      <c r="L1078" s="79"/>
      <c r="M1078" s="79"/>
      <c r="N1078" s="79" t="s">
        <v>2147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 t="s">
        <v>2555</v>
      </c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 t="str">
        <f t="shared" si="47"/>
        <v/>
      </c>
      <c r="BP1078" s="2" t="str">
        <f t="shared" si="48"/>
        <v>GMW31910,35</v>
      </c>
      <c r="BQ1078" s="2" t="str">
        <f>_xlfn.XLOOKUP(BO1078,[1]Planilha1!$BU:$BU,[1]Planilha1!$BU:$BU,"",0,1)</f>
        <v/>
      </c>
    </row>
    <row r="1079" spans="1:69" hidden="1" x14ac:dyDescent="0.2">
      <c r="A1079" s="2" t="s">
        <v>4651</v>
      </c>
      <c r="B1079" s="2" t="s">
        <v>1400</v>
      </c>
      <c r="C1079" s="2"/>
      <c r="D1079" s="2"/>
      <c r="E1079" s="2" t="s">
        <v>1402</v>
      </c>
      <c r="F1079" s="2"/>
      <c r="G1079" s="2"/>
      <c r="H1079" s="2" t="s">
        <v>843</v>
      </c>
      <c r="I1079" s="2" t="s">
        <v>589</v>
      </c>
      <c r="J1079" s="2"/>
      <c r="K1079" s="2"/>
      <c r="L1079" s="79"/>
      <c r="M1079" s="79"/>
      <c r="N1079" s="79" t="s">
        <v>2125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 t="s">
        <v>2556</v>
      </c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 t="str">
        <f t="shared" si="47"/>
        <v/>
      </c>
      <c r="BP1079" s="2" t="str">
        <f t="shared" si="48"/>
        <v>GMW31910,5</v>
      </c>
      <c r="BQ1079" s="2" t="str">
        <f>_xlfn.XLOOKUP(BO1079,[1]Planilha1!$BU:$BU,[1]Planilha1!$BU:$BU,"",0,1)</f>
        <v/>
      </c>
    </row>
    <row r="1080" spans="1:69" hidden="1" x14ac:dyDescent="0.2">
      <c r="A1080" s="2" t="s">
        <v>4651</v>
      </c>
      <c r="B1080" s="2" t="s">
        <v>1400</v>
      </c>
      <c r="C1080" s="2"/>
      <c r="D1080" s="2"/>
      <c r="E1080" s="2" t="s">
        <v>1402</v>
      </c>
      <c r="F1080" s="2"/>
      <c r="G1080" s="2"/>
      <c r="H1080" s="2" t="s">
        <v>843</v>
      </c>
      <c r="I1080" s="2" t="s">
        <v>1524</v>
      </c>
      <c r="J1080" s="2" t="s">
        <v>960</v>
      </c>
      <c r="K1080" s="2"/>
      <c r="L1080" s="79"/>
      <c r="M1080" s="79"/>
      <c r="N1080" s="79" t="s">
        <v>2125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 t="s">
        <v>2557</v>
      </c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 t="str">
        <f t="shared" si="47"/>
        <v/>
      </c>
      <c r="BP1080" s="2" t="str">
        <f t="shared" si="48"/>
        <v>GMW31910,5</v>
      </c>
      <c r="BQ1080" s="2" t="str">
        <f>_xlfn.XLOOKUP(BO1080,[1]Planilha1!$BU:$BU,[1]Planilha1!$BU:$BU,"",0,1)</f>
        <v/>
      </c>
    </row>
    <row r="1081" spans="1:69" hidden="1" x14ac:dyDescent="0.2">
      <c r="A1081" s="2" t="s">
        <v>4651</v>
      </c>
      <c r="B1081" s="2" t="s">
        <v>1400</v>
      </c>
      <c r="C1081" s="2"/>
      <c r="D1081" s="2"/>
      <c r="E1081" s="2" t="s">
        <v>1402</v>
      </c>
      <c r="F1081" s="2"/>
      <c r="G1081" s="2"/>
      <c r="H1081" s="2" t="s">
        <v>843</v>
      </c>
      <c r="I1081" s="2" t="s">
        <v>1524</v>
      </c>
      <c r="J1081" s="2" t="s">
        <v>968</v>
      </c>
      <c r="K1081" s="2"/>
      <c r="L1081" s="79"/>
      <c r="M1081" s="79"/>
      <c r="N1081" s="79" t="s">
        <v>2132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 t="s">
        <v>2558</v>
      </c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 t="str">
        <f t="shared" si="47"/>
        <v/>
      </c>
      <c r="BP1081" s="2" t="str">
        <f t="shared" si="48"/>
        <v>GMW31911</v>
      </c>
      <c r="BQ1081" s="2" t="str">
        <f>_xlfn.XLOOKUP(BO1081,[1]Planilha1!$BU:$BU,[1]Planilha1!$BU:$BU,"",0,1)</f>
        <v/>
      </c>
    </row>
    <row r="1082" spans="1:69" hidden="1" x14ac:dyDescent="0.2">
      <c r="A1082" s="2" t="s">
        <v>4651</v>
      </c>
      <c r="B1082" s="2" t="s">
        <v>1400</v>
      </c>
      <c r="C1082" s="2"/>
      <c r="D1082" s="2"/>
      <c r="E1082" s="2" t="s">
        <v>1402</v>
      </c>
      <c r="F1082" s="2"/>
      <c r="G1082" s="2"/>
      <c r="H1082" s="2" t="s">
        <v>856</v>
      </c>
      <c r="I1082" s="2" t="s">
        <v>1524</v>
      </c>
      <c r="J1082" s="2" t="s">
        <v>960</v>
      </c>
      <c r="K1082" s="2"/>
      <c r="L1082" s="79"/>
      <c r="M1082" s="79"/>
      <c r="N1082" s="79" t="s">
        <v>2125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 t="s">
        <v>2557</v>
      </c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 t="str">
        <f t="shared" si="47"/>
        <v/>
      </c>
      <c r="BP1082" s="2" t="str">
        <f t="shared" si="48"/>
        <v>GMW31910,5</v>
      </c>
      <c r="BQ1082" s="2" t="str">
        <f>_xlfn.XLOOKUP(BO1082,[1]Planilha1!$BU:$BU,[1]Planilha1!$BU:$BU,"",0,1)</f>
        <v/>
      </c>
    </row>
    <row r="1083" spans="1:69" hidden="1" x14ac:dyDescent="0.2">
      <c r="A1083" s="2" t="s">
        <v>4651</v>
      </c>
      <c r="B1083" s="2" t="s">
        <v>1400</v>
      </c>
      <c r="C1083" s="2"/>
      <c r="D1083" s="2"/>
      <c r="E1083" s="2" t="s">
        <v>1402</v>
      </c>
      <c r="F1083" s="2"/>
      <c r="G1083" s="2"/>
      <c r="H1083" s="2" t="s">
        <v>856</v>
      </c>
      <c r="I1083" s="2" t="s">
        <v>1524</v>
      </c>
      <c r="J1083" s="2" t="s">
        <v>968</v>
      </c>
      <c r="K1083" s="2"/>
      <c r="L1083" s="79"/>
      <c r="M1083" s="79"/>
      <c r="N1083" s="79" t="s">
        <v>2141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 t="s">
        <v>2559</v>
      </c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 t="str">
        <f t="shared" si="47"/>
        <v/>
      </c>
      <c r="BP1083" s="2" t="str">
        <f t="shared" si="48"/>
        <v>GMW31910,75</v>
      </c>
      <c r="BQ1083" s="2" t="str">
        <f>_xlfn.XLOOKUP(BO1083,[1]Planilha1!$BU:$BU,[1]Planilha1!$BU:$BU,"",0,1)</f>
        <v/>
      </c>
    </row>
    <row r="1084" spans="1:69" hidden="1" x14ac:dyDescent="0.2">
      <c r="A1084" s="2" t="s">
        <v>4651</v>
      </c>
      <c r="B1084" s="2" t="s">
        <v>1400</v>
      </c>
      <c r="C1084" s="2"/>
      <c r="D1084" s="2"/>
      <c r="E1084" s="2" t="s">
        <v>1402</v>
      </c>
      <c r="F1084" s="2"/>
      <c r="G1084" s="2"/>
      <c r="H1084" s="2" t="s">
        <v>856</v>
      </c>
      <c r="I1084" s="2" t="s">
        <v>1524</v>
      </c>
      <c r="J1084" s="2" t="s">
        <v>968</v>
      </c>
      <c r="K1084" s="2"/>
      <c r="L1084" s="79"/>
      <c r="M1084" s="79"/>
      <c r="N1084" s="79" t="s">
        <v>2132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 t="s">
        <v>2558</v>
      </c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 t="str">
        <f t="shared" si="47"/>
        <v/>
      </c>
      <c r="BP1084" s="2" t="str">
        <f t="shared" si="48"/>
        <v>GMW31911</v>
      </c>
      <c r="BQ1084" s="2" t="str">
        <f>_xlfn.XLOOKUP(BO1084,[1]Planilha1!$BU:$BU,[1]Planilha1!$BU:$BU,"",0,1)</f>
        <v/>
      </c>
    </row>
    <row r="1085" spans="1:69" hidden="1" x14ac:dyDescent="0.2">
      <c r="A1085" s="2" t="s">
        <v>4651</v>
      </c>
      <c r="B1085" s="2" t="s">
        <v>1400</v>
      </c>
      <c r="C1085" s="2"/>
      <c r="D1085" s="2"/>
      <c r="E1085" s="2" t="s">
        <v>1402</v>
      </c>
      <c r="F1085" s="2"/>
      <c r="G1085" s="2"/>
      <c r="H1085" s="2" t="s">
        <v>854</v>
      </c>
      <c r="I1085" s="2" t="s">
        <v>1524</v>
      </c>
      <c r="J1085" s="2" t="s">
        <v>960</v>
      </c>
      <c r="K1085" s="2"/>
      <c r="L1085" s="79"/>
      <c r="M1085" s="79"/>
      <c r="N1085" s="79" t="s">
        <v>2125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 t="s">
        <v>2557</v>
      </c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 t="str">
        <f t="shared" si="47"/>
        <v/>
      </c>
      <c r="BP1085" s="2" t="str">
        <f t="shared" si="48"/>
        <v>GMW31910,5</v>
      </c>
      <c r="BQ1085" s="2" t="str">
        <f>_xlfn.XLOOKUP(BO1085,[1]Planilha1!$BU:$BU,[1]Planilha1!$BU:$BU,"",0,1)</f>
        <v/>
      </c>
    </row>
    <row r="1086" spans="1:69" hidden="1" x14ac:dyDescent="0.2">
      <c r="A1086" s="2" t="s">
        <v>4651</v>
      </c>
      <c r="B1086" s="2" t="s">
        <v>374</v>
      </c>
      <c r="C1086" s="2"/>
      <c r="D1086" s="2"/>
      <c r="E1086" s="2" t="s">
        <v>1402</v>
      </c>
      <c r="F1086" s="2"/>
      <c r="G1086" s="2"/>
      <c r="H1086" s="2" t="s">
        <v>853</v>
      </c>
      <c r="I1086" s="2" t="s">
        <v>497</v>
      </c>
      <c r="J1086" s="2" t="s">
        <v>960</v>
      </c>
      <c r="K1086" s="2"/>
      <c r="L1086" s="79"/>
      <c r="M1086" s="79"/>
      <c r="N1086" s="79" t="s">
        <v>2125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 t="s">
        <v>2560</v>
      </c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 t="str">
        <f t="shared" si="47"/>
        <v/>
      </c>
      <c r="BP1086" s="2" t="str">
        <f t="shared" si="48"/>
        <v>USCAR210,5</v>
      </c>
      <c r="BQ1086" s="2" t="str">
        <f>_xlfn.XLOOKUP(BO1086,[1]Planilha1!$BU:$BU,[1]Planilha1!$BU:$BU,"",0,1)</f>
        <v/>
      </c>
    </row>
    <row r="1087" spans="1:69" hidden="1" x14ac:dyDescent="0.2">
      <c r="A1087" s="2" t="s">
        <v>4651</v>
      </c>
      <c r="B1087" s="2" t="s">
        <v>374</v>
      </c>
      <c r="C1087" s="2"/>
      <c r="D1087" s="2"/>
      <c r="E1087" s="2" t="s">
        <v>1402</v>
      </c>
      <c r="F1087" s="2"/>
      <c r="G1087" s="2"/>
      <c r="H1087" s="2" t="s">
        <v>855</v>
      </c>
      <c r="I1087" s="2" t="s">
        <v>497</v>
      </c>
      <c r="J1087" s="2" t="s">
        <v>960</v>
      </c>
      <c r="K1087" s="2"/>
      <c r="L1087" s="79"/>
      <c r="M1087" s="79"/>
      <c r="N1087" s="79" t="s">
        <v>2125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 t="s">
        <v>2561</v>
      </c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 t="str">
        <f t="shared" si="47"/>
        <v/>
      </c>
      <c r="BP1087" s="2" t="str">
        <f t="shared" si="48"/>
        <v>USCAR210,5</v>
      </c>
      <c r="BQ1087" s="2" t="str">
        <f>_xlfn.XLOOKUP(BO1087,[1]Planilha1!$BU:$BU,[1]Planilha1!$BU:$BU,"",0,1)</f>
        <v/>
      </c>
    </row>
    <row r="1088" spans="1:69" hidden="1" x14ac:dyDescent="0.2">
      <c r="A1088" s="2" t="s">
        <v>4651</v>
      </c>
      <c r="B1088" s="2" t="s">
        <v>1400</v>
      </c>
      <c r="C1088" s="2"/>
      <c r="D1088" s="2"/>
      <c r="E1088" s="2" t="s">
        <v>1402</v>
      </c>
      <c r="F1088" s="2"/>
      <c r="G1088" s="2"/>
      <c r="H1088" s="2" t="s">
        <v>843</v>
      </c>
      <c r="I1088" s="2" t="s">
        <v>497</v>
      </c>
      <c r="J1088" s="2" t="s">
        <v>923</v>
      </c>
      <c r="K1088" s="2"/>
      <c r="L1088" s="79"/>
      <c r="M1088" s="79"/>
      <c r="N1088" s="79" t="s">
        <v>2125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 t="s">
        <v>2562</v>
      </c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 t="str">
        <f t="shared" si="47"/>
        <v/>
      </c>
      <c r="BP1088" s="2" t="str">
        <f t="shared" si="48"/>
        <v>GMW31910,5</v>
      </c>
      <c r="BQ1088" s="2" t="str">
        <f>_xlfn.XLOOKUP(BO1088,[1]Planilha1!$BU:$BU,[1]Planilha1!$BU:$BU,"",0,1)</f>
        <v/>
      </c>
    </row>
    <row r="1089" spans="1:69" hidden="1" x14ac:dyDescent="0.2">
      <c r="A1089" s="2" t="s">
        <v>4651</v>
      </c>
      <c r="B1089" s="2" t="s">
        <v>1400</v>
      </c>
      <c r="C1089" s="2"/>
      <c r="D1089" s="2"/>
      <c r="E1089" s="2" t="s">
        <v>1402</v>
      </c>
      <c r="F1089" s="2"/>
      <c r="G1089" s="2"/>
      <c r="H1089" s="2" t="s">
        <v>843</v>
      </c>
      <c r="I1089" s="2" t="s">
        <v>497</v>
      </c>
      <c r="J1089" s="2" t="s">
        <v>960</v>
      </c>
      <c r="K1089" s="2"/>
      <c r="L1089" s="79"/>
      <c r="M1089" s="79"/>
      <c r="N1089" s="79" t="s">
        <v>2125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 t="s">
        <v>2563</v>
      </c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 t="str">
        <f t="shared" si="47"/>
        <v/>
      </c>
      <c r="BP1089" s="2" t="str">
        <f t="shared" si="48"/>
        <v>GMW31910,5</v>
      </c>
      <c r="BQ1089" s="2" t="str">
        <f>_xlfn.XLOOKUP(BO1089,[1]Planilha1!$BU:$BU,[1]Planilha1!$BU:$BU,"",0,1)</f>
        <v/>
      </c>
    </row>
    <row r="1090" spans="1:69" hidden="1" x14ac:dyDescent="0.2">
      <c r="A1090" s="2" t="s">
        <v>4651</v>
      </c>
      <c r="B1090" s="2" t="s">
        <v>1400</v>
      </c>
      <c r="C1090" s="2"/>
      <c r="D1090" s="2"/>
      <c r="E1090" s="2" t="s">
        <v>1402</v>
      </c>
      <c r="F1090" s="2"/>
      <c r="G1090" s="2"/>
      <c r="H1090" s="2" t="s">
        <v>856</v>
      </c>
      <c r="I1090" s="2" t="s">
        <v>497</v>
      </c>
      <c r="J1090" s="2" t="s">
        <v>923</v>
      </c>
      <c r="K1090" s="2"/>
      <c r="L1090" s="79"/>
      <c r="M1090" s="79"/>
      <c r="N1090" s="79" t="s">
        <v>2125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 t="s">
        <v>2562</v>
      </c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 t="str">
        <f t="shared" si="47"/>
        <v/>
      </c>
      <c r="BP1090" s="2" t="str">
        <f t="shared" si="48"/>
        <v>GMW31910,5</v>
      </c>
      <c r="BQ1090" s="2" t="str">
        <f>_xlfn.XLOOKUP(BO1090,[1]Planilha1!$BU:$BU,[1]Planilha1!$BU:$BU,"",0,1)</f>
        <v/>
      </c>
    </row>
    <row r="1091" spans="1:69" hidden="1" x14ac:dyDescent="0.2">
      <c r="A1091" s="2" t="s">
        <v>4651</v>
      </c>
      <c r="B1091" s="2" t="s">
        <v>1400</v>
      </c>
      <c r="C1091" s="2"/>
      <c r="D1091" s="2"/>
      <c r="E1091" s="2" t="s">
        <v>1402</v>
      </c>
      <c r="F1091" s="2"/>
      <c r="G1091" s="2"/>
      <c r="H1091" s="2" t="s">
        <v>856</v>
      </c>
      <c r="I1091" s="2" t="s">
        <v>497</v>
      </c>
      <c r="J1091" s="2" t="s">
        <v>960</v>
      </c>
      <c r="K1091" s="2"/>
      <c r="L1091" s="79"/>
      <c r="M1091" s="79"/>
      <c r="N1091" s="79" t="s">
        <v>2125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 t="s">
        <v>2563</v>
      </c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 t="str">
        <f t="shared" si="47"/>
        <v/>
      </c>
      <c r="BP1091" s="2" t="str">
        <f t="shared" si="48"/>
        <v>GMW31910,5</v>
      </c>
      <c r="BQ1091" s="2" t="str">
        <f>_xlfn.XLOOKUP(BO1091,[1]Planilha1!$BU:$BU,[1]Planilha1!$BU:$BU,"",0,1)</f>
        <v/>
      </c>
    </row>
    <row r="1092" spans="1:69" hidden="1" x14ac:dyDescent="0.2">
      <c r="A1092" s="2" t="s">
        <v>4651</v>
      </c>
      <c r="B1092" s="2" t="s">
        <v>1400</v>
      </c>
      <c r="C1092" s="2"/>
      <c r="D1092" s="2"/>
      <c r="E1092" s="2" t="s">
        <v>1402</v>
      </c>
      <c r="F1092" s="2"/>
      <c r="G1092" s="2"/>
      <c r="H1092" s="2" t="s">
        <v>863</v>
      </c>
      <c r="I1092" s="2" t="s">
        <v>497</v>
      </c>
      <c r="J1092" s="2" t="s">
        <v>960</v>
      </c>
      <c r="K1092" s="2"/>
      <c r="L1092" s="79"/>
      <c r="M1092" s="79"/>
      <c r="N1092" s="79" t="s">
        <v>2125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 t="s">
        <v>2563</v>
      </c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 t="str">
        <f t="shared" ref="BO1092:BO1155" si="49">IF(F1092="","",_xlfn.CONCAT(K1092&amp;N1092,IF(L1092&gt;M1092,_xlfn.TEXTJOIN(,TRUE,O1092:AV1092),_xlfn.TEXTJOIN(,TRUE,AF1092:AV1092,O1092:AE1092))))</f>
        <v/>
      </c>
      <c r="BP1092" s="2" t="str">
        <f t="shared" ref="BP1092:BP1155" si="50">_xlfn.CONCAT(B1092,N1092,IF(L1092&gt;M1092,_xlfn.TEXTJOIN(,TRUE,O1092:AV1092),_xlfn.TEXTJOIN(,TRUE,AF1092:AV1092,O1092:AE1092)))</f>
        <v>GMW31910,5</v>
      </c>
      <c r="BQ1092" s="2" t="str">
        <f>_xlfn.XLOOKUP(BO1092,[1]Planilha1!$BU:$BU,[1]Planilha1!$BU:$BU,"",0,1)</f>
        <v/>
      </c>
    </row>
    <row r="1093" spans="1:69" hidden="1" x14ac:dyDescent="0.2">
      <c r="A1093" s="2" t="s">
        <v>4651</v>
      </c>
      <c r="B1093" s="2" t="s">
        <v>1400</v>
      </c>
      <c r="C1093" s="2"/>
      <c r="D1093" s="2"/>
      <c r="E1093" s="2" t="s">
        <v>1402</v>
      </c>
      <c r="F1093" s="2"/>
      <c r="G1093" s="2"/>
      <c r="H1093" s="2" t="s">
        <v>854</v>
      </c>
      <c r="I1093" s="2" t="s">
        <v>497</v>
      </c>
      <c r="J1093" s="2" t="s">
        <v>960</v>
      </c>
      <c r="K1093" s="2"/>
      <c r="L1093" s="79"/>
      <c r="M1093" s="79"/>
      <c r="N1093" s="79" t="s">
        <v>2125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 t="s">
        <v>2563</v>
      </c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 t="str">
        <f t="shared" si="49"/>
        <v/>
      </c>
      <c r="BP1093" s="2" t="str">
        <f t="shared" si="50"/>
        <v>GMW31910,5</v>
      </c>
      <c r="BQ1093" s="2" t="str">
        <f>_xlfn.XLOOKUP(BO1093,[1]Planilha1!$BU:$BU,[1]Planilha1!$BU:$BU,"",0,1)</f>
        <v/>
      </c>
    </row>
    <row r="1094" spans="1:69" hidden="1" x14ac:dyDescent="0.2">
      <c r="A1094" s="2" t="s">
        <v>4651</v>
      </c>
      <c r="B1094" s="2" t="s">
        <v>374</v>
      </c>
      <c r="C1094" s="2"/>
      <c r="D1094" s="2"/>
      <c r="E1094" s="2" t="s">
        <v>1402</v>
      </c>
      <c r="F1094" s="2"/>
      <c r="G1094" s="2"/>
      <c r="H1094" s="2" t="s">
        <v>864</v>
      </c>
      <c r="I1094" s="2" t="s">
        <v>497</v>
      </c>
      <c r="J1094" s="2" t="s">
        <v>960</v>
      </c>
      <c r="K1094" s="2"/>
      <c r="L1094" s="79"/>
      <c r="M1094" s="79"/>
      <c r="N1094" s="79" t="s">
        <v>2125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 t="s">
        <v>2564</v>
      </c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 t="str">
        <f t="shared" si="49"/>
        <v/>
      </c>
      <c r="BP1094" s="2" t="str">
        <f t="shared" si="50"/>
        <v>USCAR210,5</v>
      </c>
      <c r="BQ1094" s="2" t="str">
        <f>_xlfn.XLOOKUP(BO1094,[1]Planilha1!$BU:$BU,[1]Planilha1!$BU:$BU,"",0,1)</f>
        <v/>
      </c>
    </row>
    <row r="1095" spans="1:69" hidden="1" x14ac:dyDescent="0.2">
      <c r="A1095" s="2" t="s">
        <v>4651</v>
      </c>
      <c r="B1095" s="2" t="s">
        <v>374</v>
      </c>
      <c r="C1095" s="2"/>
      <c r="D1095" s="2"/>
      <c r="E1095" s="2" t="s">
        <v>1402</v>
      </c>
      <c r="F1095" s="2"/>
      <c r="G1095" s="2"/>
      <c r="H1095" s="2" t="s">
        <v>850</v>
      </c>
      <c r="I1095" s="2" t="s">
        <v>497</v>
      </c>
      <c r="J1095" s="2" t="s">
        <v>969</v>
      </c>
      <c r="K1095" s="2"/>
      <c r="L1095" s="79"/>
      <c r="M1095" s="79"/>
      <c r="N1095" s="79" t="s">
        <v>2125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 t="s">
        <v>2565</v>
      </c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 t="str">
        <f t="shared" si="49"/>
        <v/>
      </c>
      <c r="BP1095" s="2" t="str">
        <f t="shared" si="50"/>
        <v>USCAR210,5</v>
      </c>
      <c r="BQ1095" s="2" t="str">
        <f>_xlfn.XLOOKUP(BO1095,[1]Planilha1!$BU:$BU,[1]Planilha1!$BU:$BU,"",0,1)</f>
        <v/>
      </c>
    </row>
    <row r="1096" spans="1:69" hidden="1" x14ac:dyDescent="0.2">
      <c r="A1096" s="2" t="s">
        <v>4651</v>
      </c>
      <c r="B1096" s="2" t="s">
        <v>1400</v>
      </c>
      <c r="C1096" s="2"/>
      <c r="D1096" s="2"/>
      <c r="E1096" s="2" t="s">
        <v>1402</v>
      </c>
      <c r="F1096" s="2"/>
      <c r="G1096" s="2"/>
      <c r="H1096" s="2" t="s">
        <v>843</v>
      </c>
      <c r="I1096" s="2" t="s">
        <v>1525</v>
      </c>
      <c r="J1096" s="2"/>
      <c r="K1096" s="2"/>
      <c r="L1096" s="79"/>
      <c r="M1096" s="79"/>
      <c r="N1096" s="79" t="s">
        <v>2141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 t="s">
        <v>2566</v>
      </c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 t="str">
        <f t="shared" si="49"/>
        <v/>
      </c>
      <c r="BP1096" s="2" t="str">
        <f t="shared" si="50"/>
        <v>GMW31910,75</v>
      </c>
      <c r="BQ1096" s="2" t="str">
        <f>_xlfn.XLOOKUP(BO1096,[1]Planilha1!$BU:$BU,[1]Planilha1!$BU:$BU,"",0,1)</f>
        <v/>
      </c>
    </row>
    <row r="1097" spans="1:69" hidden="1" x14ac:dyDescent="0.2">
      <c r="A1097" s="2" t="s">
        <v>4651</v>
      </c>
      <c r="B1097" s="2" t="s">
        <v>1400</v>
      </c>
      <c r="C1097" s="2"/>
      <c r="D1097" s="2"/>
      <c r="E1097" s="2" t="s">
        <v>1402</v>
      </c>
      <c r="F1097" s="2"/>
      <c r="G1097" s="2"/>
      <c r="H1097" s="2" t="s">
        <v>843</v>
      </c>
      <c r="I1097" s="2" t="s">
        <v>1525</v>
      </c>
      <c r="J1097" s="2"/>
      <c r="K1097" s="2"/>
      <c r="L1097" s="79"/>
      <c r="M1097" s="79"/>
      <c r="N1097" s="79" t="s">
        <v>2132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 t="s">
        <v>2567</v>
      </c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 t="str">
        <f t="shared" si="49"/>
        <v/>
      </c>
      <c r="BP1097" s="2" t="str">
        <f t="shared" si="50"/>
        <v>GMW31911</v>
      </c>
      <c r="BQ1097" s="2" t="str">
        <f>_xlfn.XLOOKUP(BO1097,[1]Planilha1!$BU:$BU,[1]Planilha1!$BU:$BU,"",0,1)</f>
        <v/>
      </c>
    </row>
    <row r="1098" spans="1:69" hidden="1" x14ac:dyDescent="0.2">
      <c r="A1098" s="2" t="s">
        <v>4651</v>
      </c>
      <c r="B1098" s="2" t="s">
        <v>374</v>
      </c>
      <c r="C1098" s="2"/>
      <c r="D1098" s="2"/>
      <c r="E1098" s="2" t="s">
        <v>1402</v>
      </c>
      <c r="F1098" s="2"/>
      <c r="G1098" s="2"/>
      <c r="H1098" s="2" t="s">
        <v>853</v>
      </c>
      <c r="I1098" s="2" t="s">
        <v>609</v>
      </c>
      <c r="J1098" s="2" t="s">
        <v>927</v>
      </c>
      <c r="K1098" s="2"/>
      <c r="L1098" s="79"/>
      <c r="M1098" s="79"/>
      <c r="N1098" s="79" t="s">
        <v>2125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 t="str">
        <f t="shared" si="49"/>
        <v/>
      </c>
      <c r="BP1098" s="2" t="str">
        <f t="shared" si="50"/>
        <v>USCAR210,5</v>
      </c>
      <c r="BQ1098" s="2" t="str">
        <f>_xlfn.XLOOKUP(BO1098,[1]Planilha1!$BU:$BU,[1]Planilha1!$BU:$BU,"",0,1)</f>
        <v/>
      </c>
    </row>
    <row r="1099" spans="1:69" hidden="1" x14ac:dyDescent="0.2">
      <c r="A1099" s="2" t="s">
        <v>4651</v>
      </c>
      <c r="B1099" s="2" t="s">
        <v>374</v>
      </c>
      <c r="C1099" s="2"/>
      <c r="D1099" s="2"/>
      <c r="E1099" s="2" t="s">
        <v>1402</v>
      </c>
      <c r="F1099" s="2"/>
      <c r="G1099" s="2"/>
      <c r="H1099" s="2" t="s">
        <v>853</v>
      </c>
      <c r="I1099" s="2" t="s">
        <v>609</v>
      </c>
      <c r="J1099" s="2" t="s">
        <v>932</v>
      </c>
      <c r="K1099" s="2"/>
      <c r="L1099" s="79"/>
      <c r="M1099" s="79"/>
      <c r="N1099" s="79" t="s">
        <v>2125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 t="str">
        <f t="shared" si="49"/>
        <v/>
      </c>
      <c r="BP1099" s="2" t="str">
        <f t="shared" si="50"/>
        <v>USCAR210,5</v>
      </c>
      <c r="BQ1099" s="2" t="str">
        <f>_xlfn.XLOOKUP(BO1099,[1]Planilha1!$BU:$BU,[1]Planilha1!$BU:$BU,"",0,1)</f>
        <v/>
      </c>
    </row>
    <row r="1100" spans="1:69" hidden="1" x14ac:dyDescent="0.2">
      <c r="A1100" s="2" t="s">
        <v>4651</v>
      </c>
      <c r="B1100" s="2" t="s">
        <v>374</v>
      </c>
      <c r="C1100" s="2"/>
      <c r="D1100" s="2"/>
      <c r="E1100" s="2" t="s">
        <v>1402</v>
      </c>
      <c r="F1100" s="2"/>
      <c r="G1100" s="2"/>
      <c r="H1100" s="2" t="s">
        <v>853</v>
      </c>
      <c r="I1100" s="2" t="s">
        <v>609</v>
      </c>
      <c r="J1100" s="2" t="s">
        <v>933</v>
      </c>
      <c r="K1100" s="2"/>
      <c r="L1100" s="79"/>
      <c r="M1100" s="79"/>
      <c r="N1100" s="79" t="s">
        <v>2125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 t="str">
        <f t="shared" si="49"/>
        <v/>
      </c>
      <c r="BP1100" s="2" t="str">
        <f t="shared" si="50"/>
        <v>USCAR210,5</v>
      </c>
      <c r="BQ1100" s="2" t="str">
        <f>_xlfn.XLOOKUP(BO1100,[1]Planilha1!$BU:$BU,[1]Planilha1!$BU:$BU,"",0,1)</f>
        <v/>
      </c>
    </row>
    <row r="1101" spans="1:69" hidden="1" x14ac:dyDescent="0.2">
      <c r="A1101" s="2" t="s">
        <v>4651</v>
      </c>
      <c r="B1101" s="2" t="s">
        <v>374</v>
      </c>
      <c r="C1101" s="2"/>
      <c r="D1101" s="2"/>
      <c r="E1101" s="2" t="s">
        <v>1402</v>
      </c>
      <c r="F1101" s="2"/>
      <c r="G1101" s="2"/>
      <c r="H1101" s="2" t="s">
        <v>855</v>
      </c>
      <c r="I1101" s="2" t="s">
        <v>609</v>
      </c>
      <c r="J1101" s="2" t="s">
        <v>921</v>
      </c>
      <c r="K1101" s="2"/>
      <c r="L1101" s="79"/>
      <c r="M1101" s="79"/>
      <c r="N1101" s="79" t="s">
        <v>2125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 t="s">
        <v>2568</v>
      </c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 t="str">
        <f t="shared" si="49"/>
        <v/>
      </c>
      <c r="BP1101" s="2" t="str">
        <f t="shared" si="50"/>
        <v>USCAR210,5</v>
      </c>
      <c r="BQ1101" s="2" t="str">
        <f>_xlfn.XLOOKUP(BO1101,[1]Planilha1!$BU:$BU,[1]Planilha1!$BU:$BU,"",0,1)</f>
        <v/>
      </c>
    </row>
    <row r="1102" spans="1:69" hidden="1" x14ac:dyDescent="0.2">
      <c r="A1102" s="2" t="s">
        <v>4651</v>
      </c>
      <c r="B1102" s="2" t="s">
        <v>1400</v>
      </c>
      <c r="C1102" s="2"/>
      <c r="D1102" s="2"/>
      <c r="E1102" s="2" t="s">
        <v>1402</v>
      </c>
      <c r="F1102" s="2"/>
      <c r="G1102" s="2"/>
      <c r="H1102" s="2" t="s">
        <v>843</v>
      </c>
      <c r="I1102" s="2" t="s">
        <v>609</v>
      </c>
      <c r="J1102" s="2" t="s">
        <v>921</v>
      </c>
      <c r="K1102" s="2"/>
      <c r="L1102" s="79"/>
      <c r="M1102" s="79"/>
      <c r="N1102" s="79" t="s">
        <v>2125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 t="s">
        <v>2569</v>
      </c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 t="str">
        <f t="shared" si="49"/>
        <v/>
      </c>
      <c r="BP1102" s="2" t="str">
        <f t="shared" si="50"/>
        <v>GMW31910,5</v>
      </c>
      <c r="BQ1102" s="2" t="str">
        <f>_xlfn.XLOOKUP(BO1102,[1]Planilha1!$BU:$BU,[1]Planilha1!$BU:$BU,"",0,1)</f>
        <v/>
      </c>
    </row>
    <row r="1103" spans="1:69" hidden="1" x14ac:dyDescent="0.2">
      <c r="A1103" s="2" t="s">
        <v>4651</v>
      </c>
      <c r="B1103" s="2" t="s">
        <v>1400</v>
      </c>
      <c r="C1103" s="2"/>
      <c r="D1103" s="2"/>
      <c r="E1103" s="2" t="s">
        <v>1402</v>
      </c>
      <c r="F1103" s="2"/>
      <c r="G1103" s="2"/>
      <c r="H1103" s="2" t="s">
        <v>856</v>
      </c>
      <c r="I1103" s="2" t="s">
        <v>609</v>
      </c>
      <c r="J1103" s="2" t="s">
        <v>921</v>
      </c>
      <c r="K1103" s="2"/>
      <c r="L1103" s="79"/>
      <c r="M1103" s="79"/>
      <c r="N1103" s="79" t="s">
        <v>2125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 t="s">
        <v>2569</v>
      </c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 t="str">
        <f t="shared" si="49"/>
        <v/>
      </c>
      <c r="BP1103" s="2" t="str">
        <f t="shared" si="50"/>
        <v>GMW31910,5</v>
      </c>
      <c r="BQ1103" s="2" t="str">
        <f>_xlfn.XLOOKUP(BO1103,[1]Planilha1!$BU:$BU,[1]Planilha1!$BU:$BU,"",0,1)</f>
        <v/>
      </c>
    </row>
    <row r="1104" spans="1:69" hidden="1" x14ac:dyDescent="0.2">
      <c r="A1104" s="2" t="s">
        <v>4651</v>
      </c>
      <c r="B1104" s="2" t="s">
        <v>1400</v>
      </c>
      <c r="C1104" s="2"/>
      <c r="D1104" s="2"/>
      <c r="E1104" s="2" t="s">
        <v>1402</v>
      </c>
      <c r="F1104" s="2"/>
      <c r="G1104" s="2"/>
      <c r="H1104" s="2" t="s">
        <v>869</v>
      </c>
      <c r="I1104" s="2" t="s">
        <v>609</v>
      </c>
      <c r="J1104" s="2" t="s">
        <v>921</v>
      </c>
      <c r="K1104" s="2"/>
      <c r="L1104" s="79"/>
      <c r="M1104" s="79"/>
      <c r="N1104" s="79" t="s">
        <v>2125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 t="s">
        <v>2569</v>
      </c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 t="str">
        <f t="shared" si="49"/>
        <v/>
      </c>
      <c r="BP1104" s="2" t="str">
        <f t="shared" si="50"/>
        <v>GMW31910,5</v>
      </c>
      <c r="BQ1104" s="2" t="str">
        <f>_xlfn.XLOOKUP(BO1104,[1]Planilha1!$BU:$BU,[1]Planilha1!$BU:$BU,"",0,1)</f>
        <v/>
      </c>
    </row>
    <row r="1105" spans="1:69" hidden="1" x14ac:dyDescent="0.2">
      <c r="A1105" s="2" t="s">
        <v>4651</v>
      </c>
      <c r="B1105" s="2" t="s">
        <v>374</v>
      </c>
      <c r="C1105" s="2"/>
      <c r="D1105" s="2"/>
      <c r="E1105" s="2" t="s">
        <v>1402</v>
      </c>
      <c r="F1105" s="2"/>
      <c r="G1105" s="2"/>
      <c r="H1105" s="2" t="s">
        <v>855</v>
      </c>
      <c r="I1105" s="2" t="s">
        <v>609</v>
      </c>
      <c r="J1105" s="2" t="s">
        <v>926</v>
      </c>
      <c r="K1105" s="2"/>
      <c r="L1105" s="79"/>
      <c r="M1105" s="79"/>
      <c r="N1105" s="79" t="s">
        <v>2141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 t="s">
        <v>2570</v>
      </c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 t="str">
        <f t="shared" si="49"/>
        <v/>
      </c>
      <c r="BP1105" s="2" t="str">
        <f t="shared" si="50"/>
        <v>USCAR210,75</v>
      </c>
      <c r="BQ1105" s="2" t="str">
        <f>_xlfn.XLOOKUP(BO1105,[1]Planilha1!$BU:$BU,[1]Planilha1!$BU:$BU,"",0,1)</f>
        <v/>
      </c>
    </row>
    <row r="1106" spans="1:69" hidden="1" x14ac:dyDescent="0.2">
      <c r="A1106" s="2" t="s">
        <v>4651</v>
      </c>
      <c r="B1106" s="2" t="s">
        <v>374</v>
      </c>
      <c r="C1106" s="2"/>
      <c r="D1106" s="2"/>
      <c r="E1106" s="2" t="s">
        <v>1402</v>
      </c>
      <c r="F1106" s="2"/>
      <c r="G1106" s="2"/>
      <c r="H1106" s="2" t="s">
        <v>864</v>
      </c>
      <c r="I1106" s="2" t="s">
        <v>609</v>
      </c>
      <c r="J1106" s="2" t="s">
        <v>921</v>
      </c>
      <c r="K1106" s="2"/>
      <c r="L1106" s="79"/>
      <c r="M1106" s="79"/>
      <c r="N1106" s="79" t="s">
        <v>2125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 t="s">
        <v>2568</v>
      </c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 t="str">
        <f t="shared" si="49"/>
        <v/>
      </c>
      <c r="BP1106" s="2" t="str">
        <f t="shared" si="50"/>
        <v>USCAR210,5</v>
      </c>
      <c r="BQ1106" s="2" t="str">
        <f>_xlfn.XLOOKUP(BO1106,[1]Planilha1!$BU:$BU,[1]Planilha1!$BU:$BU,"",0,1)</f>
        <v/>
      </c>
    </row>
    <row r="1107" spans="1:69" hidden="1" x14ac:dyDescent="0.2">
      <c r="A1107" s="2" t="s">
        <v>4651</v>
      </c>
      <c r="B1107" s="2" t="s">
        <v>374</v>
      </c>
      <c r="C1107" s="2"/>
      <c r="D1107" s="2"/>
      <c r="E1107" s="2" t="s">
        <v>1402</v>
      </c>
      <c r="F1107" s="2"/>
      <c r="G1107" s="2"/>
      <c r="H1107" s="2" t="s">
        <v>860</v>
      </c>
      <c r="I1107" s="2" t="s">
        <v>1526</v>
      </c>
      <c r="J1107" s="2"/>
      <c r="K1107" s="2"/>
      <c r="L1107" s="79"/>
      <c r="M1107" s="79"/>
      <c r="N1107" s="79" t="s">
        <v>2141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 t="str">
        <f t="shared" si="49"/>
        <v/>
      </c>
      <c r="BP1107" s="2" t="str">
        <f t="shared" si="50"/>
        <v>USCAR210,75</v>
      </c>
      <c r="BQ1107" s="2" t="str">
        <f>_xlfn.XLOOKUP(BO1107,[1]Planilha1!$BU:$BU,[1]Planilha1!$BU:$BU,"",0,1)</f>
        <v/>
      </c>
    </row>
    <row r="1108" spans="1:69" hidden="1" x14ac:dyDescent="0.2">
      <c r="A1108" s="2" t="s">
        <v>4651</v>
      </c>
      <c r="B1108" s="2" t="s">
        <v>374</v>
      </c>
      <c r="C1108" s="2"/>
      <c r="D1108" s="2"/>
      <c r="E1108" s="2" t="s">
        <v>1402</v>
      </c>
      <c r="F1108" s="2"/>
      <c r="G1108" s="2"/>
      <c r="H1108" s="2" t="s">
        <v>860</v>
      </c>
      <c r="I1108" s="2" t="s">
        <v>1526</v>
      </c>
      <c r="J1108" s="2"/>
      <c r="K1108" s="2"/>
      <c r="L1108" s="79"/>
      <c r="M1108" s="79"/>
      <c r="N1108" s="79" t="s">
        <v>2132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 t="str">
        <f t="shared" si="49"/>
        <v/>
      </c>
      <c r="BP1108" s="2" t="str">
        <f t="shared" si="50"/>
        <v>USCAR211</v>
      </c>
      <c r="BQ1108" s="2" t="str">
        <f>_xlfn.XLOOKUP(BO1108,[1]Planilha1!$BU:$BU,[1]Planilha1!$BU:$BU,"",0,1)</f>
        <v/>
      </c>
    </row>
    <row r="1109" spans="1:69" hidden="1" x14ac:dyDescent="0.2">
      <c r="A1109" s="2" t="s">
        <v>4651</v>
      </c>
      <c r="B1109" s="2" t="s">
        <v>374</v>
      </c>
      <c r="C1109" s="2"/>
      <c r="D1109" s="2"/>
      <c r="E1109" s="2" t="s">
        <v>1402</v>
      </c>
      <c r="F1109" s="2"/>
      <c r="G1109" s="2"/>
      <c r="H1109" s="2" t="s">
        <v>853</v>
      </c>
      <c r="I1109" s="2" t="s">
        <v>1526</v>
      </c>
      <c r="J1109" s="2"/>
      <c r="K1109" s="2"/>
      <c r="L1109" s="79"/>
      <c r="M1109" s="79"/>
      <c r="N1109" s="79" t="s">
        <v>2125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 t="str">
        <f t="shared" si="49"/>
        <v/>
      </c>
      <c r="BP1109" s="2" t="str">
        <f t="shared" si="50"/>
        <v>USCAR210,5</v>
      </c>
      <c r="BQ1109" s="2" t="str">
        <f>_xlfn.XLOOKUP(BO1109,[1]Planilha1!$BU:$BU,[1]Planilha1!$BU:$BU,"",0,1)</f>
        <v/>
      </c>
    </row>
    <row r="1110" spans="1:69" hidden="1" x14ac:dyDescent="0.2">
      <c r="A1110" s="2" t="s">
        <v>4651</v>
      </c>
      <c r="B1110" s="2" t="s">
        <v>374</v>
      </c>
      <c r="C1110" s="2"/>
      <c r="D1110" s="2"/>
      <c r="E1110" s="2" t="s">
        <v>1402</v>
      </c>
      <c r="F1110" s="2"/>
      <c r="G1110" s="2"/>
      <c r="H1110" s="2" t="s">
        <v>853</v>
      </c>
      <c r="I1110" s="2" t="s">
        <v>1526</v>
      </c>
      <c r="J1110" s="2"/>
      <c r="K1110" s="2"/>
      <c r="L1110" s="79"/>
      <c r="M1110" s="79"/>
      <c r="N1110" s="79" t="s">
        <v>2141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 t="str">
        <f t="shared" si="49"/>
        <v/>
      </c>
      <c r="BP1110" s="2" t="str">
        <f t="shared" si="50"/>
        <v>USCAR210,75</v>
      </c>
      <c r="BQ1110" s="2" t="str">
        <f>_xlfn.XLOOKUP(BO1110,[1]Planilha1!$BU:$BU,[1]Planilha1!$BU:$BU,"",0,1)</f>
        <v/>
      </c>
    </row>
    <row r="1111" spans="1:69" hidden="1" x14ac:dyDescent="0.2">
      <c r="A1111" s="2" t="s">
        <v>4651</v>
      </c>
      <c r="B1111" s="2" t="s">
        <v>374</v>
      </c>
      <c r="C1111" s="2"/>
      <c r="D1111" s="2"/>
      <c r="E1111" s="2" t="s">
        <v>1402</v>
      </c>
      <c r="F1111" s="2"/>
      <c r="G1111" s="2"/>
      <c r="H1111" s="2" t="s">
        <v>853</v>
      </c>
      <c r="I1111" s="2" t="s">
        <v>1526</v>
      </c>
      <c r="J1111" s="2"/>
      <c r="K1111" s="2"/>
      <c r="L1111" s="79"/>
      <c r="M1111" s="79"/>
      <c r="N1111" s="79" t="s">
        <v>2132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 t="str">
        <f t="shared" si="49"/>
        <v/>
      </c>
      <c r="BP1111" s="2" t="str">
        <f t="shared" si="50"/>
        <v>USCAR211</v>
      </c>
      <c r="BQ1111" s="2" t="str">
        <f>_xlfn.XLOOKUP(BO1111,[1]Planilha1!$BU:$BU,[1]Planilha1!$BU:$BU,"",0,1)</f>
        <v/>
      </c>
    </row>
    <row r="1112" spans="1:69" hidden="1" x14ac:dyDescent="0.2">
      <c r="A1112" s="2" t="s">
        <v>4651</v>
      </c>
      <c r="B1112" s="2" t="s">
        <v>374</v>
      </c>
      <c r="C1112" s="2"/>
      <c r="D1112" s="2"/>
      <c r="E1112" s="2" t="s">
        <v>1402</v>
      </c>
      <c r="F1112" s="2"/>
      <c r="G1112" s="2"/>
      <c r="H1112" s="2" t="s">
        <v>870</v>
      </c>
      <c r="I1112" s="2" t="s">
        <v>1526</v>
      </c>
      <c r="J1112" s="2"/>
      <c r="K1112" s="2"/>
      <c r="L1112" s="79"/>
      <c r="M1112" s="79"/>
      <c r="N1112" s="79" t="s">
        <v>2125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 t="str">
        <f t="shared" si="49"/>
        <v/>
      </c>
      <c r="BP1112" s="2" t="str">
        <f t="shared" si="50"/>
        <v>USCAR210,5</v>
      </c>
      <c r="BQ1112" s="2" t="str">
        <f>_xlfn.XLOOKUP(BO1112,[1]Planilha1!$BU:$BU,[1]Planilha1!$BU:$BU,"",0,1)</f>
        <v/>
      </c>
    </row>
    <row r="1113" spans="1:69" hidden="1" x14ac:dyDescent="0.2">
      <c r="A1113" s="2" t="s">
        <v>4651</v>
      </c>
      <c r="B1113" s="2" t="s">
        <v>374</v>
      </c>
      <c r="C1113" s="2"/>
      <c r="D1113" s="2"/>
      <c r="E1113" s="2" t="s">
        <v>1402</v>
      </c>
      <c r="F1113" s="2"/>
      <c r="G1113" s="2"/>
      <c r="H1113" s="2" t="s">
        <v>870</v>
      </c>
      <c r="I1113" s="2" t="s">
        <v>1526</v>
      </c>
      <c r="J1113" s="2"/>
      <c r="K1113" s="2"/>
      <c r="L1113" s="79"/>
      <c r="M1113" s="79"/>
      <c r="N1113" s="79" t="s">
        <v>2132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 t="str">
        <f t="shared" si="49"/>
        <v/>
      </c>
      <c r="BP1113" s="2" t="str">
        <f t="shared" si="50"/>
        <v>USCAR211</v>
      </c>
      <c r="BQ1113" s="2" t="str">
        <f>_xlfn.XLOOKUP(BO1113,[1]Planilha1!$BU:$BU,[1]Planilha1!$BU:$BU,"",0,1)</f>
        <v/>
      </c>
    </row>
    <row r="1114" spans="1:69" hidden="1" x14ac:dyDescent="0.2">
      <c r="A1114" s="2" t="s">
        <v>4651</v>
      </c>
      <c r="B1114" s="2" t="s">
        <v>1400</v>
      </c>
      <c r="C1114" s="2"/>
      <c r="D1114" s="2"/>
      <c r="E1114" s="2" t="s">
        <v>1402</v>
      </c>
      <c r="F1114" s="2"/>
      <c r="G1114" s="2"/>
      <c r="H1114" s="2" t="s">
        <v>843</v>
      </c>
      <c r="I1114" s="2" t="s">
        <v>1526</v>
      </c>
      <c r="J1114" s="2"/>
      <c r="K1114" s="2"/>
      <c r="L1114" s="79"/>
      <c r="M1114" s="79"/>
      <c r="N1114" s="79" t="s">
        <v>2132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 t="s">
        <v>2571</v>
      </c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 t="str">
        <f t="shared" si="49"/>
        <v/>
      </c>
      <c r="BP1114" s="2" t="str">
        <f t="shared" si="50"/>
        <v>GMW31911</v>
      </c>
      <c r="BQ1114" s="2" t="str">
        <f>_xlfn.XLOOKUP(BO1114,[1]Planilha1!$BU:$BU,[1]Planilha1!$BU:$BU,"",0,1)</f>
        <v/>
      </c>
    </row>
    <row r="1115" spans="1:69" hidden="1" x14ac:dyDescent="0.2">
      <c r="A1115" s="2" t="s">
        <v>4651</v>
      </c>
      <c r="B1115" s="2" t="s">
        <v>1400</v>
      </c>
      <c r="C1115" s="2"/>
      <c r="D1115" s="2"/>
      <c r="E1115" s="2" t="s">
        <v>1402</v>
      </c>
      <c r="F1115" s="2"/>
      <c r="G1115" s="2"/>
      <c r="H1115" s="2" t="s">
        <v>854</v>
      </c>
      <c r="I1115" s="2" t="s">
        <v>1526</v>
      </c>
      <c r="J1115" s="2"/>
      <c r="K1115" s="2"/>
      <c r="L1115" s="79"/>
      <c r="M1115" s="79"/>
      <c r="N1115" s="79" t="s">
        <v>2141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 t="s">
        <v>2572</v>
      </c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 t="str">
        <f t="shared" si="49"/>
        <v/>
      </c>
      <c r="BP1115" s="2" t="str">
        <f t="shared" si="50"/>
        <v>GMW31910,75</v>
      </c>
      <c r="BQ1115" s="2" t="str">
        <f>_xlfn.XLOOKUP(BO1115,[1]Planilha1!$BU:$BU,[1]Planilha1!$BU:$BU,"",0,1)</f>
        <v/>
      </c>
    </row>
    <row r="1116" spans="1:69" hidden="1" x14ac:dyDescent="0.2">
      <c r="A1116" s="2" t="s">
        <v>785</v>
      </c>
      <c r="B1116" s="2"/>
      <c r="C1116" s="2"/>
      <c r="D1116" s="2"/>
      <c r="E1116" s="2" t="s">
        <v>1402</v>
      </c>
      <c r="F1116" s="2"/>
      <c r="G1116" s="2"/>
      <c r="H1116" s="2" t="s">
        <v>853</v>
      </c>
      <c r="I1116" s="2" t="s">
        <v>475</v>
      </c>
      <c r="J1116" s="2"/>
      <c r="K1116" s="2"/>
      <c r="L1116" s="79"/>
      <c r="M1116" s="79"/>
      <c r="N1116" s="79" t="s">
        <v>2125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 t="s">
        <v>2573</v>
      </c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 t="str">
        <f t="shared" si="49"/>
        <v/>
      </c>
      <c r="BP1116" s="2" t="str">
        <f t="shared" si="50"/>
        <v>0,5</v>
      </c>
      <c r="BQ1116" s="2" t="str">
        <f>_xlfn.XLOOKUP(BO1116,[1]Planilha1!$BU:$BU,[1]Planilha1!$BU:$BU,"",0,1)</f>
        <v/>
      </c>
    </row>
    <row r="1117" spans="1:69" hidden="1" x14ac:dyDescent="0.2">
      <c r="A1117" s="2" t="s">
        <v>4651</v>
      </c>
      <c r="B1117" s="2" t="s">
        <v>1400</v>
      </c>
      <c r="C1117" s="2"/>
      <c r="D1117" s="2"/>
      <c r="E1117" s="2" t="s">
        <v>1402</v>
      </c>
      <c r="F1117" s="2"/>
      <c r="G1117" s="2"/>
      <c r="H1117" s="2" t="s">
        <v>843</v>
      </c>
      <c r="I1117" s="2" t="s">
        <v>1527</v>
      </c>
      <c r="J1117" s="2" t="s">
        <v>927</v>
      </c>
      <c r="K1117" s="2"/>
      <c r="L1117" s="79"/>
      <c r="M1117" s="79"/>
      <c r="N1117" s="79" t="s">
        <v>2125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 t="s">
        <v>2574</v>
      </c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 t="str">
        <f t="shared" si="49"/>
        <v/>
      </c>
      <c r="BP1117" s="2" t="str">
        <f t="shared" si="50"/>
        <v>GMW31910,5</v>
      </c>
      <c r="BQ1117" s="2" t="str">
        <f>_xlfn.XLOOKUP(BO1117,[1]Planilha1!$BU:$BU,[1]Planilha1!$BU:$BU,"",0,1)</f>
        <v/>
      </c>
    </row>
    <row r="1118" spans="1:69" hidden="1" x14ac:dyDescent="0.2">
      <c r="A1118" s="2" t="s">
        <v>4651</v>
      </c>
      <c r="B1118" s="2" t="s">
        <v>1400</v>
      </c>
      <c r="C1118" s="2"/>
      <c r="D1118" s="2"/>
      <c r="E1118" s="2" t="s">
        <v>1402</v>
      </c>
      <c r="F1118" s="2"/>
      <c r="G1118" s="2"/>
      <c r="H1118" s="2" t="s">
        <v>854</v>
      </c>
      <c r="I1118" s="2" t="s">
        <v>1527</v>
      </c>
      <c r="J1118" s="2" t="s">
        <v>927</v>
      </c>
      <c r="K1118" s="2"/>
      <c r="L1118" s="79"/>
      <c r="M1118" s="79"/>
      <c r="N1118" s="79" t="s">
        <v>2125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 t="s">
        <v>2574</v>
      </c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 t="str">
        <f t="shared" si="49"/>
        <v/>
      </c>
      <c r="BP1118" s="2" t="str">
        <f t="shared" si="50"/>
        <v>GMW31910,5</v>
      </c>
      <c r="BQ1118" s="2" t="str">
        <f>_xlfn.XLOOKUP(BO1118,[1]Planilha1!$BU:$BU,[1]Planilha1!$BU:$BU,"",0,1)</f>
        <v/>
      </c>
    </row>
    <row r="1119" spans="1:69" hidden="1" x14ac:dyDescent="0.2">
      <c r="A1119" s="2" t="s">
        <v>4651</v>
      </c>
      <c r="B1119" s="2" t="s">
        <v>1400</v>
      </c>
      <c r="C1119" s="2"/>
      <c r="D1119" s="2"/>
      <c r="E1119" s="2" t="s">
        <v>1402</v>
      </c>
      <c r="F1119" s="2"/>
      <c r="G1119" s="2"/>
      <c r="H1119" s="2" t="s">
        <v>843</v>
      </c>
      <c r="I1119" s="2" t="s">
        <v>1528</v>
      </c>
      <c r="J1119" s="2"/>
      <c r="K1119" s="2"/>
      <c r="L1119" s="79"/>
      <c r="M1119" s="79"/>
      <c r="N1119" s="79" t="s">
        <v>2140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 t="s">
        <v>2575</v>
      </c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 t="str">
        <f t="shared" si="49"/>
        <v/>
      </c>
      <c r="BP1119" s="2" t="str">
        <f t="shared" si="50"/>
        <v>GMW31916</v>
      </c>
      <c r="BQ1119" s="2" t="str">
        <f>_xlfn.XLOOKUP(BO1119,[1]Planilha1!$BU:$BU,[1]Planilha1!$BU:$BU,"",0,1)</f>
        <v/>
      </c>
    </row>
    <row r="1120" spans="1:69" hidden="1" x14ac:dyDescent="0.2">
      <c r="A1120" s="2" t="s">
        <v>785</v>
      </c>
      <c r="B1120" s="2"/>
      <c r="C1120" s="2"/>
      <c r="D1120" s="2"/>
      <c r="E1120" s="2" t="s">
        <v>1402</v>
      </c>
      <c r="F1120" s="2"/>
      <c r="G1120" s="2"/>
      <c r="H1120" s="2" t="s">
        <v>853</v>
      </c>
      <c r="I1120" s="2" t="s">
        <v>440</v>
      </c>
      <c r="J1120" s="2" t="s">
        <v>911</v>
      </c>
      <c r="K1120" s="2"/>
      <c r="L1120" s="79"/>
      <c r="M1120" s="79"/>
      <c r="N1120" s="79" t="s">
        <v>2125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 t="s">
        <v>2576</v>
      </c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 t="str">
        <f t="shared" si="49"/>
        <v/>
      </c>
      <c r="BP1120" s="2" t="str">
        <f t="shared" si="50"/>
        <v>0,5</v>
      </c>
      <c r="BQ1120" s="2" t="str">
        <f>_xlfn.XLOOKUP(BO1120,[1]Planilha1!$BU:$BU,[1]Planilha1!$BU:$BU,"",0,1)</f>
        <v/>
      </c>
    </row>
    <row r="1121" spans="1:69" hidden="1" x14ac:dyDescent="0.2">
      <c r="A1121" s="2" t="s">
        <v>785</v>
      </c>
      <c r="B1121" s="2"/>
      <c r="C1121" s="2"/>
      <c r="D1121" s="2"/>
      <c r="E1121" s="2" t="s">
        <v>1402</v>
      </c>
      <c r="F1121" s="2"/>
      <c r="G1121" s="2"/>
      <c r="H1121" s="2" t="s">
        <v>853</v>
      </c>
      <c r="I1121" s="2" t="s">
        <v>440</v>
      </c>
      <c r="J1121" s="2" t="s">
        <v>911</v>
      </c>
      <c r="K1121" s="2"/>
      <c r="L1121" s="79"/>
      <c r="M1121" s="79"/>
      <c r="N1121" s="79" t="s">
        <v>2141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 t="s">
        <v>2576</v>
      </c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 t="str">
        <f t="shared" si="49"/>
        <v/>
      </c>
      <c r="BP1121" s="2" t="str">
        <f t="shared" si="50"/>
        <v>0,75</v>
      </c>
      <c r="BQ1121" s="2" t="str">
        <f>_xlfn.XLOOKUP(BO1121,[1]Planilha1!$BU:$BU,[1]Planilha1!$BU:$BU,"",0,1)</f>
        <v/>
      </c>
    </row>
    <row r="1122" spans="1:69" hidden="1" x14ac:dyDescent="0.2">
      <c r="A1122" s="2" t="s">
        <v>785</v>
      </c>
      <c r="B1122" s="2"/>
      <c r="C1122" s="2"/>
      <c r="D1122" s="2"/>
      <c r="E1122" s="2" t="s">
        <v>1402</v>
      </c>
      <c r="F1122" s="2"/>
      <c r="G1122" s="2"/>
      <c r="H1122" s="2" t="s">
        <v>853</v>
      </c>
      <c r="I1122" s="2" t="s">
        <v>440</v>
      </c>
      <c r="J1122" s="2"/>
      <c r="K1122" s="2"/>
      <c r="L1122" s="79"/>
      <c r="M1122" s="79"/>
      <c r="N1122" s="79" t="s">
        <v>2132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 t="s">
        <v>2577</v>
      </c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 t="str">
        <f t="shared" si="49"/>
        <v/>
      </c>
      <c r="BP1122" s="2" t="str">
        <f t="shared" si="50"/>
        <v>1</v>
      </c>
      <c r="BQ1122" s="2" t="str">
        <f>_xlfn.XLOOKUP(BO1122,[1]Planilha1!$BU:$BU,[1]Planilha1!$BU:$BU,"",0,1)</f>
        <v/>
      </c>
    </row>
    <row r="1123" spans="1:69" hidden="1" x14ac:dyDescent="0.2">
      <c r="A1123" s="2" t="s">
        <v>4651</v>
      </c>
      <c r="B1123" s="2" t="s">
        <v>374</v>
      </c>
      <c r="C1123" s="2"/>
      <c r="D1123" s="2"/>
      <c r="E1123" s="2" t="s">
        <v>1402</v>
      </c>
      <c r="F1123" s="2"/>
      <c r="G1123" s="2"/>
      <c r="H1123" s="2" t="s">
        <v>855</v>
      </c>
      <c r="I1123" s="2" t="s">
        <v>440</v>
      </c>
      <c r="J1123" s="2" t="s">
        <v>911</v>
      </c>
      <c r="K1123" s="2"/>
      <c r="L1123" s="79"/>
      <c r="M1123" s="79"/>
      <c r="N1123" s="79" t="s">
        <v>2125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 t="s">
        <v>2578</v>
      </c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 t="str">
        <f t="shared" si="49"/>
        <v/>
      </c>
      <c r="BP1123" s="2" t="str">
        <f t="shared" si="50"/>
        <v>USCAR210,5</v>
      </c>
      <c r="BQ1123" s="2" t="str">
        <f>_xlfn.XLOOKUP(BO1123,[1]Planilha1!$BU:$BU,[1]Planilha1!$BU:$BU,"",0,1)</f>
        <v/>
      </c>
    </row>
    <row r="1124" spans="1:69" hidden="1" x14ac:dyDescent="0.2">
      <c r="A1124" s="2" t="s">
        <v>4651</v>
      </c>
      <c r="B1124" s="2" t="s">
        <v>1400</v>
      </c>
      <c r="C1124" s="2"/>
      <c r="D1124" s="2"/>
      <c r="E1124" s="2" t="s">
        <v>1402</v>
      </c>
      <c r="F1124" s="2"/>
      <c r="G1124" s="2"/>
      <c r="H1124" s="2" t="s">
        <v>843</v>
      </c>
      <c r="I1124" s="2" t="s">
        <v>440</v>
      </c>
      <c r="J1124" s="2" t="s">
        <v>911</v>
      </c>
      <c r="K1124" s="2"/>
      <c r="L1124" s="79"/>
      <c r="M1124" s="79"/>
      <c r="N1124" s="79" t="s">
        <v>2141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 t="s">
        <v>2579</v>
      </c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 t="str">
        <f t="shared" si="49"/>
        <v/>
      </c>
      <c r="BP1124" s="2" t="str">
        <f t="shared" si="50"/>
        <v>GMW31910,75</v>
      </c>
      <c r="BQ1124" s="2" t="str">
        <f>_xlfn.XLOOKUP(BO1124,[1]Planilha1!$BU:$BU,[1]Planilha1!$BU:$BU,"",0,1)</f>
        <v/>
      </c>
    </row>
    <row r="1125" spans="1:69" hidden="1" x14ac:dyDescent="0.2">
      <c r="A1125" s="2" t="s">
        <v>785</v>
      </c>
      <c r="B1125" s="2"/>
      <c r="C1125" s="2"/>
      <c r="D1125" s="2"/>
      <c r="E1125" s="2" t="s">
        <v>1402</v>
      </c>
      <c r="F1125" s="2"/>
      <c r="G1125" s="2"/>
      <c r="H1125" s="2" t="s">
        <v>853</v>
      </c>
      <c r="I1125" s="2" t="s">
        <v>427</v>
      </c>
      <c r="J1125" s="2" t="s">
        <v>970</v>
      </c>
      <c r="K1125" s="2"/>
      <c r="L1125" s="79"/>
      <c r="M1125" s="79"/>
      <c r="N1125" s="79" t="s">
        <v>2126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 t="s">
        <v>2580</v>
      </c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 t="str">
        <f t="shared" si="49"/>
        <v/>
      </c>
      <c r="BP1125" s="2" t="str">
        <f t="shared" si="50"/>
        <v>1,5</v>
      </c>
      <c r="BQ1125" s="2" t="str">
        <f>_xlfn.XLOOKUP(BO1125,[1]Planilha1!$BU:$BU,[1]Planilha1!$BU:$BU,"",0,1)</f>
        <v/>
      </c>
    </row>
    <row r="1126" spans="1:69" hidden="1" x14ac:dyDescent="0.2">
      <c r="A1126" s="2" t="s">
        <v>4651</v>
      </c>
      <c r="B1126" s="2" t="s">
        <v>374</v>
      </c>
      <c r="C1126" s="2"/>
      <c r="D1126" s="2"/>
      <c r="E1126" s="2" t="s">
        <v>1402</v>
      </c>
      <c r="F1126" s="2"/>
      <c r="G1126" s="2"/>
      <c r="H1126" s="2" t="s">
        <v>853</v>
      </c>
      <c r="I1126" s="2" t="s">
        <v>427</v>
      </c>
      <c r="J1126" s="2" t="s">
        <v>962</v>
      </c>
      <c r="K1126" s="2"/>
      <c r="L1126" s="79"/>
      <c r="M1126" s="79"/>
      <c r="N1126" s="79" t="s">
        <v>2126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 t="str">
        <f t="shared" si="49"/>
        <v/>
      </c>
      <c r="BP1126" s="2" t="str">
        <f t="shared" si="50"/>
        <v>USCAR211,5</v>
      </c>
      <c r="BQ1126" s="2" t="str">
        <f>_xlfn.XLOOKUP(BO1126,[1]Planilha1!$BU:$BU,[1]Planilha1!$BU:$BU,"",0,1)</f>
        <v/>
      </c>
    </row>
    <row r="1127" spans="1:69" hidden="1" x14ac:dyDescent="0.2">
      <c r="A1127" s="2" t="s">
        <v>785</v>
      </c>
      <c r="B1127" s="2"/>
      <c r="C1127" s="2"/>
      <c r="D1127" s="2"/>
      <c r="E1127" s="2" t="s">
        <v>1402</v>
      </c>
      <c r="F1127" s="2"/>
      <c r="G1127" s="2"/>
      <c r="H1127" s="2" t="s">
        <v>853</v>
      </c>
      <c r="I1127" s="2" t="s">
        <v>427</v>
      </c>
      <c r="J1127" s="2" t="s">
        <v>962</v>
      </c>
      <c r="K1127" s="2"/>
      <c r="L1127" s="79"/>
      <c r="M1127" s="79"/>
      <c r="N1127" s="79" t="s">
        <v>2126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 t="s">
        <v>2580</v>
      </c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 t="str">
        <f t="shared" si="49"/>
        <v/>
      </c>
      <c r="BP1127" s="2" t="str">
        <f t="shared" si="50"/>
        <v>1,5</v>
      </c>
      <c r="BQ1127" s="2" t="str">
        <f>_xlfn.XLOOKUP(BO1127,[1]Planilha1!$BU:$BU,[1]Planilha1!$BU:$BU,"",0,1)</f>
        <v/>
      </c>
    </row>
    <row r="1128" spans="1:69" hidden="1" x14ac:dyDescent="0.2">
      <c r="A1128" s="2" t="s">
        <v>4651</v>
      </c>
      <c r="B1128" s="2" t="s">
        <v>374</v>
      </c>
      <c r="C1128" s="2"/>
      <c r="D1128" s="2"/>
      <c r="E1128" s="2" t="s">
        <v>1402</v>
      </c>
      <c r="F1128" s="2"/>
      <c r="G1128" s="2"/>
      <c r="H1128" s="2" t="s">
        <v>855</v>
      </c>
      <c r="I1128" s="2" t="s">
        <v>427</v>
      </c>
      <c r="J1128" s="2" t="s">
        <v>962</v>
      </c>
      <c r="K1128" s="2"/>
      <c r="L1128" s="79"/>
      <c r="M1128" s="79"/>
      <c r="N1128" s="79" t="s">
        <v>2126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 t="s">
        <v>2581</v>
      </c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 t="str">
        <f t="shared" si="49"/>
        <v/>
      </c>
      <c r="BP1128" s="2" t="str">
        <f t="shared" si="50"/>
        <v>USCAR211,5</v>
      </c>
      <c r="BQ1128" s="2" t="str">
        <f>_xlfn.XLOOKUP(BO1128,[1]Planilha1!$BU:$BU,[1]Planilha1!$BU:$BU,"",0,1)</f>
        <v/>
      </c>
    </row>
    <row r="1129" spans="1:69" hidden="1" x14ac:dyDescent="0.2">
      <c r="A1129" s="2" t="s">
        <v>4651</v>
      </c>
      <c r="B1129" s="2" t="s">
        <v>374</v>
      </c>
      <c r="C1129" s="2"/>
      <c r="D1129" s="2"/>
      <c r="E1129" s="2" t="s">
        <v>1402</v>
      </c>
      <c r="F1129" s="2"/>
      <c r="G1129" s="2"/>
      <c r="H1129" s="2" t="s">
        <v>855</v>
      </c>
      <c r="I1129" s="2" t="s">
        <v>427</v>
      </c>
      <c r="J1129" s="2" t="s">
        <v>962</v>
      </c>
      <c r="K1129" s="2"/>
      <c r="L1129" s="79"/>
      <c r="M1129" s="79"/>
      <c r="N1129" s="79" t="s">
        <v>2130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 t="s">
        <v>2582</v>
      </c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 t="str">
        <f t="shared" si="49"/>
        <v/>
      </c>
      <c r="BP1129" s="2" t="str">
        <f t="shared" si="50"/>
        <v>USCAR212</v>
      </c>
      <c r="BQ1129" s="2" t="str">
        <f>_xlfn.XLOOKUP(BO1129,[1]Planilha1!$BU:$BU,[1]Planilha1!$BU:$BU,"",0,1)</f>
        <v/>
      </c>
    </row>
    <row r="1130" spans="1:69" hidden="1" x14ac:dyDescent="0.2">
      <c r="A1130" s="2" t="s">
        <v>4651</v>
      </c>
      <c r="B1130" s="2" t="s">
        <v>1400</v>
      </c>
      <c r="C1130" s="2"/>
      <c r="D1130" s="2"/>
      <c r="E1130" s="2" t="s">
        <v>1402</v>
      </c>
      <c r="F1130" s="2"/>
      <c r="G1130" s="2"/>
      <c r="H1130" s="2" t="s">
        <v>843</v>
      </c>
      <c r="I1130" s="2" t="s">
        <v>427</v>
      </c>
      <c r="J1130" s="2" t="s">
        <v>962</v>
      </c>
      <c r="K1130" s="2"/>
      <c r="L1130" s="79"/>
      <c r="M1130" s="79"/>
      <c r="N1130" s="79" t="s">
        <v>2126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 t="s">
        <v>2583</v>
      </c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 t="str">
        <f t="shared" si="49"/>
        <v/>
      </c>
      <c r="BP1130" s="2" t="str">
        <f t="shared" si="50"/>
        <v>GMW31911,5</v>
      </c>
      <c r="BQ1130" s="2" t="str">
        <f>_xlfn.XLOOKUP(BO1130,[1]Planilha1!$BU:$BU,[1]Planilha1!$BU:$BU,"",0,1)</f>
        <v/>
      </c>
    </row>
    <row r="1131" spans="1:69" hidden="1" x14ac:dyDescent="0.2">
      <c r="A1131" s="2" t="s">
        <v>785</v>
      </c>
      <c r="B1131" s="2"/>
      <c r="C1131" s="2"/>
      <c r="D1131" s="2"/>
      <c r="E1131" s="2" t="s">
        <v>1402</v>
      </c>
      <c r="F1131" s="2"/>
      <c r="G1131" s="2"/>
      <c r="H1131" s="2" t="s">
        <v>843</v>
      </c>
      <c r="I1131" s="2" t="s">
        <v>427</v>
      </c>
      <c r="J1131" s="2" t="s">
        <v>970</v>
      </c>
      <c r="K1131" s="2"/>
      <c r="L1131" s="79"/>
      <c r="M1131" s="79"/>
      <c r="N1131" s="79" t="s">
        <v>2124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 t="s">
        <v>2580</v>
      </c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 t="str">
        <f t="shared" si="49"/>
        <v/>
      </c>
      <c r="BP1131" s="2" t="str">
        <f t="shared" si="50"/>
        <v>2,5</v>
      </c>
      <c r="BQ1131" s="2" t="str">
        <f>_xlfn.XLOOKUP(BO1131,[1]Planilha1!$BU:$BU,[1]Planilha1!$BU:$BU,"",0,1)</f>
        <v/>
      </c>
    </row>
    <row r="1132" spans="1:69" hidden="1" x14ac:dyDescent="0.2">
      <c r="A1132" s="2" t="s">
        <v>4651</v>
      </c>
      <c r="B1132" s="2" t="s">
        <v>374</v>
      </c>
      <c r="C1132" s="2"/>
      <c r="D1132" s="2"/>
      <c r="E1132" s="2" t="s">
        <v>1402</v>
      </c>
      <c r="F1132" s="2"/>
      <c r="G1132" s="2"/>
      <c r="H1132" s="2" t="s">
        <v>843</v>
      </c>
      <c r="I1132" s="2" t="s">
        <v>427</v>
      </c>
      <c r="J1132" s="2" t="s">
        <v>962</v>
      </c>
      <c r="K1132" s="2"/>
      <c r="L1132" s="79"/>
      <c r="M1132" s="79"/>
      <c r="N1132" s="79" t="s">
        <v>2124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 t="str">
        <f t="shared" si="49"/>
        <v/>
      </c>
      <c r="BP1132" s="2" t="str">
        <f t="shared" si="50"/>
        <v>USCAR212,5</v>
      </c>
      <c r="BQ1132" s="2" t="str">
        <f>_xlfn.XLOOKUP(BO1132,[1]Planilha1!$BU:$BU,[1]Planilha1!$BU:$BU,"",0,1)</f>
        <v/>
      </c>
    </row>
    <row r="1133" spans="1:69" hidden="1" x14ac:dyDescent="0.2">
      <c r="A1133" s="2" t="s">
        <v>785</v>
      </c>
      <c r="B1133" s="2"/>
      <c r="C1133" s="2"/>
      <c r="D1133" s="2"/>
      <c r="E1133" s="2" t="s">
        <v>1402</v>
      </c>
      <c r="F1133" s="2"/>
      <c r="G1133" s="2"/>
      <c r="H1133" s="2" t="s">
        <v>843</v>
      </c>
      <c r="I1133" s="2" t="s">
        <v>427</v>
      </c>
      <c r="J1133" s="2" t="s">
        <v>962</v>
      </c>
      <c r="K1133" s="2"/>
      <c r="L1133" s="79"/>
      <c r="M1133" s="79"/>
      <c r="N1133" s="79" t="s">
        <v>2124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 t="s">
        <v>2580</v>
      </c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 t="str">
        <f t="shared" si="49"/>
        <v/>
      </c>
      <c r="BP1133" s="2" t="str">
        <f t="shared" si="50"/>
        <v>2,5</v>
      </c>
      <c r="BQ1133" s="2" t="str">
        <f>_xlfn.XLOOKUP(BO1133,[1]Planilha1!$BU:$BU,[1]Planilha1!$BU:$BU,"",0,1)</f>
        <v/>
      </c>
    </row>
    <row r="1134" spans="1:69" hidden="1" x14ac:dyDescent="0.2">
      <c r="A1134" s="2" t="s">
        <v>4651</v>
      </c>
      <c r="B1134" s="2" t="s">
        <v>1400</v>
      </c>
      <c r="C1134" s="2"/>
      <c r="D1134" s="2"/>
      <c r="E1134" s="2" t="s">
        <v>1402</v>
      </c>
      <c r="F1134" s="2"/>
      <c r="G1134" s="2"/>
      <c r="H1134" s="2" t="s">
        <v>856</v>
      </c>
      <c r="I1134" s="2" t="s">
        <v>427</v>
      </c>
      <c r="J1134" s="2" t="s">
        <v>962</v>
      </c>
      <c r="K1134" s="2"/>
      <c r="L1134" s="79"/>
      <c r="M1134" s="79"/>
      <c r="N1134" s="79" t="s">
        <v>2126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 t="s">
        <v>2584</v>
      </c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 t="str">
        <f t="shared" si="49"/>
        <v/>
      </c>
      <c r="BP1134" s="2" t="str">
        <f t="shared" si="50"/>
        <v>GMW31911,5</v>
      </c>
      <c r="BQ1134" s="2" t="str">
        <f>_xlfn.XLOOKUP(BO1134,[1]Planilha1!$BU:$BU,[1]Planilha1!$BU:$BU,"",0,1)</f>
        <v/>
      </c>
    </row>
    <row r="1135" spans="1:69" hidden="1" x14ac:dyDescent="0.2">
      <c r="A1135" s="2" t="s">
        <v>4651</v>
      </c>
      <c r="B1135" s="2" t="s">
        <v>1400</v>
      </c>
      <c r="C1135" s="2"/>
      <c r="D1135" s="2"/>
      <c r="E1135" s="2" t="s">
        <v>1402</v>
      </c>
      <c r="F1135" s="2"/>
      <c r="G1135" s="2"/>
      <c r="H1135" s="2" t="s">
        <v>854</v>
      </c>
      <c r="I1135" s="2" t="s">
        <v>427</v>
      </c>
      <c r="J1135" s="2" t="s">
        <v>962</v>
      </c>
      <c r="K1135" s="2"/>
      <c r="L1135" s="79"/>
      <c r="M1135" s="79"/>
      <c r="N1135" s="79" t="s">
        <v>2124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 t="s">
        <v>2585</v>
      </c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 t="str">
        <f t="shared" si="49"/>
        <v/>
      </c>
      <c r="BP1135" s="2" t="str">
        <f t="shared" si="50"/>
        <v>GMW31912,5</v>
      </c>
      <c r="BQ1135" s="2" t="str">
        <f>_xlfn.XLOOKUP(BO1135,[1]Planilha1!$BU:$BU,[1]Planilha1!$BU:$BU,"",0,1)</f>
        <v/>
      </c>
    </row>
    <row r="1136" spans="1:69" hidden="1" x14ac:dyDescent="0.2">
      <c r="A1136" s="2" t="s">
        <v>4651</v>
      </c>
      <c r="B1136" s="2" t="s">
        <v>1400</v>
      </c>
      <c r="C1136" s="2"/>
      <c r="D1136" s="2"/>
      <c r="E1136" s="2" t="s">
        <v>1402</v>
      </c>
      <c r="F1136" s="2"/>
      <c r="G1136" s="2"/>
      <c r="H1136" s="2" t="s">
        <v>843</v>
      </c>
      <c r="I1136" s="2" t="s">
        <v>1529</v>
      </c>
      <c r="J1136" s="2" t="s">
        <v>971</v>
      </c>
      <c r="K1136" s="2"/>
      <c r="L1136" s="79"/>
      <c r="M1136" s="79"/>
      <c r="N1136" s="79" t="s">
        <v>2146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 t="s">
        <v>2586</v>
      </c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 t="str">
        <f t="shared" si="49"/>
        <v/>
      </c>
      <c r="BP1136" s="2" t="str">
        <f t="shared" si="50"/>
        <v>GMW31914</v>
      </c>
      <c r="BQ1136" s="2" t="str">
        <f>_xlfn.XLOOKUP(BO1136,[1]Planilha1!$BU:$BU,[1]Planilha1!$BU:$BU,"",0,1)</f>
        <v/>
      </c>
    </row>
    <row r="1137" spans="1:69" hidden="1" x14ac:dyDescent="0.2">
      <c r="A1137" s="2" t="s">
        <v>4651</v>
      </c>
      <c r="B1137" s="2" t="s">
        <v>374</v>
      </c>
      <c r="C1137" s="2"/>
      <c r="D1137" s="2"/>
      <c r="E1137" s="2" t="s">
        <v>1402</v>
      </c>
      <c r="F1137" s="2"/>
      <c r="G1137" s="2"/>
      <c r="H1137" s="2" t="s">
        <v>861</v>
      </c>
      <c r="I1137" s="2" t="s">
        <v>504</v>
      </c>
      <c r="J1137" s="2" t="s">
        <v>915</v>
      </c>
      <c r="K1137" s="2"/>
      <c r="L1137" s="79"/>
      <c r="M1137" s="79"/>
      <c r="N1137" s="79" t="s">
        <v>2125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 t="str">
        <f t="shared" si="49"/>
        <v/>
      </c>
      <c r="BP1137" s="2" t="str">
        <f t="shared" si="50"/>
        <v>USCAR210,5</v>
      </c>
      <c r="BQ1137" s="2" t="str">
        <f>_xlfn.XLOOKUP(BO1137,[1]Planilha1!$BU:$BU,[1]Planilha1!$BU:$BU,"",0,1)</f>
        <v/>
      </c>
    </row>
    <row r="1138" spans="1:69" hidden="1" x14ac:dyDescent="0.2">
      <c r="A1138" s="2" t="s">
        <v>4651</v>
      </c>
      <c r="B1138" s="2" t="s">
        <v>374</v>
      </c>
      <c r="C1138" s="2"/>
      <c r="D1138" s="2"/>
      <c r="E1138" s="2" t="s">
        <v>1402</v>
      </c>
      <c r="F1138" s="2"/>
      <c r="G1138" s="2"/>
      <c r="H1138" s="2" t="s">
        <v>853</v>
      </c>
      <c r="I1138" s="2" t="s">
        <v>504</v>
      </c>
      <c r="J1138" s="2" t="s">
        <v>914</v>
      </c>
      <c r="K1138" s="2"/>
      <c r="L1138" s="79"/>
      <c r="M1138" s="79"/>
      <c r="N1138" s="79" t="s">
        <v>2147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 t="s">
        <v>2587</v>
      </c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 t="str">
        <f t="shared" si="49"/>
        <v/>
      </c>
      <c r="BP1138" s="2" t="str">
        <f t="shared" si="50"/>
        <v>USCAR210,35</v>
      </c>
      <c r="BQ1138" s="2" t="str">
        <f>_xlfn.XLOOKUP(BO1138,[1]Planilha1!$BU:$BU,[1]Planilha1!$BU:$BU,"",0,1)</f>
        <v/>
      </c>
    </row>
    <row r="1139" spans="1:69" hidden="1" x14ac:dyDescent="0.2">
      <c r="A1139" s="2" t="s">
        <v>4651</v>
      </c>
      <c r="B1139" s="2" t="s">
        <v>374</v>
      </c>
      <c r="C1139" s="2"/>
      <c r="D1139" s="2"/>
      <c r="E1139" s="2" t="s">
        <v>1402</v>
      </c>
      <c r="F1139" s="2"/>
      <c r="G1139" s="2"/>
      <c r="H1139" s="2" t="s">
        <v>853</v>
      </c>
      <c r="I1139" s="2" t="s">
        <v>504</v>
      </c>
      <c r="J1139" s="2" t="s">
        <v>914</v>
      </c>
      <c r="K1139" s="2"/>
      <c r="L1139" s="79"/>
      <c r="M1139" s="79"/>
      <c r="N1139" s="79" t="s">
        <v>2125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 t="s">
        <v>2588</v>
      </c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 t="str">
        <f t="shared" si="49"/>
        <v/>
      </c>
      <c r="BP1139" s="2" t="str">
        <f t="shared" si="50"/>
        <v>USCAR210,5</v>
      </c>
      <c r="BQ1139" s="2" t="str">
        <f>_xlfn.XLOOKUP(BO1139,[1]Planilha1!$BU:$BU,[1]Planilha1!$BU:$BU,"",0,1)</f>
        <v/>
      </c>
    </row>
    <row r="1140" spans="1:69" hidden="1" x14ac:dyDescent="0.2">
      <c r="A1140" s="2" t="s">
        <v>4651</v>
      </c>
      <c r="B1140" s="2" t="s">
        <v>374</v>
      </c>
      <c r="C1140" s="2"/>
      <c r="D1140" s="2"/>
      <c r="E1140" s="2" t="s">
        <v>1402</v>
      </c>
      <c r="F1140" s="2"/>
      <c r="G1140" s="2"/>
      <c r="H1140" s="2" t="s">
        <v>855</v>
      </c>
      <c r="I1140" s="2" t="s">
        <v>504</v>
      </c>
      <c r="J1140" s="2" t="s">
        <v>914</v>
      </c>
      <c r="K1140" s="2"/>
      <c r="L1140" s="79"/>
      <c r="M1140" s="79"/>
      <c r="N1140" s="79" t="s">
        <v>2125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 t="s">
        <v>2589</v>
      </c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 t="str">
        <f t="shared" si="49"/>
        <v/>
      </c>
      <c r="BP1140" s="2" t="str">
        <f t="shared" si="50"/>
        <v>USCAR210,5</v>
      </c>
      <c r="BQ1140" s="2" t="str">
        <f>_xlfn.XLOOKUP(BO1140,[1]Planilha1!$BU:$BU,[1]Planilha1!$BU:$BU,"",0,1)</f>
        <v/>
      </c>
    </row>
    <row r="1141" spans="1:69" hidden="1" x14ac:dyDescent="0.2">
      <c r="A1141" s="2" t="s">
        <v>4651</v>
      </c>
      <c r="B1141" s="2" t="s">
        <v>374</v>
      </c>
      <c r="C1141" s="2"/>
      <c r="D1141" s="2"/>
      <c r="E1141" s="2" t="s">
        <v>1402</v>
      </c>
      <c r="F1141" s="2"/>
      <c r="G1141" s="2"/>
      <c r="H1141" s="2" t="s">
        <v>844</v>
      </c>
      <c r="I1141" s="2" t="s">
        <v>504</v>
      </c>
      <c r="J1141" s="2" t="s">
        <v>915</v>
      </c>
      <c r="K1141" s="2"/>
      <c r="L1141" s="79"/>
      <c r="M1141" s="79"/>
      <c r="N1141" s="79" t="s">
        <v>2125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 t="str">
        <f t="shared" si="49"/>
        <v/>
      </c>
      <c r="BP1141" s="2" t="str">
        <f t="shared" si="50"/>
        <v>USCAR210,5</v>
      </c>
      <c r="BQ1141" s="2" t="str">
        <f>_xlfn.XLOOKUP(BO1141,[1]Planilha1!$BU:$BU,[1]Planilha1!$BU:$BU,"",0,1)</f>
        <v/>
      </c>
    </row>
    <row r="1142" spans="1:69" hidden="1" x14ac:dyDescent="0.2">
      <c r="A1142" s="2" t="s">
        <v>4651</v>
      </c>
      <c r="B1142" s="2" t="s">
        <v>1400</v>
      </c>
      <c r="C1142" s="2"/>
      <c r="D1142" s="2"/>
      <c r="E1142" s="2" t="s">
        <v>1402</v>
      </c>
      <c r="F1142" s="2"/>
      <c r="G1142" s="2"/>
      <c r="H1142" s="2" t="s">
        <v>843</v>
      </c>
      <c r="I1142" s="2" t="s">
        <v>504</v>
      </c>
      <c r="J1142" s="2" t="s">
        <v>914</v>
      </c>
      <c r="K1142" s="2"/>
      <c r="L1142" s="79"/>
      <c r="M1142" s="79"/>
      <c r="N1142" s="79" t="s">
        <v>2147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 t="s">
        <v>2590</v>
      </c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 t="str">
        <f t="shared" si="49"/>
        <v/>
      </c>
      <c r="BP1142" s="2" t="str">
        <f t="shared" si="50"/>
        <v>GMW31910,35</v>
      </c>
      <c r="BQ1142" s="2" t="str">
        <f>_xlfn.XLOOKUP(BO1142,[1]Planilha1!$BU:$BU,[1]Planilha1!$BU:$BU,"",0,1)</f>
        <v/>
      </c>
    </row>
    <row r="1143" spans="1:69" hidden="1" x14ac:dyDescent="0.2">
      <c r="A1143" s="2" t="s">
        <v>4651</v>
      </c>
      <c r="B1143" s="2" t="s">
        <v>1400</v>
      </c>
      <c r="C1143" s="2"/>
      <c r="D1143" s="2"/>
      <c r="E1143" s="2" t="s">
        <v>1402</v>
      </c>
      <c r="F1143" s="2"/>
      <c r="G1143" s="2"/>
      <c r="H1143" s="2" t="s">
        <v>843</v>
      </c>
      <c r="I1143" s="2" t="s">
        <v>504</v>
      </c>
      <c r="J1143" s="2" t="s">
        <v>914</v>
      </c>
      <c r="K1143" s="2"/>
      <c r="L1143" s="79"/>
      <c r="M1143" s="79"/>
      <c r="N1143" s="79" t="s">
        <v>2125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 t="s">
        <v>2590</v>
      </c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 t="str">
        <f t="shared" si="49"/>
        <v/>
      </c>
      <c r="BP1143" s="2" t="str">
        <f t="shared" si="50"/>
        <v>GMW31910,5</v>
      </c>
      <c r="BQ1143" s="2" t="str">
        <f>_xlfn.XLOOKUP(BO1143,[1]Planilha1!$BU:$BU,[1]Planilha1!$BU:$BU,"",0,1)</f>
        <v/>
      </c>
    </row>
    <row r="1144" spans="1:69" hidden="1" x14ac:dyDescent="0.2">
      <c r="A1144" s="2" t="s">
        <v>4651</v>
      </c>
      <c r="B1144" s="2" t="s">
        <v>1400</v>
      </c>
      <c r="C1144" s="2"/>
      <c r="D1144" s="2"/>
      <c r="E1144" s="2" t="s">
        <v>1402</v>
      </c>
      <c r="F1144" s="2"/>
      <c r="G1144" s="2"/>
      <c r="H1144" s="2" t="s">
        <v>862</v>
      </c>
      <c r="I1144" s="2" t="s">
        <v>504</v>
      </c>
      <c r="J1144" s="2" t="s">
        <v>915</v>
      </c>
      <c r="K1144" s="2"/>
      <c r="L1144" s="79"/>
      <c r="M1144" s="79"/>
      <c r="N1144" s="79" t="s">
        <v>2125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 t="s">
        <v>2591</v>
      </c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 t="str">
        <f t="shared" si="49"/>
        <v/>
      </c>
      <c r="BP1144" s="2" t="str">
        <f t="shared" si="50"/>
        <v>GMW31910,5</v>
      </c>
      <c r="BQ1144" s="2" t="str">
        <f>_xlfn.XLOOKUP(BO1144,[1]Planilha1!$BU:$BU,[1]Planilha1!$BU:$BU,"",0,1)</f>
        <v/>
      </c>
    </row>
    <row r="1145" spans="1:69" hidden="1" x14ac:dyDescent="0.2">
      <c r="A1145" s="2" t="s">
        <v>4651</v>
      </c>
      <c r="B1145" s="2" t="s">
        <v>1400</v>
      </c>
      <c r="C1145" s="2"/>
      <c r="D1145" s="2"/>
      <c r="E1145" s="2" t="s">
        <v>1402</v>
      </c>
      <c r="F1145" s="2"/>
      <c r="G1145" s="2"/>
      <c r="H1145" s="2" t="s">
        <v>862</v>
      </c>
      <c r="I1145" s="2" t="s">
        <v>504</v>
      </c>
      <c r="J1145" s="2" t="s">
        <v>914</v>
      </c>
      <c r="K1145" s="2"/>
      <c r="L1145" s="79"/>
      <c r="M1145" s="79"/>
      <c r="N1145" s="79" t="s">
        <v>2125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 t="s">
        <v>2592</v>
      </c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 t="str">
        <f t="shared" si="49"/>
        <v/>
      </c>
      <c r="BP1145" s="2" t="str">
        <f t="shared" si="50"/>
        <v>GMW31910,5</v>
      </c>
      <c r="BQ1145" s="2" t="str">
        <f>_xlfn.XLOOKUP(BO1145,[1]Planilha1!$BU:$BU,[1]Planilha1!$BU:$BU,"",0,1)</f>
        <v/>
      </c>
    </row>
    <row r="1146" spans="1:69" hidden="1" x14ac:dyDescent="0.2">
      <c r="A1146" s="2" t="s">
        <v>4651</v>
      </c>
      <c r="B1146" s="2" t="s">
        <v>1400</v>
      </c>
      <c r="C1146" s="2"/>
      <c r="D1146" s="2"/>
      <c r="E1146" s="2" t="s">
        <v>1402</v>
      </c>
      <c r="F1146" s="2"/>
      <c r="G1146" s="2"/>
      <c r="H1146" s="2" t="s">
        <v>854</v>
      </c>
      <c r="I1146" s="2" t="s">
        <v>504</v>
      </c>
      <c r="J1146" s="2" t="s">
        <v>914</v>
      </c>
      <c r="K1146" s="2"/>
      <c r="L1146" s="79"/>
      <c r="M1146" s="79"/>
      <c r="N1146" s="79" t="s">
        <v>2125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 t="s">
        <v>2590</v>
      </c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 t="str">
        <f t="shared" si="49"/>
        <v/>
      </c>
      <c r="BP1146" s="2" t="str">
        <f t="shared" si="50"/>
        <v>GMW31910,5</v>
      </c>
      <c r="BQ1146" s="2" t="str">
        <f>_xlfn.XLOOKUP(BO1146,[1]Planilha1!$BU:$BU,[1]Planilha1!$BU:$BU,"",0,1)</f>
        <v/>
      </c>
    </row>
    <row r="1147" spans="1:69" hidden="1" x14ac:dyDescent="0.2">
      <c r="A1147" s="2" t="s">
        <v>4651</v>
      </c>
      <c r="B1147" s="2" t="s">
        <v>374</v>
      </c>
      <c r="C1147" s="2"/>
      <c r="D1147" s="2"/>
      <c r="E1147" s="2" t="s">
        <v>1402</v>
      </c>
      <c r="F1147" s="2"/>
      <c r="G1147" s="2"/>
      <c r="H1147" s="2" t="s">
        <v>864</v>
      </c>
      <c r="I1147" s="2" t="s">
        <v>504</v>
      </c>
      <c r="J1147" s="2" t="s">
        <v>914</v>
      </c>
      <c r="K1147" s="2"/>
      <c r="L1147" s="79"/>
      <c r="M1147" s="79"/>
      <c r="N1147" s="79" t="s">
        <v>2125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 t="s">
        <v>2589</v>
      </c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 t="str">
        <f t="shared" si="49"/>
        <v/>
      </c>
      <c r="BP1147" s="2" t="str">
        <f t="shared" si="50"/>
        <v>USCAR210,5</v>
      </c>
      <c r="BQ1147" s="2" t="str">
        <f>_xlfn.XLOOKUP(BO1147,[1]Planilha1!$BU:$BU,[1]Planilha1!$BU:$BU,"",0,1)</f>
        <v/>
      </c>
    </row>
    <row r="1148" spans="1:69" hidden="1" x14ac:dyDescent="0.2">
      <c r="A1148" s="2" t="s">
        <v>4651</v>
      </c>
      <c r="B1148" s="2" t="s">
        <v>374</v>
      </c>
      <c r="C1148" s="2"/>
      <c r="D1148" s="2"/>
      <c r="E1148" s="2" t="s">
        <v>1402</v>
      </c>
      <c r="F1148" s="2"/>
      <c r="G1148" s="2"/>
      <c r="H1148" s="2" t="s">
        <v>853</v>
      </c>
      <c r="I1148" s="2" t="s">
        <v>656</v>
      </c>
      <c r="J1148" s="2"/>
      <c r="K1148" s="2"/>
      <c r="L1148" s="79"/>
      <c r="M1148" s="79"/>
      <c r="N1148" s="79" t="s">
        <v>2147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 t="s">
        <v>2593</v>
      </c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 t="str">
        <f t="shared" si="49"/>
        <v/>
      </c>
      <c r="BP1148" s="2" t="str">
        <f t="shared" si="50"/>
        <v>USCAR210,35</v>
      </c>
      <c r="BQ1148" s="2" t="str">
        <f>_xlfn.XLOOKUP(BO1148,[1]Planilha1!$BU:$BU,[1]Planilha1!$BU:$BU,"",0,1)</f>
        <v/>
      </c>
    </row>
    <row r="1149" spans="1:69" hidden="1" x14ac:dyDescent="0.2">
      <c r="A1149" s="2" t="s">
        <v>4651</v>
      </c>
      <c r="B1149" s="2" t="s">
        <v>1400</v>
      </c>
      <c r="C1149" s="2"/>
      <c r="D1149" s="2"/>
      <c r="E1149" s="2" t="s">
        <v>1402</v>
      </c>
      <c r="F1149" s="2"/>
      <c r="G1149" s="2"/>
      <c r="H1149" s="2" t="s">
        <v>843</v>
      </c>
      <c r="I1149" s="2" t="s">
        <v>656</v>
      </c>
      <c r="J1149" s="2"/>
      <c r="K1149" s="2"/>
      <c r="L1149" s="79"/>
      <c r="M1149" s="79"/>
      <c r="N1149" s="79" t="s">
        <v>2147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 t="s">
        <v>2594</v>
      </c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 t="str">
        <f t="shared" si="49"/>
        <v/>
      </c>
      <c r="BP1149" s="2" t="str">
        <f t="shared" si="50"/>
        <v>GMW31910,35</v>
      </c>
      <c r="BQ1149" s="2" t="str">
        <f>_xlfn.XLOOKUP(BO1149,[1]Planilha1!$BU:$BU,[1]Planilha1!$BU:$BU,"",0,1)</f>
        <v/>
      </c>
    </row>
    <row r="1150" spans="1:69" hidden="1" x14ac:dyDescent="0.2">
      <c r="A1150" s="2" t="s">
        <v>4651</v>
      </c>
      <c r="B1150" s="2" t="s">
        <v>1400</v>
      </c>
      <c r="C1150" s="2"/>
      <c r="D1150" s="2"/>
      <c r="E1150" s="2" t="s">
        <v>1402</v>
      </c>
      <c r="F1150" s="2"/>
      <c r="G1150" s="2"/>
      <c r="H1150" s="2" t="s">
        <v>843</v>
      </c>
      <c r="I1150" s="2" t="s">
        <v>1530</v>
      </c>
      <c r="J1150" s="2"/>
      <c r="K1150" s="2"/>
      <c r="L1150" s="79"/>
      <c r="M1150" s="79"/>
      <c r="N1150" s="79" t="s">
        <v>2125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 t="s">
        <v>2595</v>
      </c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 t="str">
        <f t="shared" si="49"/>
        <v/>
      </c>
      <c r="BP1150" s="2" t="str">
        <f t="shared" si="50"/>
        <v>GMW31910,5</v>
      </c>
      <c r="BQ1150" s="2" t="str">
        <f>_xlfn.XLOOKUP(BO1150,[1]Planilha1!$BU:$BU,[1]Planilha1!$BU:$BU,"",0,1)</f>
        <v/>
      </c>
    </row>
    <row r="1151" spans="1:69" hidden="1" x14ac:dyDescent="0.2">
      <c r="A1151" s="2" t="s">
        <v>4651</v>
      </c>
      <c r="B1151" s="2" t="s">
        <v>1400</v>
      </c>
      <c r="C1151" s="2"/>
      <c r="D1151" s="2"/>
      <c r="E1151" s="2" t="s">
        <v>1402</v>
      </c>
      <c r="F1151" s="2"/>
      <c r="G1151" s="2"/>
      <c r="H1151" s="2" t="s">
        <v>843</v>
      </c>
      <c r="I1151" s="2" t="s">
        <v>1531</v>
      </c>
      <c r="J1151" s="2"/>
      <c r="K1151" s="2"/>
      <c r="L1151" s="79"/>
      <c r="M1151" s="79"/>
      <c r="N1151" s="79" t="s">
        <v>2124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 t="s">
        <v>2596</v>
      </c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 t="str">
        <f t="shared" si="49"/>
        <v/>
      </c>
      <c r="BP1151" s="2" t="str">
        <f t="shared" si="50"/>
        <v>GMW31912,5</v>
      </c>
      <c r="BQ1151" s="2" t="str">
        <f>_xlfn.XLOOKUP(BO1151,[1]Planilha1!$BU:$BU,[1]Planilha1!$BU:$BU,"",0,1)</f>
        <v/>
      </c>
    </row>
    <row r="1152" spans="1:69" hidden="1" x14ac:dyDescent="0.2">
      <c r="A1152" s="2" t="s">
        <v>4651</v>
      </c>
      <c r="B1152" s="2" t="s">
        <v>374</v>
      </c>
      <c r="C1152" s="2"/>
      <c r="D1152" s="2"/>
      <c r="E1152" s="2" t="s">
        <v>1402</v>
      </c>
      <c r="F1152" s="2"/>
      <c r="G1152" s="2"/>
      <c r="H1152" s="2" t="s">
        <v>853</v>
      </c>
      <c r="I1152" s="2" t="s">
        <v>620</v>
      </c>
      <c r="J1152" s="2"/>
      <c r="K1152" s="2"/>
      <c r="L1152" s="79"/>
      <c r="M1152" s="79"/>
      <c r="N1152" s="79" t="s">
        <v>2141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 t="s">
        <v>2597</v>
      </c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 t="str">
        <f t="shared" si="49"/>
        <v/>
      </c>
      <c r="BP1152" s="2" t="str">
        <f t="shared" si="50"/>
        <v>USCAR210,75</v>
      </c>
      <c r="BQ1152" s="2" t="str">
        <f>_xlfn.XLOOKUP(BO1152,[1]Planilha1!$BU:$BU,[1]Planilha1!$BU:$BU,"",0,1)</f>
        <v/>
      </c>
    </row>
    <row r="1153" spans="1:69" hidden="1" x14ac:dyDescent="0.2">
      <c r="A1153" s="2" t="s">
        <v>4651</v>
      </c>
      <c r="B1153" s="2" t="s">
        <v>1400</v>
      </c>
      <c r="C1153" s="2"/>
      <c r="D1153" s="2"/>
      <c r="E1153" s="2" t="s">
        <v>1402</v>
      </c>
      <c r="F1153" s="2"/>
      <c r="G1153" s="2"/>
      <c r="H1153" s="2" t="s">
        <v>843</v>
      </c>
      <c r="I1153" s="2" t="s">
        <v>620</v>
      </c>
      <c r="J1153" s="2"/>
      <c r="K1153" s="2"/>
      <c r="L1153" s="79"/>
      <c r="M1153" s="79"/>
      <c r="N1153" s="79" t="s">
        <v>2125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 t="s">
        <v>2598</v>
      </c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 t="str">
        <f t="shared" si="49"/>
        <v/>
      </c>
      <c r="BP1153" s="2" t="str">
        <f t="shared" si="50"/>
        <v>GMW31910,5</v>
      </c>
      <c r="BQ1153" s="2" t="str">
        <f>_xlfn.XLOOKUP(BO1153,[1]Planilha1!$BU:$BU,[1]Planilha1!$BU:$BU,"",0,1)</f>
        <v/>
      </c>
    </row>
    <row r="1154" spans="1:69" hidden="1" x14ac:dyDescent="0.2">
      <c r="A1154" s="2" t="s">
        <v>4651</v>
      </c>
      <c r="B1154" s="2" t="s">
        <v>1400</v>
      </c>
      <c r="C1154" s="2"/>
      <c r="D1154" s="2"/>
      <c r="E1154" s="2" t="s">
        <v>1402</v>
      </c>
      <c r="F1154" s="2"/>
      <c r="G1154" s="2"/>
      <c r="H1154" s="2" t="s">
        <v>843</v>
      </c>
      <c r="I1154" s="2" t="s">
        <v>620</v>
      </c>
      <c r="J1154" s="2"/>
      <c r="K1154" s="2"/>
      <c r="L1154" s="79"/>
      <c r="M1154" s="79"/>
      <c r="N1154" s="79" t="s">
        <v>2144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 t="str">
        <f t="shared" si="49"/>
        <v/>
      </c>
      <c r="BP1154" s="2" t="str">
        <f t="shared" si="50"/>
        <v>GMW31911,25</v>
      </c>
      <c r="BQ1154" s="2" t="str">
        <f>_xlfn.XLOOKUP(BO1154,[1]Planilha1!$BU:$BU,[1]Planilha1!$BU:$BU,"",0,1)</f>
        <v/>
      </c>
    </row>
    <row r="1155" spans="1:69" hidden="1" x14ac:dyDescent="0.2">
      <c r="A1155" s="2" t="s">
        <v>4651</v>
      </c>
      <c r="B1155" s="2" t="s">
        <v>1400</v>
      </c>
      <c r="C1155" s="2"/>
      <c r="D1155" s="2"/>
      <c r="E1155" s="2" t="s">
        <v>1402</v>
      </c>
      <c r="F1155" s="2"/>
      <c r="G1155" s="2"/>
      <c r="H1155" s="2" t="s">
        <v>843</v>
      </c>
      <c r="I1155" s="2" t="s">
        <v>620</v>
      </c>
      <c r="J1155" s="2"/>
      <c r="K1155" s="2"/>
      <c r="L1155" s="79"/>
      <c r="M1155" s="79"/>
      <c r="N1155" s="79" t="s">
        <v>2141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 t="s">
        <v>2599</v>
      </c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 t="str">
        <f t="shared" si="49"/>
        <v/>
      </c>
      <c r="BP1155" s="2" t="str">
        <f t="shared" si="50"/>
        <v>GMW31910,75</v>
      </c>
      <c r="BQ1155" s="2" t="str">
        <f>_xlfn.XLOOKUP(BO1155,[1]Planilha1!$BU:$BU,[1]Planilha1!$BU:$BU,"",0,1)</f>
        <v/>
      </c>
    </row>
    <row r="1156" spans="1:69" hidden="1" x14ac:dyDescent="0.2">
      <c r="A1156" s="2" t="s">
        <v>4651</v>
      </c>
      <c r="B1156" s="2" t="s">
        <v>1400</v>
      </c>
      <c r="C1156" s="2"/>
      <c r="D1156" s="2"/>
      <c r="E1156" s="2" t="s">
        <v>1402</v>
      </c>
      <c r="F1156" s="2"/>
      <c r="G1156" s="2"/>
      <c r="H1156" s="2" t="s">
        <v>843</v>
      </c>
      <c r="I1156" s="2" t="s">
        <v>620</v>
      </c>
      <c r="J1156" s="2"/>
      <c r="K1156" s="2"/>
      <c r="L1156" s="79"/>
      <c r="M1156" s="79"/>
      <c r="N1156" s="79" t="s">
        <v>2132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 t="s">
        <v>2600</v>
      </c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 t="str">
        <f t="shared" ref="BO1156:BO1219" si="51">IF(F1156="","",_xlfn.CONCAT(K1156&amp;N1156,IF(L1156&gt;M1156,_xlfn.TEXTJOIN(,TRUE,O1156:AV1156),_xlfn.TEXTJOIN(,TRUE,AF1156:AV1156,O1156:AE1156))))</f>
        <v/>
      </c>
      <c r="BP1156" s="2" t="str">
        <f t="shared" ref="BP1156:BP1219" si="52">_xlfn.CONCAT(B1156,N1156,IF(L1156&gt;M1156,_xlfn.TEXTJOIN(,TRUE,O1156:AV1156),_xlfn.TEXTJOIN(,TRUE,AF1156:AV1156,O1156:AE1156)))</f>
        <v>GMW31911</v>
      </c>
      <c r="BQ1156" s="2" t="str">
        <f>_xlfn.XLOOKUP(BO1156,[1]Planilha1!$BU:$BU,[1]Planilha1!$BU:$BU,"",0,1)</f>
        <v/>
      </c>
    </row>
    <row r="1157" spans="1:69" hidden="1" x14ac:dyDescent="0.2">
      <c r="A1157" s="2" t="s">
        <v>4651</v>
      </c>
      <c r="B1157" s="2" t="s">
        <v>1400</v>
      </c>
      <c r="C1157" s="2"/>
      <c r="D1157" s="2"/>
      <c r="E1157" s="2" t="s">
        <v>1402</v>
      </c>
      <c r="F1157" s="2"/>
      <c r="G1157" s="2"/>
      <c r="H1157" s="2" t="s">
        <v>856</v>
      </c>
      <c r="I1157" s="2" t="s">
        <v>620</v>
      </c>
      <c r="J1157" s="2"/>
      <c r="K1157" s="2"/>
      <c r="L1157" s="79"/>
      <c r="M1157" s="79"/>
      <c r="N1157" s="79" t="s">
        <v>2126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 t="s">
        <v>2601</v>
      </c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 t="str">
        <f t="shared" si="51"/>
        <v/>
      </c>
      <c r="BP1157" s="2" t="str">
        <f t="shared" si="52"/>
        <v>GMW31911,5</v>
      </c>
      <c r="BQ1157" s="2" t="str">
        <f>_xlfn.XLOOKUP(BO1157,[1]Planilha1!$BU:$BU,[1]Planilha1!$BU:$BU,"",0,1)</f>
        <v/>
      </c>
    </row>
    <row r="1158" spans="1:69" hidden="1" x14ac:dyDescent="0.2">
      <c r="A1158" s="2" t="s">
        <v>4651</v>
      </c>
      <c r="B1158" s="2" t="s">
        <v>1400</v>
      </c>
      <c r="C1158" s="2"/>
      <c r="D1158" s="2"/>
      <c r="E1158" s="2" t="s">
        <v>1402</v>
      </c>
      <c r="F1158" s="2"/>
      <c r="G1158" s="2"/>
      <c r="H1158" s="2" t="s">
        <v>856</v>
      </c>
      <c r="I1158" s="2" t="s">
        <v>620</v>
      </c>
      <c r="J1158" s="2"/>
      <c r="K1158" s="2"/>
      <c r="L1158" s="79"/>
      <c r="M1158" s="79"/>
      <c r="N1158" s="79" t="s">
        <v>2132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 t="s">
        <v>2600</v>
      </c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 t="str">
        <f t="shared" si="51"/>
        <v/>
      </c>
      <c r="BP1158" s="2" t="str">
        <f t="shared" si="52"/>
        <v>GMW31911</v>
      </c>
      <c r="BQ1158" s="2" t="str">
        <f>_xlfn.XLOOKUP(BO1158,[1]Planilha1!$BU:$BU,[1]Planilha1!$BU:$BU,"",0,1)</f>
        <v/>
      </c>
    </row>
    <row r="1159" spans="1:69" hidden="1" x14ac:dyDescent="0.2">
      <c r="A1159" s="2" t="s">
        <v>4651</v>
      </c>
      <c r="B1159" s="2" t="s">
        <v>1400</v>
      </c>
      <c r="C1159" s="2"/>
      <c r="D1159" s="2"/>
      <c r="E1159" s="2" t="s">
        <v>1402</v>
      </c>
      <c r="F1159" s="2"/>
      <c r="G1159" s="2"/>
      <c r="H1159" s="2" t="s">
        <v>854</v>
      </c>
      <c r="I1159" s="2" t="s">
        <v>620</v>
      </c>
      <c r="J1159" s="2"/>
      <c r="K1159" s="2"/>
      <c r="L1159" s="79"/>
      <c r="M1159" s="79"/>
      <c r="N1159" s="79" t="s">
        <v>2132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 t="s">
        <v>2600</v>
      </c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 t="str">
        <f t="shared" si="51"/>
        <v/>
      </c>
      <c r="BP1159" s="2" t="str">
        <f t="shared" si="52"/>
        <v>GMW31911</v>
      </c>
      <c r="BQ1159" s="2" t="str">
        <f>_xlfn.XLOOKUP(BO1159,[1]Planilha1!$BU:$BU,[1]Planilha1!$BU:$BU,"",0,1)</f>
        <v/>
      </c>
    </row>
    <row r="1160" spans="1:69" hidden="1" x14ac:dyDescent="0.2">
      <c r="A1160" s="2" t="s">
        <v>4651</v>
      </c>
      <c r="B1160" s="2" t="s">
        <v>1400</v>
      </c>
      <c r="C1160" s="2"/>
      <c r="D1160" s="2"/>
      <c r="E1160" s="2" t="s">
        <v>1402</v>
      </c>
      <c r="F1160" s="2"/>
      <c r="G1160" s="2"/>
      <c r="H1160" s="2" t="s">
        <v>843</v>
      </c>
      <c r="I1160" s="2" t="s">
        <v>1532</v>
      </c>
      <c r="J1160" s="2"/>
      <c r="K1160" s="2"/>
      <c r="L1160" s="79"/>
      <c r="M1160" s="79"/>
      <c r="N1160" s="79" t="s">
        <v>2144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 t="str">
        <f t="shared" si="51"/>
        <v/>
      </c>
      <c r="BP1160" s="2" t="str">
        <f t="shared" si="52"/>
        <v>GMW31911,25</v>
      </c>
      <c r="BQ1160" s="2" t="str">
        <f>_xlfn.XLOOKUP(BO1160,[1]Planilha1!$BU:$BU,[1]Planilha1!$BU:$BU,"",0,1)</f>
        <v/>
      </c>
    </row>
    <row r="1161" spans="1:69" hidden="1" x14ac:dyDescent="0.2">
      <c r="A1161" s="2" t="s">
        <v>4651</v>
      </c>
      <c r="B1161" s="2" t="s">
        <v>1400</v>
      </c>
      <c r="C1161" s="2"/>
      <c r="D1161" s="2"/>
      <c r="E1161" s="2" t="s">
        <v>1402</v>
      </c>
      <c r="F1161" s="2"/>
      <c r="G1161" s="2"/>
      <c r="H1161" s="2" t="s">
        <v>843</v>
      </c>
      <c r="I1161" s="2" t="s">
        <v>1533</v>
      </c>
      <c r="J1161" s="2"/>
      <c r="K1161" s="2"/>
      <c r="L1161" s="79"/>
      <c r="M1161" s="79"/>
      <c r="N1161" s="79" t="s">
        <v>2132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 t="s">
        <v>2602</v>
      </c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 t="str">
        <f t="shared" si="51"/>
        <v/>
      </c>
      <c r="BP1161" s="2" t="str">
        <f t="shared" si="52"/>
        <v>GMW31911</v>
      </c>
      <c r="BQ1161" s="2" t="str">
        <f>_xlfn.XLOOKUP(BO1161,[1]Planilha1!$BU:$BU,[1]Planilha1!$BU:$BU,"",0,1)</f>
        <v/>
      </c>
    </row>
    <row r="1162" spans="1:69" hidden="1" x14ac:dyDescent="0.2">
      <c r="A1162" s="2" t="s">
        <v>4651</v>
      </c>
      <c r="B1162" s="2" t="s">
        <v>1400</v>
      </c>
      <c r="C1162" s="2"/>
      <c r="D1162" s="2"/>
      <c r="E1162" s="2" t="s">
        <v>1402</v>
      </c>
      <c r="F1162" s="2"/>
      <c r="G1162" s="2"/>
      <c r="H1162" s="2" t="s">
        <v>843</v>
      </c>
      <c r="I1162" s="2" t="s">
        <v>1534</v>
      </c>
      <c r="J1162" s="2" t="s">
        <v>972</v>
      </c>
      <c r="K1162" s="2"/>
      <c r="L1162" s="79"/>
      <c r="M1162" s="79"/>
      <c r="N1162" s="79" t="s">
        <v>2125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 t="s">
        <v>2603</v>
      </c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 t="str">
        <f t="shared" si="51"/>
        <v/>
      </c>
      <c r="BP1162" s="2" t="str">
        <f t="shared" si="52"/>
        <v>GMW31910,5</v>
      </c>
      <c r="BQ1162" s="2" t="str">
        <f>_xlfn.XLOOKUP(BO1162,[1]Planilha1!$BU:$BU,[1]Planilha1!$BU:$BU,"",0,1)</f>
        <v/>
      </c>
    </row>
    <row r="1163" spans="1:69" hidden="1" x14ac:dyDescent="0.2">
      <c r="A1163" s="2" t="s">
        <v>4651</v>
      </c>
      <c r="B1163" s="2" t="s">
        <v>1400</v>
      </c>
      <c r="C1163" s="2"/>
      <c r="D1163" s="2"/>
      <c r="E1163" s="2" t="s">
        <v>1402</v>
      </c>
      <c r="F1163" s="2"/>
      <c r="G1163" s="2"/>
      <c r="H1163" s="2" t="s">
        <v>843</v>
      </c>
      <c r="I1163" s="2" t="s">
        <v>1534</v>
      </c>
      <c r="J1163" s="2" t="s">
        <v>973</v>
      </c>
      <c r="K1163" s="2"/>
      <c r="L1163" s="79"/>
      <c r="M1163" s="79"/>
      <c r="N1163" s="79" t="s">
        <v>2125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 t="s">
        <v>2604</v>
      </c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 t="str">
        <f t="shared" si="51"/>
        <v/>
      </c>
      <c r="BP1163" s="2" t="str">
        <f t="shared" si="52"/>
        <v>GMW31910,5</v>
      </c>
      <c r="BQ1163" s="2" t="str">
        <f>_xlfn.XLOOKUP(BO1163,[1]Planilha1!$BU:$BU,[1]Planilha1!$BU:$BU,"",0,1)</f>
        <v/>
      </c>
    </row>
    <row r="1164" spans="1:69" hidden="1" x14ac:dyDescent="0.2">
      <c r="A1164" s="2" t="s">
        <v>4651</v>
      </c>
      <c r="B1164" s="2" t="s">
        <v>374</v>
      </c>
      <c r="C1164" s="2"/>
      <c r="D1164" s="2"/>
      <c r="E1164" s="2" t="s">
        <v>1402</v>
      </c>
      <c r="F1164" s="2"/>
      <c r="G1164" s="2"/>
      <c r="H1164" s="2" t="s">
        <v>843</v>
      </c>
      <c r="I1164" s="2" t="s">
        <v>1535</v>
      </c>
      <c r="J1164" s="2" t="s">
        <v>974</v>
      </c>
      <c r="K1164" s="2"/>
      <c r="L1164" s="79"/>
      <c r="M1164" s="79"/>
      <c r="N1164" s="79" t="s">
        <v>2147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 t="s">
        <v>2605</v>
      </c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 t="str">
        <f t="shared" si="51"/>
        <v/>
      </c>
      <c r="BP1164" s="2" t="str">
        <f t="shared" si="52"/>
        <v>USCAR210,35</v>
      </c>
      <c r="BQ1164" s="2" t="str">
        <f>_xlfn.XLOOKUP(BO1164,[1]Planilha1!$BU:$BU,[1]Planilha1!$BU:$BU,"",0,1)</f>
        <v/>
      </c>
    </row>
    <row r="1165" spans="1:69" hidden="1" x14ac:dyDescent="0.2">
      <c r="A1165" s="2" t="s">
        <v>4651</v>
      </c>
      <c r="B1165" s="2" t="s">
        <v>374</v>
      </c>
      <c r="C1165" s="2"/>
      <c r="D1165" s="2"/>
      <c r="E1165" s="2" t="s">
        <v>1402</v>
      </c>
      <c r="F1165" s="2"/>
      <c r="G1165" s="2"/>
      <c r="H1165" s="2" t="s">
        <v>843</v>
      </c>
      <c r="I1165" s="2" t="s">
        <v>1536</v>
      </c>
      <c r="J1165" s="2" t="s">
        <v>974</v>
      </c>
      <c r="K1165" s="2"/>
      <c r="L1165" s="79"/>
      <c r="M1165" s="79"/>
      <c r="N1165" s="79" t="s">
        <v>2125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 t="s">
        <v>2606</v>
      </c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 t="str">
        <f t="shared" si="51"/>
        <v/>
      </c>
      <c r="BP1165" s="2" t="str">
        <f t="shared" si="52"/>
        <v>USCAR210,5</v>
      </c>
      <c r="BQ1165" s="2" t="str">
        <f>_xlfn.XLOOKUP(BO1165,[1]Planilha1!$BU:$BU,[1]Planilha1!$BU:$BU,"",0,1)</f>
        <v/>
      </c>
    </row>
    <row r="1166" spans="1:69" hidden="1" x14ac:dyDescent="0.2">
      <c r="A1166" s="2" t="s">
        <v>4651</v>
      </c>
      <c r="B1166" s="2" t="s">
        <v>374</v>
      </c>
      <c r="C1166" s="2"/>
      <c r="D1166" s="2"/>
      <c r="E1166" s="2" t="s">
        <v>1402</v>
      </c>
      <c r="F1166" s="2"/>
      <c r="G1166" s="2"/>
      <c r="H1166" s="2" t="s">
        <v>843</v>
      </c>
      <c r="I1166" s="2" t="s">
        <v>1536</v>
      </c>
      <c r="J1166" s="2" t="s">
        <v>975</v>
      </c>
      <c r="K1166" s="2"/>
      <c r="L1166" s="79"/>
      <c r="M1166" s="79"/>
      <c r="N1166" s="79" t="s">
        <v>2132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 t="s">
        <v>2607</v>
      </c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 t="str">
        <f t="shared" si="51"/>
        <v/>
      </c>
      <c r="BP1166" s="2" t="str">
        <f t="shared" si="52"/>
        <v>USCAR211</v>
      </c>
      <c r="BQ1166" s="2" t="str">
        <f>_xlfn.XLOOKUP(BO1166,[1]Planilha1!$BU:$BU,[1]Planilha1!$BU:$BU,"",0,1)</f>
        <v/>
      </c>
    </row>
    <row r="1167" spans="1:69" hidden="1" x14ac:dyDescent="0.2">
      <c r="A1167" s="2" t="s">
        <v>4651</v>
      </c>
      <c r="B1167" s="2" t="s">
        <v>374</v>
      </c>
      <c r="C1167" s="2"/>
      <c r="D1167" s="2"/>
      <c r="E1167" s="2" t="s">
        <v>1402</v>
      </c>
      <c r="F1167" s="2"/>
      <c r="G1167" s="2"/>
      <c r="H1167" s="2" t="s">
        <v>853</v>
      </c>
      <c r="I1167" s="2" t="s">
        <v>528</v>
      </c>
      <c r="J1167" s="2"/>
      <c r="K1167" s="2"/>
      <c r="L1167" s="79"/>
      <c r="M1167" s="79"/>
      <c r="N1167" s="79" t="s">
        <v>2147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 t="s">
        <v>2608</v>
      </c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 t="str">
        <f t="shared" si="51"/>
        <v/>
      </c>
      <c r="BP1167" s="2" t="str">
        <f t="shared" si="52"/>
        <v>USCAR210,35</v>
      </c>
      <c r="BQ1167" s="2" t="str">
        <f>_xlfn.XLOOKUP(BO1167,[1]Planilha1!$BU:$BU,[1]Planilha1!$BU:$BU,"",0,1)</f>
        <v/>
      </c>
    </row>
    <row r="1168" spans="1:69" hidden="1" x14ac:dyDescent="0.2">
      <c r="A1168" s="2" t="s">
        <v>4651</v>
      </c>
      <c r="B1168" s="2" t="s">
        <v>374</v>
      </c>
      <c r="C1168" s="2"/>
      <c r="D1168" s="2"/>
      <c r="E1168" s="2" t="s">
        <v>1402</v>
      </c>
      <c r="F1168" s="2"/>
      <c r="G1168" s="2"/>
      <c r="H1168" s="2" t="s">
        <v>853</v>
      </c>
      <c r="I1168" s="2" t="s">
        <v>528</v>
      </c>
      <c r="J1168" s="2"/>
      <c r="K1168" s="2"/>
      <c r="L1168" s="79"/>
      <c r="M1168" s="79"/>
      <c r="N1168" s="79" t="s">
        <v>2125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 t="s">
        <v>2609</v>
      </c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 t="str">
        <f t="shared" si="51"/>
        <v/>
      </c>
      <c r="BP1168" s="2" t="str">
        <f t="shared" si="52"/>
        <v>USCAR210,5</v>
      </c>
      <c r="BQ1168" s="2" t="str">
        <f>_xlfn.XLOOKUP(BO1168,[1]Planilha1!$BU:$BU,[1]Planilha1!$BU:$BU,"",0,1)</f>
        <v/>
      </c>
    </row>
    <row r="1169" spans="1:69" hidden="1" x14ac:dyDescent="0.2">
      <c r="A1169" s="2" t="s">
        <v>4651</v>
      </c>
      <c r="B1169" s="2" t="s">
        <v>1400</v>
      </c>
      <c r="C1169" s="2"/>
      <c r="D1169" s="2"/>
      <c r="E1169" s="2" t="s">
        <v>1402</v>
      </c>
      <c r="F1169" s="2"/>
      <c r="G1169" s="2"/>
      <c r="H1169" s="2" t="s">
        <v>843</v>
      </c>
      <c r="I1169" s="2" t="s">
        <v>528</v>
      </c>
      <c r="J1169" s="2"/>
      <c r="K1169" s="2"/>
      <c r="L1169" s="79"/>
      <c r="M1169" s="79"/>
      <c r="N1169" s="79" t="s">
        <v>2147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 t="s">
        <v>2610</v>
      </c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 t="str">
        <f t="shared" si="51"/>
        <v/>
      </c>
      <c r="BP1169" s="2" t="str">
        <f t="shared" si="52"/>
        <v>GMW31910,35</v>
      </c>
      <c r="BQ1169" s="2" t="str">
        <f>_xlfn.XLOOKUP(BO1169,[1]Planilha1!$BU:$BU,[1]Planilha1!$BU:$BU,"",0,1)</f>
        <v/>
      </c>
    </row>
    <row r="1170" spans="1:69" hidden="1" x14ac:dyDescent="0.2">
      <c r="A1170" s="2" t="s">
        <v>4651</v>
      </c>
      <c r="B1170" s="2" t="s">
        <v>1400</v>
      </c>
      <c r="C1170" s="2"/>
      <c r="D1170" s="2"/>
      <c r="E1170" s="2" t="s">
        <v>1402</v>
      </c>
      <c r="F1170" s="2"/>
      <c r="G1170" s="2"/>
      <c r="H1170" s="2" t="s">
        <v>843</v>
      </c>
      <c r="I1170" s="2" t="s">
        <v>528</v>
      </c>
      <c r="J1170" s="2"/>
      <c r="K1170" s="2"/>
      <c r="L1170" s="79"/>
      <c r="M1170" s="79"/>
      <c r="N1170" s="79" t="s">
        <v>2125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 t="s">
        <v>2611</v>
      </c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 t="str">
        <f t="shared" si="51"/>
        <v/>
      </c>
      <c r="BP1170" s="2" t="str">
        <f t="shared" si="52"/>
        <v>GMW31910,5</v>
      </c>
      <c r="BQ1170" s="2" t="str">
        <f>_xlfn.XLOOKUP(BO1170,[1]Planilha1!$BU:$BU,[1]Planilha1!$BU:$BU,"",0,1)</f>
        <v/>
      </c>
    </row>
    <row r="1171" spans="1:69" hidden="1" x14ac:dyDescent="0.2">
      <c r="A1171" s="2" t="s">
        <v>4651</v>
      </c>
      <c r="B1171" s="2" t="s">
        <v>1400</v>
      </c>
      <c r="C1171" s="2"/>
      <c r="D1171" s="2"/>
      <c r="E1171" s="2" t="s">
        <v>1402</v>
      </c>
      <c r="F1171" s="2"/>
      <c r="G1171" s="2"/>
      <c r="H1171" s="2" t="s">
        <v>843</v>
      </c>
      <c r="I1171" s="2" t="s">
        <v>528</v>
      </c>
      <c r="J1171" s="2"/>
      <c r="K1171" s="2"/>
      <c r="L1171" s="79"/>
      <c r="M1171" s="79"/>
      <c r="N1171" s="79" t="s">
        <v>2141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 t="s">
        <v>2612</v>
      </c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 t="str">
        <f t="shared" si="51"/>
        <v/>
      </c>
      <c r="BP1171" s="2" t="str">
        <f t="shared" si="52"/>
        <v>GMW31910,75</v>
      </c>
      <c r="BQ1171" s="2" t="str">
        <f>_xlfn.XLOOKUP(BO1171,[1]Planilha1!$BU:$BU,[1]Planilha1!$BU:$BU,"",0,1)</f>
        <v/>
      </c>
    </row>
    <row r="1172" spans="1:69" hidden="1" x14ac:dyDescent="0.2">
      <c r="A1172" s="2" t="s">
        <v>4651</v>
      </c>
      <c r="B1172" s="2" t="s">
        <v>1400</v>
      </c>
      <c r="C1172" s="2"/>
      <c r="D1172" s="2"/>
      <c r="E1172" s="2" t="s">
        <v>1402</v>
      </c>
      <c r="F1172" s="2"/>
      <c r="G1172" s="2"/>
      <c r="H1172" s="2" t="s">
        <v>856</v>
      </c>
      <c r="I1172" s="2" t="s">
        <v>528</v>
      </c>
      <c r="J1172" s="2"/>
      <c r="K1172" s="2"/>
      <c r="L1172" s="79"/>
      <c r="M1172" s="79"/>
      <c r="N1172" s="79" t="s">
        <v>2125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 t="s">
        <v>2613</v>
      </c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 t="str">
        <f t="shared" si="51"/>
        <v/>
      </c>
      <c r="BP1172" s="2" t="str">
        <f t="shared" si="52"/>
        <v>GMW31910,5</v>
      </c>
      <c r="BQ1172" s="2" t="str">
        <f>_xlfn.XLOOKUP(BO1172,[1]Planilha1!$BU:$BU,[1]Planilha1!$BU:$BU,"",0,1)</f>
        <v/>
      </c>
    </row>
    <row r="1173" spans="1:69" hidden="1" x14ac:dyDescent="0.2">
      <c r="A1173" s="2" t="s">
        <v>4651</v>
      </c>
      <c r="B1173" s="2" t="s">
        <v>1400</v>
      </c>
      <c r="C1173" s="2"/>
      <c r="D1173" s="2"/>
      <c r="E1173" s="2" t="s">
        <v>1402</v>
      </c>
      <c r="F1173" s="2"/>
      <c r="G1173" s="2"/>
      <c r="H1173" s="2" t="s">
        <v>863</v>
      </c>
      <c r="I1173" s="2" t="s">
        <v>528</v>
      </c>
      <c r="J1173" s="2"/>
      <c r="K1173" s="2"/>
      <c r="L1173" s="79"/>
      <c r="M1173" s="79"/>
      <c r="N1173" s="79" t="s">
        <v>2125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 t="s">
        <v>2611</v>
      </c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 t="str">
        <f t="shared" si="51"/>
        <v/>
      </c>
      <c r="BP1173" s="2" t="str">
        <f t="shared" si="52"/>
        <v>GMW31910,5</v>
      </c>
      <c r="BQ1173" s="2" t="str">
        <f>_xlfn.XLOOKUP(BO1173,[1]Planilha1!$BU:$BU,[1]Planilha1!$BU:$BU,"",0,1)</f>
        <v/>
      </c>
    </row>
    <row r="1174" spans="1:69" hidden="1" x14ac:dyDescent="0.2">
      <c r="A1174" s="2" t="s">
        <v>4651</v>
      </c>
      <c r="B1174" s="2" t="s">
        <v>374</v>
      </c>
      <c r="C1174" s="2"/>
      <c r="D1174" s="2"/>
      <c r="E1174" s="2" t="s">
        <v>1402</v>
      </c>
      <c r="F1174" s="2"/>
      <c r="G1174" s="2"/>
      <c r="H1174" s="2" t="s">
        <v>853</v>
      </c>
      <c r="I1174" s="2" t="s">
        <v>512</v>
      </c>
      <c r="J1174" s="2"/>
      <c r="K1174" s="2"/>
      <c r="L1174" s="79"/>
      <c r="M1174" s="79"/>
      <c r="N1174" s="79" t="s">
        <v>2147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 t="s">
        <v>2614</v>
      </c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 t="str">
        <f t="shared" si="51"/>
        <v/>
      </c>
      <c r="BP1174" s="2" t="str">
        <f t="shared" si="52"/>
        <v>USCAR210,35</v>
      </c>
      <c r="BQ1174" s="2" t="str">
        <f>_xlfn.XLOOKUP(BO1174,[1]Planilha1!$BU:$BU,[1]Planilha1!$BU:$BU,"",0,1)</f>
        <v/>
      </c>
    </row>
    <row r="1175" spans="1:69" hidden="1" x14ac:dyDescent="0.2">
      <c r="A1175" s="2" t="s">
        <v>4651</v>
      </c>
      <c r="B1175" s="2" t="s">
        <v>374</v>
      </c>
      <c r="C1175" s="2"/>
      <c r="D1175" s="2"/>
      <c r="E1175" s="2" t="s">
        <v>1402</v>
      </c>
      <c r="F1175" s="2"/>
      <c r="G1175" s="2"/>
      <c r="H1175" s="2" t="s">
        <v>853</v>
      </c>
      <c r="I1175" s="2" t="s">
        <v>512</v>
      </c>
      <c r="J1175" s="2"/>
      <c r="K1175" s="2"/>
      <c r="L1175" s="79"/>
      <c r="M1175" s="79"/>
      <c r="N1175" s="79" t="s">
        <v>2125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 t="s">
        <v>2615</v>
      </c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 t="str">
        <f t="shared" si="51"/>
        <v/>
      </c>
      <c r="BP1175" s="2" t="str">
        <f t="shared" si="52"/>
        <v>USCAR210,5</v>
      </c>
      <c r="BQ1175" s="2" t="str">
        <f>_xlfn.XLOOKUP(BO1175,[1]Planilha1!$BU:$BU,[1]Planilha1!$BU:$BU,"",0,1)</f>
        <v/>
      </c>
    </row>
    <row r="1176" spans="1:69" hidden="1" x14ac:dyDescent="0.2">
      <c r="A1176" s="2" t="s">
        <v>4651</v>
      </c>
      <c r="B1176" s="2" t="s">
        <v>374</v>
      </c>
      <c r="C1176" s="2"/>
      <c r="D1176" s="2"/>
      <c r="E1176" s="2" t="s">
        <v>1402</v>
      </c>
      <c r="F1176" s="2"/>
      <c r="G1176" s="2"/>
      <c r="H1176" s="2" t="s">
        <v>855</v>
      </c>
      <c r="I1176" s="2" t="s">
        <v>512</v>
      </c>
      <c r="J1176" s="2"/>
      <c r="K1176" s="2"/>
      <c r="L1176" s="79"/>
      <c r="M1176" s="79"/>
      <c r="N1176" s="79" t="s">
        <v>2125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 t="s">
        <v>2616</v>
      </c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 t="str">
        <f t="shared" si="51"/>
        <v/>
      </c>
      <c r="BP1176" s="2" t="str">
        <f t="shared" si="52"/>
        <v>USCAR210,5</v>
      </c>
      <c r="BQ1176" s="2" t="str">
        <f>_xlfn.XLOOKUP(BO1176,[1]Planilha1!$BU:$BU,[1]Planilha1!$BU:$BU,"",0,1)</f>
        <v/>
      </c>
    </row>
    <row r="1177" spans="1:69" hidden="1" x14ac:dyDescent="0.2">
      <c r="A1177" s="2" t="s">
        <v>4651</v>
      </c>
      <c r="B1177" s="2" t="s">
        <v>1400</v>
      </c>
      <c r="C1177" s="2"/>
      <c r="D1177" s="2"/>
      <c r="E1177" s="2" t="s">
        <v>1402</v>
      </c>
      <c r="F1177" s="2"/>
      <c r="G1177" s="2"/>
      <c r="H1177" s="2" t="s">
        <v>843</v>
      </c>
      <c r="I1177" s="2" t="s">
        <v>512</v>
      </c>
      <c r="J1177" s="2"/>
      <c r="K1177" s="2"/>
      <c r="L1177" s="79"/>
      <c r="M1177" s="79"/>
      <c r="N1177" s="79" t="s">
        <v>2147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 t="s">
        <v>2617</v>
      </c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 t="str">
        <f t="shared" si="51"/>
        <v/>
      </c>
      <c r="BP1177" s="2" t="str">
        <f t="shared" si="52"/>
        <v>GMW31910,35</v>
      </c>
      <c r="BQ1177" s="2" t="str">
        <f>_xlfn.XLOOKUP(BO1177,[1]Planilha1!$BU:$BU,[1]Planilha1!$BU:$BU,"",0,1)</f>
        <v/>
      </c>
    </row>
    <row r="1178" spans="1:69" hidden="1" x14ac:dyDescent="0.2">
      <c r="A1178" s="2" t="s">
        <v>4651</v>
      </c>
      <c r="B1178" s="2" t="s">
        <v>1400</v>
      </c>
      <c r="C1178" s="2"/>
      <c r="D1178" s="2"/>
      <c r="E1178" s="2" t="s">
        <v>1402</v>
      </c>
      <c r="F1178" s="2"/>
      <c r="G1178" s="2"/>
      <c r="H1178" s="2" t="s">
        <v>843</v>
      </c>
      <c r="I1178" s="2" t="s">
        <v>512</v>
      </c>
      <c r="J1178" s="2"/>
      <c r="K1178" s="2"/>
      <c r="L1178" s="79"/>
      <c r="M1178" s="79"/>
      <c r="N1178" s="79" t="s">
        <v>2125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 t="s">
        <v>2618</v>
      </c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 t="str">
        <f t="shared" si="51"/>
        <v/>
      </c>
      <c r="BP1178" s="2" t="str">
        <f t="shared" si="52"/>
        <v>GMW31910,5</v>
      </c>
      <c r="BQ1178" s="2" t="str">
        <f>_xlfn.XLOOKUP(BO1178,[1]Planilha1!$BU:$BU,[1]Planilha1!$BU:$BU,"",0,1)</f>
        <v/>
      </c>
    </row>
    <row r="1179" spans="1:69" hidden="1" x14ac:dyDescent="0.2">
      <c r="A1179" s="2" t="s">
        <v>4651</v>
      </c>
      <c r="B1179" s="2" t="s">
        <v>1400</v>
      </c>
      <c r="C1179" s="2"/>
      <c r="D1179" s="2"/>
      <c r="E1179" s="2" t="s">
        <v>1402</v>
      </c>
      <c r="F1179" s="2"/>
      <c r="G1179" s="2"/>
      <c r="H1179" s="2" t="s">
        <v>856</v>
      </c>
      <c r="I1179" s="2" t="s">
        <v>512</v>
      </c>
      <c r="J1179" s="2"/>
      <c r="K1179" s="2"/>
      <c r="L1179" s="79"/>
      <c r="M1179" s="79"/>
      <c r="N1179" s="79" t="s">
        <v>2125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 t="s">
        <v>2619</v>
      </c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 t="str">
        <f t="shared" si="51"/>
        <v/>
      </c>
      <c r="BP1179" s="2" t="str">
        <f t="shared" si="52"/>
        <v>GMW31910,5</v>
      </c>
      <c r="BQ1179" s="2" t="str">
        <f>_xlfn.XLOOKUP(BO1179,[1]Planilha1!$BU:$BU,[1]Planilha1!$BU:$BU,"",0,1)</f>
        <v/>
      </c>
    </row>
    <row r="1180" spans="1:69" hidden="1" x14ac:dyDescent="0.2">
      <c r="A1180" s="2" t="s">
        <v>4651</v>
      </c>
      <c r="B1180" s="2" t="s">
        <v>1400</v>
      </c>
      <c r="C1180" s="2"/>
      <c r="D1180" s="2"/>
      <c r="E1180" s="2" t="s">
        <v>1402</v>
      </c>
      <c r="F1180" s="2"/>
      <c r="G1180" s="2"/>
      <c r="H1180" s="2" t="s">
        <v>863</v>
      </c>
      <c r="I1180" s="2" t="s">
        <v>512</v>
      </c>
      <c r="J1180" s="2"/>
      <c r="K1180" s="2"/>
      <c r="L1180" s="79"/>
      <c r="M1180" s="79"/>
      <c r="N1180" s="79" t="s">
        <v>2125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 t="s">
        <v>2620</v>
      </c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 t="str">
        <f t="shared" si="51"/>
        <v/>
      </c>
      <c r="BP1180" s="2" t="str">
        <f t="shared" si="52"/>
        <v>GMW31910,5</v>
      </c>
      <c r="BQ1180" s="2" t="str">
        <f>_xlfn.XLOOKUP(BO1180,[1]Planilha1!$BU:$BU,[1]Planilha1!$BU:$BU,"",0,1)</f>
        <v/>
      </c>
    </row>
    <row r="1181" spans="1:69" hidden="1" x14ac:dyDescent="0.2">
      <c r="A1181" s="2" t="s">
        <v>4651</v>
      </c>
      <c r="B1181" s="2" t="s">
        <v>1400</v>
      </c>
      <c r="C1181" s="2"/>
      <c r="D1181" s="2"/>
      <c r="E1181" s="2" t="s">
        <v>1402</v>
      </c>
      <c r="F1181" s="2"/>
      <c r="G1181" s="2"/>
      <c r="H1181" s="2" t="s">
        <v>854</v>
      </c>
      <c r="I1181" s="2" t="s">
        <v>512</v>
      </c>
      <c r="J1181" s="2"/>
      <c r="K1181" s="2"/>
      <c r="L1181" s="79"/>
      <c r="M1181" s="79"/>
      <c r="N1181" s="79" t="s">
        <v>2125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 t="s">
        <v>2619</v>
      </c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 t="str">
        <f t="shared" si="51"/>
        <v/>
      </c>
      <c r="BP1181" s="2" t="str">
        <f t="shared" si="52"/>
        <v>GMW31910,5</v>
      </c>
      <c r="BQ1181" s="2" t="str">
        <f>_xlfn.XLOOKUP(BO1181,[1]Planilha1!$BU:$BU,[1]Planilha1!$BU:$BU,"",0,1)</f>
        <v/>
      </c>
    </row>
    <row r="1182" spans="1:69" hidden="1" x14ac:dyDescent="0.2">
      <c r="A1182" s="2" t="s">
        <v>4651</v>
      </c>
      <c r="B1182" s="2" t="s">
        <v>374</v>
      </c>
      <c r="C1182" s="2"/>
      <c r="D1182" s="2"/>
      <c r="E1182" s="2" t="s">
        <v>1402</v>
      </c>
      <c r="F1182" s="2"/>
      <c r="G1182" s="2"/>
      <c r="H1182" s="2" t="s">
        <v>864</v>
      </c>
      <c r="I1182" s="2" t="s">
        <v>512</v>
      </c>
      <c r="J1182" s="2"/>
      <c r="K1182" s="2"/>
      <c r="L1182" s="79"/>
      <c r="M1182" s="79"/>
      <c r="N1182" s="79" t="s">
        <v>2125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 t="s">
        <v>2616</v>
      </c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 t="str">
        <f t="shared" si="51"/>
        <v/>
      </c>
      <c r="BP1182" s="2" t="str">
        <f t="shared" si="52"/>
        <v>USCAR210,5</v>
      </c>
      <c r="BQ1182" s="2" t="str">
        <f>_xlfn.XLOOKUP(BO1182,[1]Planilha1!$BU:$BU,[1]Planilha1!$BU:$BU,"",0,1)</f>
        <v/>
      </c>
    </row>
    <row r="1183" spans="1:69" hidden="1" x14ac:dyDescent="0.2">
      <c r="A1183" s="2" t="s">
        <v>4651</v>
      </c>
      <c r="B1183" s="2" t="s">
        <v>374</v>
      </c>
      <c r="C1183" s="2"/>
      <c r="D1183" s="2"/>
      <c r="E1183" s="2" t="s">
        <v>1402</v>
      </c>
      <c r="F1183" s="2"/>
      <c r="G1183" s="2"/>
      <c r="H1183" s="2" t="s">
        <v>853</v>
      </c>
      <c r="I1183" s="2" t="s">
        <v>567</v>
      </c>
      <c r="J1183" s="2"/>
      <c r="K1183" s="2"/>
      <c r="L1183" s="79"/>
      <c r="M1183" s="79"/>
      <c r="N1183" s="79" t="s">
        <v>2141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 t="s">
        <v>2621</v>
      </c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 t="str">
        <f t="shared" si="51"/>
        <v/>
      </c>
      <c r="BP1183" s="2" t="str">
        <f t="shared" si="52"/>
        <v>USCAR210,75</v>
      </c>
      <c r="BQ1183" s="2" t="str">
        <f>_xlfn.XLOOKUP(BO1183,[1]Planilha1!$BU:$BU,[1]Planilha1!$BU:$BU,"",0,1)</f>
        <v/>
      </c>
    </row>
    <row r="1184" spans="1:69" hidden="1" x14ac:dyDescent="0.2">
      <c r="A1184" s="2" t="s">
        <v>4651</v>
      </c>
      <c r="B1184" s="2" t="s">
        <v>374</v>
      </c>
      <c r="C1184" s="2"/>
      <c r="D1184" s="2"/>
      <c r="E1184" s="2" t="s">
        <v>1402</v>
      </c>
      <c r="F1184" s="2"/>
      <c r="G1184" s="2"/>
      <c r="H1184" s="2" t="s">
        <v>855</v>
      </c>
      <c r="I1184" s="2" t="s">
        <v>567</v>
      </c>
      <c r="J1184" s="2"/>
      <c r="K1184" s="2"/>
      <c r="L1184" s="79"/>
      <c r="M1184" s="79"/>
      <c r="N1184" s="79" t="s">
        <v>2132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 t="s">
        <v>2622</v>
      </c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 t="str">
        <f t="shared" si="51"/>
        <v/>
      </c>
      <c r="BP1184" s="2" t="str">
        <f t="shared" si="52"/>
        <v>USCAR211</v>
      </c>
      <c r="BQ1184" s="2" t="str">
        <f>_xlfn.XLOOKUP(BO1184,[1]Planilha1!$BU:$BU,[1]Planilha1!$BU:$BU,"",0,1)</f>
        <v/>
      </c>
    </row>
    <row r="1185" spans="1:69" hidden="1" x14ac:dyDescent="0.2">
      <c r="A1185" s="2" t="s">
        <v>4651</v>
      </c>
      <c r="B1185" s="2" t="s">
        <v>1400</v>
      </c>
      <c r="C1185" s="2"/>
      <c r="D1185" s="2"/>
      <c r="E1185" s="2" t="s">
        <v>1402</v>
      </c>
      <c r="F1185" s="2"/>
      <c r="G1185" s="2"/>
      <c r="H1185" s="2" t="s">
        <v>843</v>
      </c>
      <c r="I1185" s="2" t="s">
        <v>567</v>
      </c>
      <c r="J1185" s="2"/>
      <c r="K1185" s="2"/>
      <c r="L1185" s="79"/>
      <c r="M1185" s="79"/>
      <c r="N1185" s="79" t="s">
        <v>2150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 t="s">
        <v>2623</v>
      </c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 t="str">
        <f t="shared" si="51"/>
        <v/>
      </c>
      <c r="BP1185" s="2" t="str">
        <f t="shared" si="52"/>
        <v>GMW31910,7</v>
      </c>
      <c r="BQ1185" s="2" t="str">
        <f>_xlfn.XLOOKUP(BO1185,[1]Planilha1!$BU:$BU,[1]Planilha1!$BU:$BU,"",0,1)</f>
        <v/>
      </c>
    </row>
    <row r="1186" spans="1:69" hidden="1" x14ac:dyDescent="0.2">
      <c r="A1186" s="2" t="s">
        <v>4651</v>
      </c>
      <c r="B1186" s="2" t="s">
        <v>1400</v>
      </c>
      <c r="C1186" s="2"/>
      <c r="D1186" s="2"/>
      <c r="E1186" s="2" t="s">
        <v>1402</v>
      </c>
      <c r="F1186" s="2"/>
      <c r="G1186" s="2"/>
      <c r="H1186" s="2" t="s">
        <v>843</v>
      </c>
      <c r="I1186" s="2" t="s">
        <v>567</v>
      </c>
      <c r="J1186" s="2"/>
      <c r="K1186" s="2"/>
      <c r="L1186" s="79"/>
      <c r="M1186" s="79"/>
      <c r="N1186" s="79" t="s">
        <v>2135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 t="str">
        <f t="shared" si="51"/>
        <v/>
      </c>
      <c r="BP1186" s="2" t="str">
        <f t="shared" si="52"/>
        <v>GMW31910,85</v>
      </c>
      <c r="BQ1186" s="2" t="str">
        <f>_xlfn.XLOOKUP(BO1186,[1]Planilha1!$BU:$BU,[1]Planilha1!$BU:$BU,"",0,1)</f>
        <v/>
      </c>
    </row>
    <row r="1187" spans="1:69" hidden="1" x14ac:dyDescent="0.2">
      <c r="A1187" s="2" t="s">
        <v>4651</v>
      </c>
      <c r="B1187" s="2" t="s">
        <v>1400</v>
      </c>
      <c r="C1187" s="2"/>
      <c r="D1187" s="2"/>
      <c r="E1187" s="2" t="s">
        <v>1402</v>
      </c>
      <c r="F1187" s="2"/>
      <c r="G1187" s="2"/>
      <c r="H1187" s="2" t="s">
        <v>853</v>
      </c>
      <c r="I1187" s="2" t="s">
        <v>567</v>
      </c>
      <c r="J1187" s="2"/>
      <c r="K1187" s="2"/>
      <c r="L1187" s="79"/>
      <c r="M1187" s="79"/>
      <c r="N1187" s="79" t="s">
        <v>2132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 t="s">
        <v>2624</v>
      </c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 t="str">
        <f t="shared" si="51"/>
        <v/>
      </c>
      <c r="BP1187" s="2" t="str">
        <f t="shared" si="52"/>
        <v>GMW31911</v>
      </c>
      <c r="BQ1187" s="2" t="str">
        <f>_xlfn.XLOOKUP(BO1187,[1]Planilha1!$BU:$BU,[1]Planilha1!$BU:$BU,"",0,1)</f>
        <v/>
      </c>
    </row>
    <row r="1188" spans="1:69" hidden="1" x14ac:dyDescent="0.2">
      <c r="A1188" s="2" t="s">
        <v>4651</v>
      </c>
      <c r="B1188" s="2" t="s">
        <v>1400</v>
      </c>
      <c r="C1188" s="2"/>
      <c r="D1188" s="2"/>
      <c r="E1188" s="2" t="s">
        <v>1402</v>
      </c>
      <c r="F1188" s="2"/>
      <c r="G1188" s="2"/>
      <c r="H1188" s="2" t="s">
        <v>843</v>
      </c>
      <c r="I1188" s="2" t="s">
        <v>567</v>
      </c>
      <c r="J1188" s="2"/>
      <c r="K1188" s="2"/>
      <c r="L1188" s="79"/>
      <c r="M1188" s="79"/>
      <c r="N1188" s="79" t="s">
        <v>2125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 t="s">
        <v>2625</v>
      </c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 t="str">
        <f t="shared" si="51"/>
        <v/>
      </c>
      <c r="BP1188" s="2" t="str">
        <f t="shared" si="52"/>
        <v>GMW31910,5</v>
      </c>
      <c r="BQ1188" s="2" t="str">
        <f>_xlfn.XLOOKUP(BO1188,[1]Planilha1!$BU:$BU,[1]Planilha1!$BU:$BU,"",0,1)</f>
        <v/>
      </c>
    </row>
    <row r="1189" spans="1:69" hidden="1" x14ac:dyDescent="0.2">
      <c r="A1189" s="2" t="s">
        <v>4651</v>
      </c>
      <c r="B1189" s="2" t="s">
        <v>1400</v>
      </c>
      <c r="C1189" s="2"/>
      <c r="D1189" s="2"/>
      <c r="E1189" s="2" t="s">
        <v>1402</v>
      </c>
      <c r="F1189" s="2"/>
      <c r="G1189" s="2"/>
      <c r="H1189" s="2" t="s">
        <v>843</v>
      </c>
      <c r="I1189" s="2" t="s">
        <v>567</v>
      </c>
      <c r="J1189" s="2"/>
      <c r="K1189" s="2"/>
      <c r="L1189" s="79"/>
      <c r="M1189" s="79"/>
      <c r="N1189" s="79" t="s">
        <v>2141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 t="s">
        <v>2626</v>
      </c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 t="str">
        <f t="shared" si="51"/>
        <v/>
      </c>
      <c r="BP1189" s="2" t="str">
        <f t="shared" si="52"/>
        <v>GMW31910,75</v>
      </c>
      <c r="BQ1189" s="2" t="str">
        <f>_xlfn.XLOOKUP(BO1189,[1]Planilha1!$BU:$BU,[1]Planilha1!$BU:$BU,"",0,1)</f>
        <v/>
      </c>
    </row>
    <row r="1190" spans="1:69" hidden="1" x14ac:dyDescent="0.2">
      <c r="A1190" s="2" t="s">
        <v>4651</v>
      </c>
      <c r="B1190" s="2" t="s">
        <v>1400</v>
      </c>
      <c r="C1190" s="2"/>
      <c r="D1190" s="2"/>
      <c r="E1190" s="2" t="s">
        <v>1402</v>
      </c>
      <c r="F1190" s="2"/>
      <c r="G1190" s="2"/>
      <c r="H1190" s="2" t="s">
        <v>843</v>
      </c>
      <c r="I1190" s="2" t="s">
        <v>567</v>
      </c>
      <c r="J1190" s="2"/>
      <c r="K1190" s="2"/>
      <c r="L1190" s="79"/>
      <c r="M1190" s="79"/>
      <c r="N1190" s="79" t="s">
        <v>2132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 t="s">
        <v>2627</v>
      </c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 t="str">
        <f t="shared" si="51"/>
        <v/>
      </c>
      <c r="BP1190" s="2" t="str">
        <f t="shared" si="52"/>
        <v>GMW31911</v>
      </c>
      <c r="BQ1190" s="2" t="str">
        <f>_xlfn.XLOOKUP(BO1190,[1]Planilha1!$BU:$BU,[1]Planilha1!$BU:$BU,"",0,1)</f>
        <v/>
      </c>
    </row>
    <row r="1191" spans="1:69" hidden="1" x14ac:dyDescent="0.2">
      <c r="A1191" s="2" t="s">
        <v>4651</v>
      </c>
      <c r="B1191" s="2" t="s">
        <v>1400</v>
      </c>
      <c r="C1191" s="2"/>
      <c r="D1191" s="2"/>
      <c r="E1191" s="2" t="s">
        <v>1402</v>
      </c>
      <c r="F1191" s="2"/>
      <c r="G1191" s="2"/>
      <c r="H1191" s="2" t="s">
        <v>856</v>
      </c>
      <c r="I1191" s="2" t="s">
        <v>567</v>
      </c>
      <c r="J1191" s="2"/>
      <c r="K1191" s="2"/>
      <c r="L1191" s="79"/>
      <c r="M1191" s="79"/>
      <c r="N1191" s="79" t="s">
        <v>2141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 t="s">
        <v>2626</v>
      </c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 t="str">
        <f t="shared" si="51"/>
        <v/>
      </c>
      <c r="BP1191" s="2" t="str">
        <f t="shared" si="52"/>
        <v>GMW31910,75</v>
      </c>
      <c r="BQ1191" s="2" t="str">
        <f>_xlfn.XLOOKUP(BO1191,[1]Planilha1!$BU:$BU,[1]Planilha1!$BU:$BU,"",0,1)</f>
        <v/>
      </c>
    </row>
    <row r="1192" spans="1:69" hidden="1" x14ac:dyDescent="0.2">
      <c r="A1192" s="2" t="s">
        <v>4651</v>
      </c>
      <c r="B1192" s="2" t="s">
        <v>1400</v>
      </c>
      <c r="C1192" s="2"/>
      <c r="D1192" s="2"/>
      <c r="E1192" s="2" t="s">
        <v>1402</v>
      </c>
      <c r="F1192" s="2"/>
      <c r="G1192" s="2"/>
      <c r="H1192" s="2" t="s">
        <v>856</v>
      </c>
      <c r="I1192" s="2" t="s">
        <v>567</v>
      </c>
      <c r="J1192" s="2"/>
      <c r="K1192" s="2"/>
      <c r="L1192" s="79"/>
      <c r="M1192" s="79"/>
      <c r="N1192" s="79" t="s">
        <v>2132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 t="s">
        <v>2627</v>
      </c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 t="str">
        <f t="shared" si="51"/>
        <v/>
      </c>
      <c r="BP1192" s="2" t="str">
        <f t="shared" si="52"/>
        <v>GMW31911</v>
      </c>
      <c r="BQ1192" s="2" t="str">
        <f>_xlfn.XLOOKUP(BO1192,[1]Planilha1!$BU:$BU,[1]Planilha1!$BU:$BU,"",0,1)</f>
        <v/>
      </c>
    </row>
    <row r="1193" spans="1:69" hidden="1" x14ac:dyDescent="0.2">
      <c r="A1193" s="2" t="s">
        <v>4651</v>
      </c>
      <c r="B1193" s="2" t="s">
        <v>1400</v>
      </c>
      <c r="C1193" s="2"/>
      <c r="D1193" s="2"/>
      <c r="E1193" s="2" t="s">
        <v>1402</v>
      </c>
      <c r="F1193" s="2"/>
      <c r="G1193" s="2"/>
      <c r="H1193" s="2" t="s">
        <v>863</v>
      </c>
      <c r="I1193" s="2" t="s">
        <v>567</v>
      </c>
      <c r="J1193" s="2"/>
      <c r="K1193" s="2"/>
      <c r="L1193" s="79"/>
      <c r="M1193" s="79"/>
      <c r="N1193" s="79" t="s">
        <v>2125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 t="s">
        <v>2628</v>
      </c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 t="str">
        <f t="shared" si="51"/>
        <v/>
      </c>
      <c r="BP1193" s="2" t="str">
        <f t="shared" si="52"/>
        <v>GMW31910,5</v>
      </c>
      <c r="BQ1193" s="2" t="str">
        <f>_xlfn.XLOOKUP(BO1193,[1]Planilha1!$BU:$BU,[1]Planilha1!$BU:$BU,"",0,1)</f>
        <v/>
      </c>
    </row>
    <row r="1194" spans="1:69" hidden="1" x14ac:dyDescent="0.2">
      <c r="A1194" s="2" t="s">
        <v>4651</v>
      </c>
      <c r="B1194" s="2" t="s">
        <v>1400</v>
      </c>
      <c r="C1194" s="2"/>
      <c r="D1194" s="2"/>
      <c r="E1194" s="2" t="s">
        <v>1402</v>
      </c>
      <c r="F1194" s="2"/>
      <c r="G1194" s="2"/>
      <c r="H1194" s="2" t="s">
        <v>854</v>
      </c>
      <c r="I1194" s="2" t="s">
        <v>567</v>
      </c>
      <c r="J1194" s="2"/>
      <c r="K1194" s="2"/>
      <c r="L1194" s="79"/>
      <c r="M1194" s="79"/>
      <c r="N1194" s="79" t="s">
        <v>2141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 t="s">
        <v>2626</v>
      </c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 t="str">
        <f t="shared" si="51"/>
        <v/>
      </c>
      <c r="BP1194" s="2" t="str">
        <f t="shared" si="52"/>
        <v>GMW31910,75</v>
      </c>
      <c r="BQ1194" s="2" t="str">
        <f>_xlfn.XLOOKUP(BO1194,[1]Planilha1!$BU:$BU,[1]Planilha1!$BU:$BU,"",0,1)</f>
        <v/>
      </c>
    </row>
    <row r="1195" spans="1:69" hidden="1" x14ac:dyDescent="0.2">
      <c r="A1195" s="2" t="s">
        <v>4651</v>
      </c>
      <c r="B1195" s="2" t="s">
        <v>1400</v>
      </c>
      <c r="C1195" s="2"/>
      <c r="D1195" s="2"/>
      <c r="E1195" s="2" t="s">
        <v>1402</v>
      </c>
      <c r="F1195" s="2"/>
      <c r="G1195" s="2"/>
      <c r="H1195" s="2" t="s">
        <v>854</v>
      </c>
      <c r="I1195" s="2" t="s">
        <v>567</v>
      </c>
      <c r="J1195" s="2"/>
      <c r="K1195" s="2"/>
      <c r="L1195" s="79"/>
      <c r="M1195" s="79"/>
      <c r="N1195" s="79" t="s">
        <v>2132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 t="s">
        <v>2627</v>
      </c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 t="str">
        <f t="shared" si="51"/>
        <v/>
      </c>
      <c r="BP1195" s="2" t="str">
        <f t="shared" si="52"/>
        <v>GMW31911</v>
      </c>
      <c r="BQ1195" s="2" t="str">
        <f>_xlfn.XLOOKUP(BO1195,[1]Planilha1!$BU:$BU,[1]Planilha1!$BU:$BU,"",0,1)</f>
        <v/>
      </c>
    </row>
    <row r="1196" spans="1:69" hidden="1" x14ac:dyDescent="0.2">
      <c r="A1196" s="2" t="s">
        <v>4651</v>
      </c>
      <c r="B1196" s="2" t="s">
        <v>374</v>
      </c>
      <c r="C1196" s="2"/>
      <c r="D1196" s="2"/>
      <c r="E1196" s="2" t="s">
        <v>1402</v>
      </c>
      <c r="F1196" s="2"/>
      <c r="G1196" s="2"/>
      <c r="H1196" s="2" t="s">
        <v>871</v>
      </c>
      <c r="I1196" s="2" t="s">
        <v>567</v>
      </c>
      <c r="J1196" s="2"/>
      <c r="K1196" s="2"/>
      <c r="L1196" s="79"/>
      <c r="M1196" s="79"/>
      <c r="N1196" s="79" t="s">
        <v>2141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 t="s">
        <v>2629</v>
      </c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 t="str">
        <f t="shared" si="51"/>
        <v/>
      </c>
      <c r="BP1196" s="2" t="str">
        <f t="shared" si="52"/>
        <v>USCAR210,75</v>
      </c>
      <c r="BQ1196" s="2" t="str">
        <f>_xlfn.XLOOKUP(BO1196,[1]Planilha1!$BU:$BU,[1]Planilha1!$BU:$BU,"",0,1)</f>
        <v/>
      </c>
    </row>
    <row r="1197" spans="1:69" hidden="1" x14ac:dyDescent="0.2">
      <c r="A1197" s="2" t="s">
        <v>4651</v>
      </c>
      <c r="B1197" s="2" t="s">
        <v>374</v>
      </c>
      <c r="C1197" s="2"/>
      <c r="D1197" s="2"/>
      <c r="E1197" s="2" t="s">
        <v>1402</v>
      </c>
      <c r="F1197" s="2"/>
      <c r="G1197" s="2"/>
      <c r="H1197" s="2" t="s">
        <v>871</v>
      </c>
      <c r="I1197" s="2" t="s">
        <v>567</v>
      </c>
      <c r="J1197" s="2"/>
      <c r="K1197" s="2"/>
      <c r="L1197" s="79"/>
      <c r="M1197" s="79"/>
      <c r="N1197" s="79" t="s">
        <v>2132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 t="s">
        <v>2622</v>
      </c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 t="str">
        <f t="shared" si="51"/>
        <v/>
      </c>
      <c r="BP1197" s="2" t="str">
        <f t="shared" si="52"/>
        <v>USCAR211</v>
      </c>
      <c r="BQ1197" s="2" t="str">
        <f>_xlfn.XLOOKUP(BO1197,[1]Planilha1!$BU:$BU,[1]Planilha1!$BU:$BU,"",0,1)</f>
        <v/>
      </c>
    </row>
    <row r="1198" spans="1:69" hidden="1" x14ac:dyDescent="0.2">
      <c r="A1198" s="2" t="s">
        <v>4651</v>
      </c>
      <c r="B1198" s="2" t="s">
        <v>1400</v>
      </c>
      <c r="C1198" s="2"/>
      <c r="D1198" s="2"/>
      <c r="E1198" s="2" t="s">
        <v>1402</v>
      </c>
      <c r="F1198" s="2"/>
      <c r="G1198" s="2"/>
      <c r="H1198" s="2" t="s">
        <v>856</v>
      </c>
      <c r="I1198" s="2" t="s">
        <v>1537</v>
      </c>
      <c r="J1198" s="2"/>
      <c r="K1198" s="2"/>
      <c r="L1198" s="79"/>
      <c r="M1198" s="79"/>
      <c r="N1198" s="79" t="s">
        <v>2126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 t="s">
        <v>2630</v>
      </c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 t="str">
        <f t="shared" si="51"/>
        <v/>
      </c>
      <c r="BP1198" s="2" t="str">
        <f t="shared" si="52"/>
        <v>GMW31911,5</v>
      </c>
      <c r="BQ1198" s="2" t="str">
        <f>_xlfn.XLOOKUP(BO1198,[1]Planilha1!$BU:$BU,[1]Planilha1!$BU:$BU,"",0,1)</f>
        <v/>
      </c>
    </row>
    <row r="1199" spans="1:69" hidden="1" x14ac:dyDescent="0.2">
      <c r="A1199" s="2" t="s">
        <v>4651</v>
      </c>
      <c r="B1199" s="2" t="s">
        <v>374</v>
      </c>
      <c r="C1199" s="2"/>
      <c r="D1199" s="2"/>
      <c r="E1199" s="2" t="s">
        <v>1402</v>
      </c>
      <c r="F1199" s="2"/>
      <c r="G1199" s="2"/>
      <c r="H1199" s="2" t="s">
        <v>843</v>
      </c>
      <c r="I1199" s="2" t="s">
        <v>500</v>
      </c>
      <c r="J1199" s="2" t="s">
        <v>976</v>
      </c>
      <c r="K1199" s="2"/>
      <c r="L1199" s="79"/>
      <c r="M1199" s="79"/>
      <c r="N1199" s="79" t="s">
        <v>2124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 t="s">
        <v>2631</v>
      </c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 t="str">
        <f t="shared" si="51"/>
        <v/>
      </c>
      <c r="BP1199" s="2" t="str">
        <f t="shared" si="52"/>
        <v>USCAR212,5</v>
      </c>
      <c r="BQ1199" s="2" t="str">
        <f>_xlfn.XLOOKUP(BO1199,[1]Planilha1!$BU:$BU,[1]Planilha1!$BU:$BU,"",0,1)</f>
        <v/>
      </c>
    </row>
    <row r="1200" spans="1:69" hidden="1" x14ac:dyDescent="0.2">
      <c r="A1200" s="2" t="s">
        <v>4651</v>
      </c>
      <c r="B1200" s="2" t="s">
        <v>374</v>
      </c>
      <c r="C1200" s="2"/>
      <c r="D1200" s="2"/>
      <c r="E1200" s="2" t="s">
        <v>1402</v>
      </c>
      <c r="F1200" s="2"/>
      <c r="G1200" s="2"/>
      <c r="H1200" s="2" t="s">
        <v>856</v>
      </c>
      <c r="I1200" s="2" t="s">
        <v>500</v>
      </c>
      <c r="J1200" s="2" t="s">
        <v>976</v>
      </c>
      <c r="K1200" s="2"/>
      <c r="L1200" s="79"/>
      <c r="M1200" s="79"/>
      <c r="N1200" s="79" t="s">
        <v>2124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 t="s">
        <v>2632</v>
      </c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 t="str">
        <f t="shared" si="51"/>
        <v/>
      </c>
      <c r="BP1200" s="2" t="str">
        <f t="shared" si="52"/>
        <v>USCAR212,5</v>
      </c>
      <c r="BQ1200" s="2" t="str">
        <f>_xlfn.XLOOKUP(BO1200,[1]Planilha1!$BU:$BU,[1]Planilha1!$BU:$BU,"",0,1)</f>
        <v/>
      </c>
    </row>
    <row r="1201" spans="1:69" hidden="1" x14ac:dyDescent="0.2">
      <c r="A1201" s="2" t="s">
        <v>4651</v>
      </c>
      <c r="B1201" s="2" t="s">
        <v>1400</v>
      </c>
      <c r="C1201" s="2"/>
      <c r="D1201" s="2"/>
      <c r="E1201" s="2" t="s">
        <v>1402</v>
      </c>
      <c r="F1201" s="2"/>
      <c r="G1201" s="2"/>
      <c r="H1201" s="2" t="s">
        <v>843</v>
      </c>
      <c r="I1201" s="2" t="s">
        <v>1538</v>
      </c>
      <c r="J1201" s="2"/>
      <c r="K1201" s="2"/>
      <c r="L1201" s="79"/>
      <c r="M1201" s="79"/>
      <c r="N1201" s="79" t="s">
        <v>2124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 t="s">
        <v>2633</v>
      </c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 t="str">
        <f t="shared" si="51"/>
        <v/>
      </c>
      <c r="BP1201" s="2" t="str">
        <f t="shared" si="52"/>
        <v>GMW31912,5</v>
      </c>
      <c r="BQ1201" s="2" t="str">
        <f>_xlfn.XLOOKUP(BO1201,[1]Planilha1!$BU:$BU,[1]Planilha1!$BU:$BU,"",0,1)</f>
        <v/>
      </c>
    </row>
    <row r="1202" spans="1:69" hidden="1" x14ac:dyDescent="0.2">
      <c r="A1202" s="2" t="s">
        <v>4651</v>
      </c>
      <c r="B1202" s="2" t="s">
        <v>1400</v>
      </c>
      <c r="C1202" s="2"/>
      <c r="D1202" s="2"/>
      <c r="E1202" s="2" t="s">
        <v>1402</v>
      </c>
      <c r="F1202" s="2"/>
      <c r="G1202" s="2"/>
      <c r="H1202" s="2" t="s">
        <v>843</v>
      </c>
      <c r="I1202" s="2" t="s">
        <v>1538</v>
      </c>
      <c r="J1202" s="2"/>
      <c r="K1202" s="2"/>
      <c r="L1202" s="79"/>
      <c r="M1202" s="79"/>
      <c r="N1202" s="79" t="s">
        <v>2146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 t="s">
        <v>2634</v>
      </c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 t="str">
        <f t="shared" si="51"/>
        <v/>
      </c>
      <c r="BP1202" s="2" t="str">
        <f t="shared" si="52"/>
        <v>GMW31914</v>
      </c>
      <c r="BQ1202" s="2" t="str">
        <f>_xlfn.XLOOKUP(BO1202,[1]Planilha1!$BU:$BU,[1]Planilha1!$BU:$BU,"",0,1)</f>
        <v/>
      </c>
    </row>
    <row r="1203" spans="1:69" hidden="1" x14ac:dyDescent="0.2">
      <c r="A1203" s="2" t="s">
        <v>4651</v>
      </c>
      <c r="B1203" s="2" t="s">
        <v>1400</v>
      </c>
      <c r="C1203" s="2"/>
      <c r="D1203" s="2"/>
      <c r="E1203" s="2" t="s">
        <v>1402</v>
      </c>
      <c r="F1203" s="2"/>
      <c r="G1203" s="2"/>
      <c r="H1203" s="2" t="s">
        <v>856</v>
      </c>
      <c r="I1203" s="2" t="s">
        <v>1538</v>
      </c>
      <c r="J1203" s="2"/>
      <c r="K1203" s="2"/>
      <c r="L1203" s="79"/>
      <c r="M1203" s="79"/>
      <c r="N1203" s="79" t="s">
        <v>2146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 t="s">
        <v>2634</v>
      </c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 t="str">
        <f t="shared" si="51"/>
        <v/>
      </c>
      <c r="BP1203" s="2" t="str">
        <f t="shared" si="52"/>
        <v>GMW31914</v>
      </c>
      <c r="BQ1203" s="2" t="str">
        <f>_xlfn.XLOOKUP(BO1203,[1]Planilha1!$BU:$BU,[1]Planilha1!$BU:$BU,"",0,1)</f>
        <v/>
      </c>
    </row>
    <row r="1204" spans="1:69" hidden="1" x14ac:dyDescent="0.2">
      <c r="A1204" s="2" t="s">
        <v>4651</v>
      </c>
      <c r="B1204" s="2" t="s">
        <v>1400</v>
      </c>
      <c r="C1204" s="2"/>
      <c r="D1204" s="2"/>
      <c r="E1204" s="2" t="s">
        <v>1402</v>
      </c>
      <c r="F1204" s="2"/>
      <c r="G1204" s="2"/>
      <c r="H1204" s="2" t="s">
        <v>843</v>
      </c>
      <c r="I1204" s="2" t="s">
        <v>1539</v>
      </c>
      <c r="J1204" s="2"/>
      <c r="K1204" s="2"/>
      <c r="L1204" s="79"/>
      <c r="M1204" s="79"/>
      <c r="N1204" s="79" t="s">
        <v>2146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 t="s">
        <v>2635</v>
      </c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 t="str">
        <f t="shared" si="51"/>
        <v/>
      </c>
      <c r="BP1204" s="2" t="str">
        <f t="shared" si="52"/>
        <v>GMW31914</v>
      </c>
      <c r="BQ1204" s="2" t="str">
        <f>_xlfn.XLOOKUP(BO1204,[1]Planilha1!$BU:$BU,[1]Planilha1!$BU:$BU,"",0,1)</f>
        <v/>
      </c>
    </row>
    <row r="1205" spans="1:69" hidden="1" x14ac:dyDescent="0.2">
      <c r="A1205" s="2" t="s">
        <v>4651</v>
      </c>
      <c r="B1205" s="2" t="s">
        <v>1400</v>
      </c>
      <c r="C1205" s="2"/>
      <c r="D1205" s="2"/>
      <c r="E1205" s="2" t="s">
        <v>1402</v>
      </c>
      <c r="F1205" s="2"/>
      <c r="G1205" s="2"/>
      <c r="H1205" s="2" t="s">
        <v>843</v>
      </c>
      <c r="I1205" s="2" t="s">
        <v>1540</v>
      </c>
      <c r="J1205" s="2"/>
      <c r="K1205" s="2"/>
      <c r="L1205" s="79"/>
      <c r="M1205" s="79"/>
      <c r="N1205" s="79" t="s">
        <v>2141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 t="s">
        <v>2636</v>
      </c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 t="str">
        <f t="shared" si="51"/>
        <v/>
      </c>
      <c r="BP1205" s="2" t="str">
        <f t="shared" si="52"/>
        <v>GMW31910,75</v>
      </c>
      <c r="BQ1205" s="2" t="str">
        <f>_xlfn.XLOOKUP(BO1205,[1]Planilha1!$BU:$BU,[1]Planilha1!$BU:$BU,"",0,1)</f>
        <v/>
      </c>
    </row>
    <row r="1206" spans="1:69" hidden="1" x14ac:dyDescent="0.2">
      <c r="A1206" s="2" t="s">
        <v>4651</v>
      </c>
      <c r="B1206" s="2" t="s">
        <v>374</v>
      </c>
      <c r="C1206" s="2"/>
      <c r="D1206" s="2"/>
      <c r="E1206" s="2" t="s">
        <v>1402</v>
      </c>
      <c r="F1206" s="2"/>
      <c r="G1206" s="2"/>
      <c r="H1206" s="2" t="s">
        <v>860</v>
      </c>
      <c r="I1206" s="2" t="s">
        <v>518</v>
      </c>
      <c r="J1206" s="2" t="s">
        <v>923</v>
      </c>
      <c r="K1206" s="2"/>
      <c r="L1206" s="79"/>
      <c r="M1206" s="79"/>
      <c r="N1206" s="79" t="s">
        <v>2147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 t="str">
        <f t="shared" si="51"/>
        <v/>
      </c>
      <c r="BP1206" s="2" t="str">
        <f t="shared" si="52"/>
        <v>USCAR210,35</v>
      </c>
      <c r="BQ1206" s="2" t="str">
        <f>_xlfn.XLOOKUP(BO1206,[1]Planilha1!$BU:$BU,[1]Planilha1!$BU:$BU,"",0,1)</f>
        <v/>
      </c>
    </row>
    <row r="1207" spans="1:69" hidden="1" x14ac:dyDescent="0.2">
      <c r="A1207" s="2" t="s">
        <v>4651</v>
      </c>
      <c r="B1207" s="2" t="s">
        <v>374</v>
      </c>
      <c r="C1207" s="2"/>
      <c r="D1207" s="2"/>
      <c r="E1207" s="2" t="s">
        <v>1402</v>
      </c>
      <c r="F1207" s="2"/>
      <c r="G1207" s="2"/>
      <c r="H1207" s="2" t="s">
        <v>860</v>
      </c>
      <c r="I1207" s="2" t="s">
        <v>518</v>
      </c>
      <c r="J1207" s="2" t="s">
        <v>956</v>
      </c>
      <c r="K1207" s="2"/>
      <c r="L1207" s="79"/>
      <c r="M1207" s="79"/>
      <c r="N1207" s="79" t="s">
        <v>2147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 t="str">
        <f t="shared" si="51"/>
        <v/>
      </c>
      <c r="BP1207" s="2" t="str">
        <f t="shared" si="52"/>
        <v>USCAR210,35</v>
      </c>
      <c r="BQ1207" s="2" t="str">
        <f>_xlfn.XLOOKUP(BO1207,[1]Planilha1!$BU:$BU,[1]Planilha1!$BU:$BU,"",0,1)</f>
        <v/>
      </c>
    </row>
    <row r="1208" spans="1:69" hidden="1" x14ac:dyDescent="0.2">
      <c r="A1208" s="2" t="s">
        <v>4651</v>
      </c>
      <c r="B1208" s="2" t="s">
        <v>374</v>
      </c>
      <c r="C1208" s="2"/>
      <c r="D1208" s="2"/>
      <c r="E1208" s="2" t="s">
        <v>1402</v>
      </c>
      <c r="F1208" s="2"/>
      <c r="G1208" s="2"/>
      <c r="H1208" s="2" t="s">
        <v>853</v>
      </c>
      <c r="I1208" s="2" t="s">
        <v>518</v>
      </c>
      <c r="J1208" s="2" t="s">
        <v>923</v>
      </c>
      <c r="K1208" s="2"/>
      <c r="L1208" s="79"/>
      <c r="M1208" s="79"/>
      <c r="N1208" s="79" t="s">
        <v>2147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 t="s">
        <v>2637</v>
      </c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 t="str">
        <f t="shared" si="51"/>
        <v/>
      </c>
      <c r="BP1208" s="2" t="str">
        <f t="shared" si="52"/>
        <v>USCAR210,35</v>
      </c>
      <c r="BQ1208" s="2" t="str">
        <f>_xlfn.XLOOKUP(BO1208,[1]Planilha1!$BU:$BU,[1]Planilha1!$BU:$BU,"",0,1)</f>
        <v/>
      </c>
    </row>
    <row r="1209" spans="1:69" hidden="1" x14ac:dyDescent="0.2">
      <c r="A1209" s="2" t="s">
        <v>4651</v>
      </c>
      <c r="B1209" s="2" t="s">
        <v>374</v>
      </c>
      <c r="C1209" s="2"/>
      <c r="D1209" s="2"/>
      <c r="E1209" s="2" t="s">
        <v>1402</v>
      </c>
      <c r="F1209" s="2"/>
      <c r="G1209" s="2"/>
      <c r="H1209" s="2" t="s">
        <v>853</v>
      </c>
      <c r="I1209" s="2" t="s">
        <v>518</v>
      </c>
      <c r="J1209" s="2" t="s">
        <v>956</v>
      </c>
      <c r="K1209" s="2"/>
      <c r="L1209" s="79"/>
      <c r="M1209" s="79"/>
      <c r="N1209" s="79" t="s">
        <v>2147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 t="str">
        <f t="shared" si="51"/>
        <v/>
      </c>
      <c r="BP1209" s="2" t="str">
        <f t="shared" si="52"/>
        <v>USCAR210,35</v>
      </c>
      <c r="BQ1209" s="2" t="str">
        <f>_xlfn.XLOOKUP(BO1209,[1]Planilha1!$BU:$BU,[1]Planilha1!$BU:$BU,"",0,1)</f>
        <v/>
      </c>
    </row>
    <row r="1210" spans="1:69" hidden="1" x14ac:dyDescent="0.2">
      <c r="A1210" s="2" t="s">
        <v>4651</v>
      </c>
      <c r="B1210" s="2" t="s">
        <v>374</v>
      </c>
      <c r="C1210" s="2"/>
      <c r="D1210" s="2"/>
      <c r="E1210" s="2" t="s">
        <v>1402</v>
      </c>
      <c r="F1210" s="2"/>
      <c r="G1210" s="2"/>
      <c r="H1210" s="2" t="s">
        <v>853</v>
      </c>
      <c r="I1210" s="2" t="s">
        <v>518</v>
      </c>
      <c r="J1210" s="2" t="s">
        <v>923</v>
      </c>
      <c r="K1210" s="2"/>
      <c r="L1210" s="79"/>
      <c r="M1210" s="79"/>
      <c r="N1210" s="79" t="s">
        <v>2125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 t="s">
        <v>2638</v>
      </c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 t="str">
        <f t="shared" si="51"/>
        <v/>
      </c>
      <c r="BP1210" s="2" t="str">
        <f t="shared" si="52"/>
        <v>USCAR210,5</v>
      </c>
      <c r="BQ1210" s="2" t="str">
        <f>_xlfn.XLOOKUP(BO1210,[1]Planilha1!$BU:$BU,[1]Planilha1!$BU:$BU,"",0,1)</f>
        <v/>
      </c>
    </row>
    <row r="1211" spans="1:69" hidden="1" x14ac:dyDescent="0.2">
      <c r="A1211" s="2" t="s">
        <v>4651</v>
      </c>
      <c r="B1211" s="2" t="s">
        <v>374</v>
      </c>
      <c r="C1211" s="2"/>
      <c r="D1211" s="2"/>
      <c r="E1211" s="2" t="s">
        <v>1402</v>
      </c>
      <c r="F1211" s="2"/>
      <c r="G1211" s="2"/>
      <c r="H1211" s="2" t="s">
        <v>853</v>
      </c>
      <c r="I1211" s="2" t="s">
        <v>518</v>
      </c>
      <c r="J1211" s="2" t="s">
        <v>956</v>
      </c>
      <c r="K1211" s="2"/>
      <c r="L1211" s="79"/>
      <c r="M1211" s="79"/>
      <c r="N1211" s="79" t="s">
        <v>2125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 t="str">
        <f t="shared" si="51"/>
        <v/>
      </c>
      <c r="BP1211" s="2" t="str">
        <f t="shared" si="52"/>
        <v>USCAR210,5</v>
      </c>
      <c r="BQ1211" s="2" t="str">
        <f>_xlfn.XLOOKUP(BO1211,[1]Planilha1!$BU:$BU,[1]Planilha1!$BU:$BU,"",0,1)</f>
        <v/>
      </c>
    </row>
    <row r="1212" spans="1:69" hidden="1" x14ac:dyDescent="0.2">
      <c r="A1212" s="2" t="s">
        <v>4651</v>
      </c>
      <c r="B1212" s="2" t="s">
        <v>374</v>
      </c>
      <c r="C1212" s="2"/>
      <c r="D1212" s="2"/>
      <c r="E1212" s="2" t="s">
        <v>1402</v>
      </c>
      <c r="F1212" s="2"/>
      <c r="G1212" s="2"/>
      <c r="H1212" s="2" t="s">
        <v>844</v>
      </c>
      <c r="I1212" s="2" t="s">
        <v>518</v>
      </c>
      <c r="J1212" s="2" t="s">
        <v>924</v>
      </c>
      <c r="K1212" s="2"/>
      <c r="L1212" s="79"/>
      <c r="M1212" s="79"/>
      <c r="N1212" s="79" t="s">
        <v>2125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 t="str">
        <f t="shared" si="51"/>
        <v/>
      </c>
      <c r="BP1212" s="2" t="str">
        <f t="shared" si="52"/>
        <v>USCAR210,5</v>
      </c>
      <c r="BQ1212" s="2" t="str">
        <f>_xlfn.XLOOKUP(BO1212,[1]Planilha1!$BU:$BU,[1]Planilha1!$BU:$BU,"",0,1)</f>
        <v/>
      </c>
    </row>
    <row r="1213" spans="1:69" hidden="1" x14ac:dyDescent="0.2">
      <c r="A1213" s="2" t="s">
        <v>4651</v>
      </c>
      <c r="B1213" s="2" t="s">
        <v>374</v>
      </c>
      <c r="C1213" s="2"/>
      <c r="D1213" s="2"/>
      <c r="E1213" s="2" t="s">
        <v>1402</v>
      </c>
      <c r="F1213" s="2"/>
      <c r="G1213" s="2"/>
      <c r="H1213" s="2" t="s">
        <v>844</v>
      </c>
      <c r="I1213" s="2" t="s">
        <v>518</v>
      </c>
      <c r="J1213" s="2" t="s">
        <v>977</v>
      </c>
      <c r="K1213" s="2"/>
      <c r="L1213" s="79"/>
      <c r="M1213" s="79"/>
      <c r="N1213" s="79" t="s">
        <v>2125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 t="str">
        <f t="shared" si="51"/>
        <v/>
      </c>
      <c r="BP1213" s="2" t="str">
        <f t="shared" si="52"/>
        <v>USCAR210,5</v>
      </c>
      <c r="BQ1213" s="2" t="str">
        <f>_xlfn.XLOOKUP(BO1213,[1]Planilha1!$BU:$BU,[1]Planilha1!$BU:$BU,"",0,1)</f>
        <v/>
      </c>
    </row>
    <row r="1214" spans="1:69" hidden="1" x14ac:dyDescent="0.2">
      <c r="A1214" s="2" t="s">
        <v>4651</v>
      </c>
      <c r="B1214" s="2" t="s">
        <v>374</v>
      </c>
      <c r="C1214" s="2"/>
      <c r="D1214" s="2"/>
      <c r="E1214" s="2" t="s">
        <v>1402</v>
      </c>
      <c r="F1214" s="2"/>
      <c r="G1214" s="2"/>
      <c r="H1214" s="2" t="s">
        <v>844</v>
      </c>
      <c r="I1214" s="2" t="s">
        <v>518</v>
      </c>
      <c r="J1214" s="2" t="s">
        <v>978</v>
      </c>
      <c r="K1214" s="2"/>
      <c r="L1214" s="79"/>
      <c r="M1214" s="79"/>
      <c r="N1214" s="79" t="s">
        <v>2125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 t="str">
        <f t="shared" si="51"/>
        <v/>
      </c>
      <c r="BP1214" s="2" t="str">
        <f t="shared" si="52"/>
        <v>USCAR210,5</v>
      </c>
      <c r="BQ1214" s="2" t="str">
        <f>_xlfn.XLOOKUP(BO1214,[1]Planilha1!$BU:$BU,[1]Planilha1!$BU:$BU,"",0,1)</f>
        <v/>
      </c>
    </row>
    <row r="1215" spans="1:69" hidden="1" x14ac:dyDescent="0.2">
      <c r="A1215" s="2" t="s">
        <v>4651</v>
      </c>
      <c r="B1215" s="2" t="s">
        <v>1400</v>
      </c>
      <c r="C1215" s="2"/>
      <c r="D1215" s="2"/>
      <c r="E1215" s="2" t="s">
        <v>1402</v>
      </c>
      <c r="F1215" s="2"/>
      <c r="G1215" s="2"/>
      <c r="H1215" s="2" t="s">
        <v>843</v>
      </c>
      <c r="I1215" s="2" t="s">
        <v>518</v>
      </c>
      <c r="J1215" s="2" t="s">
        <v>923</v>
      </c>
      <c r="K1215" s="2"/>
      <c r="L1215" s="79"/>
      <c r="M1215" s="79"/>
      <c r="N1215" s="79" t="s">
        <v>2147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 t="s">
        <v>2639</v>
      </c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 t="str">
        <f t="shared" si="51"/>
        <v/>
      </c>
      <c r="BP1215" s="2" t="str">
        <f t="shared" si="52"/>
        <v>GMW31910,35</v>
      </c>
      <c r="BQ1215" s="2" t="str">
        <f>_xlfn.XLOOKUP(BO1215,[1]Planilha1!$BU:$BU,[1]Planilha1!$BU:$BU,"",0,1)</f>
        <v/>
      </c>
    </row>
    <row r="1216" spans="1:69" hidden="1" x14ac:dyDescent="0.2">
      <c r="A1216" s="2" t="s">
        <v>4651</v>
      </c>
      <c r="B1216" s="2" t="s">
        <v>1400</v>
      </c>
      <c r="C1216" s="2"/>
      <c r="D1216" s="2"/>
      <c r="E1216" s="2" t="s">
        <v>1402</v>
      </c>
      <c r="F1216" s="2"/>
      <c r="G1216" s="2"/>
      <c r="H1216" s="2" t="s">
        <v>843</v>
      </c>
      <c r="I1216" s="2" t="s">
        <v>518</v>
      </c>
      <c r="J1216" s="2" t="s">
        <v>923</v>
      </c>
      <c r="K1216" s="2"/>
      <c r="L1216" s="79"/>
      <c r="M1216" s="79"/>
      <c r="N1216" s="79" t="s">
        <v>2125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 t="s">
        <v>2640</v>
      </c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 t="str">
        <f t="shared" si="51"/>
        <v/>
      </c>
      <c r="BP1216" s="2" t="str">
        <f t="shared" si="52"/>
        <v>GMW31910,5</v>
      </c>
      <c r="BQ1216" s="2" t="str">
        <f>_xlfn.XLOOKUP(BO1216,[1]Planilha1!$BU:$BU,[1]Planilha1!$BU:$BU,"",0,1)</f>
        <v/>
      </c>
    </row>
    <row r="1217" spans="1:69" hidden="1" x14ac:dyDescent="0.2">
      <c r="A1217" s="2" t="s">
        <v>4651</v>
      </c>
      <c r="B1217" s="2" t="s">
        <v>1400</v>
      </c>
      <c r="C1217" s="2"/>
      <c r="D1217" s="2"/>
      <c r="E1217" s="2" t="s">
        <v>1402</v>
      </c>
      <c r="F1217" s="2"/>
      <c r="G1217" s="2"/>
      <c r="H1217" s="2" t="s">
        <v>843</v>
      </c>
      <c r="I1217" s="2" t="s">
        <v>518</v>
      </c>
      <c r="J1217" s="2" t="s">
        <v>923</v>
      </c>
      <c r="K1217" s="2"/>
      <c r="L1217" s="79"/>
      <c r="M1217" s="79"/>
      <c r="N1217" s="79" t="s">
        <v>2141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 t="s">
        <v>2641</v>
      </c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 t="str">
        <f t="shared" si="51"/>
        <v/>
      </c>
      <c r="BP1217" s="2" t="str">
        <f t="shared" si="52"/>
        <v>GMW31910,75</v>
      </c>
      <c r="BQ1217" s="2" t="str">
        <f>_xlfn.XLOOKUP(BO1217,[1]Planilha1!$BU:$BU,[1]Planilha1!$BU:$BU,"",0,1)</f>
        <v/>
      </c>
    </row>
    <row r="1218" spans="1:69" hidden="1" x14ac:dyDescent="0.2">
      <c r="A1218" s="2" t="s">
        <v>4651</v>
      </c>
      <c r="B1218" s="2" t="s">
        <v>1400</v>
      </c>
      <c r="C1218" s="2"/>
      <c r="D1218" s="2"/>
      <c r="E1218" s="2" t="s">
        <v>1402</v>
      </c>
      <c r="F1218" s="2"/>
      <c r="G1218" s="2"/>
      <c r="H1218" s="2" t="s">
        <v>862</v>
      </c>
      <c r="I1218" s="2" t="s">
        <v>518</v>
      </c>
      <c r="J1218" s="2" t="s">
        <v>924</v>
      </c>
      <c r="K1218" s="2"/>
      <c r="L1218" s="79"/>
      <c r="M1218" s="79"/>
      <c r="N1218" s="79" t="s">
        <v>2125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 t="s">
        <v>2642</v>
      </c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 t="str">
        <f t="shared" si="51"/>
        <v/>
      </c>
      <c r="BP1218" s="2" t="str">
        <f t="shared" si="52"/>
        <v>GMW31910,5</v>
      </c>
      <c r="BQ1218" s="2" t="str">
        <f>_xlfn.XLOOKUP(BO1218,[1]Planilha1!$BU:$BU,[1]Planilha1!$BU:$BU,"",0,1)</f>
        <v/>
      </c>
    </row>
    <row r="1219" spans="1:69" hidden="1" x14ac:dyDescent="0.2">
      <c r="A1219" s="2" t="s">
        <v>4651</v>
      </c>
      <c r="B1219" s="2" t="s">
        <v>1400</v>
      </c>
      <c r="C1219" s="2"/>
      <c r="D1219" s="2"/>
      <c r="E1219" s="2" t="s">
        <v>1402</v>
      </c>
      <c r="F1219" s="2"/>
      <c r="G1219" s="2"/>
      <c r="H1219" s="2" t="s">
        <v>856</v>
      </c>
      <c r="I1219" s="2" t="s">
        <v>518</v>
      </c>
      <c r="J1219" s="2" t="s">
        <v>923</v>
      </c>
      <c r="K1219" s="2"/>
      <c r="L1219" s="79"/>
      <c r="M1219" s="79"/>
      <c r="N1219" s="79" t="s">
        <v>2125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 t="s">
        <v>2643</v>
      </c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 t="str">
        <f t="shared" si="51"/>
        <v/>
      </c>
      <c r="BP1219" s="2" t="str">
        <f t="shared" si="52"/>
        <v>GMW31910,5</v>
      </c>
      <c r="BQ1219" s="2" t="str">
        <f>_xlfn.XLOOKUP(BO1219,[1]Planilha1!$BU:$BU,[1]Planilha1!$BU:$BU,"",0,1)</f>
        <v/>
      </c>
    </row>
    <row r="1220" spans="1:69" hidden="1" x14ac:dyDescent="0.2">
      <c r="A1220" s="2" t="s">
        <v>4651</v>
      </c>
      <c r="B1220" s="2" t="s">
        <v>1400</v>
      </c>
      <c r="C1220" s="2"/>
      <c r="D1220" s="2"/>
      <c r="E1220" s="2" t="s">
        <v>1402</v>
      </c>
      <c r="F1220" s="2"/>
      <c r="G1220" s="2"/>
      <c r="H1220" s="2" t="s">
        <v>856</v>
      </c>
      <c r="I1220" s="2" t="s">
        <v>518</v>
      </c>
      <c r="J1220" s="2" t="s">
        <v>924</v>
      </c>
      <c r="K1220" s="2"/>
      <c r="L1220" s="79"/>
      <c r="M1220" s="79"/>
      <c r="N1220" s="79" t="s">
        <v>2125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 t="s">
        <v>2644</v>
      </c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 t="str">
        <f t="shared" ref="BO1220:BO1283" si="53">IF(F1220="","",_xlfn.CONCAT(K1220&amp;N1220,IF(L1220&gt;M1220,_xlfn.TEXTJOIN(,TRUE,O1220:AV1220),_xlfn.TEXTJOIN(,TRUE,AF1220:AV1220,O1220:AE1220))))</f>
        <v/>
      </c>
      <c r="BP1220" s="2" t="str">
        <f t="shared" ref="BP1220:BP1283" si="54">_xlfn.CONCAT(B1220,N1220,IF(L1220&gt;M1220,_xlfn.TEXTJOIN(,TRUE,O1220:AV1220),_xlfn.TEXTJOIN(,TRUE,AF1220:AV1220,O1220:AE1220)))</f>
        <v>GMW31910,5</v>
      </c>
      <c r="BQ1220" s="2" t="str">
        <f>_xlfn.XLOOKUP(BO1220,[1]Planilha1!$BU:$BU,[1]Planilha1!$BU:$BU,"",0,1)</f>
        <v/>
      </c>
    </row>
    <row r="1221" spans="1:69" hidden="1" x14ac:dyDescent="0.2">
      <c r="A1221" s="2" t="s">
        <v>4651</v>
      </c>
      <c r="B1221" s="2" t="s">
        <v>1400</v>
      </c>
      <c r="C1221" s="2"/>
      <c r="D1221" s="2"/>
      <c r="E1221" s="2" t="s">
        <v>1402</v>
      </c>
      <c r="F1221" s="2"/>
      <c r="G1221" s="2"/>
      <c r="H1221" s="2" t="s">
        <v>863</v>
      </c>
      <c r="I1221" s="2" t="s">
        <v>518</v>
      </c>
      <c r="J1221" s="2" t="s">
        <v>923</v>
      </c>
      <c r="K1221" s="2"/>
      <c r="L1221" s="79"/>
      <c r="M1221" s="79"/>
      <c r="N1221" s="79" t="s">
        <v>2125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 t="s">
        <v>2640</v>
      </c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 t="str">
        <f t="shared" si="53"/>
        <v/>
      </c>
      <c r="BP1221" s="2" t="str">
        <f t="shared" si="54"/>
        <v>GMW31910,5</v>
      </c>
      <c r="BQ1221" s="2" t="str">
        <f>_xlfn.XLOOKUP(BO1221,[1]Planilha1!$BU:$BU,[1]Planilha1!$BU:$BU,"",0,1)</f>
        <v/>
      </c>
    </row>
    <row r="1222" spans="1:69" hidden="1" x14ac:dyDescent="0.2">
      <c r="A1222" s="2" t="s">
        <v>4651</v>
      </c>
      <c r="B1222" s="2" t="s">
        <v>1400</v>
      </c>
      <c r="C1222" s="2"/>
      <c r="D1222" s="2"/>
      <c r="E1222" s="2" t="s">
        <v>1402</v>
      </c>
      <c r="F1222" s="2"/>
      <c r="G1222" s="2"/>
      <c r="H1222" s="2" t="s">
        <v>863</v>
      </c>
      <c r="I1222" s="2" t="s">
        <v>518</v>
      </c>
      <c r="J1222" s="2" t="s">
        <v>923</v>
      </c>
      <c r="K1222" s="2"/>
      <c r="L1222" s="79"/>
      <c r="M1222" s="79"/>
      <c r="N1222" s="79" t="s">
        <v>2141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 t="s">
        <v>2645</v>
      </c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 t="str">
        <f t="shared" si="53"/>
        <v/>
      </c>
      <c r="BP1222" s="2" t="str">
        <f t="shared" si="54"/>
        <v>GMW31910,75</v>
      </c>
      <c r="BQ1222" s="2" t="str">
        <f>_xlfn.XLOOKUP(BO1222,[1]Planilha1!$BU:$BU,[1]Planilha1!$BU:$BU,"",0,1)</f>
        <v/>
      </c>
    </row>
    <row r="1223" spans="1:69" hidden="1" x14ac:dyDescent="0.2">
      <c r="A1223" s="2" t="s">
        <v>4651</v>
      </c>
      <c r="B1223" s="2" t="s">
        <v>1400</v>
      </c>
      <c r="C1223" s="2"/>
      <c r="D1223" s="2"/>
      <c r="E1223" s="2" t="s">
        <v>1402</v>
      </c>
      <c r="F1223" s="2"/>
      <c r="G1223" s="2"/>
      <c r="H1223" s="2" t="s">
        <v>854</v>
      </c>
      <c r="I1223" s="2" t="s">
        <v>518</v>
      </c>
      <c r="J1223" s="2" t="s">
        <v>923</v>
      </c>
      <c r="K1223" s="2"/>
      <c r="L1223" s="79"/>
      <c r="M1223" s="79"/>
      <c r="N1223" s="79" t="s">
        <v>2125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 t="s">
        <v>2646</v>
      </c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 t="str">
        <f t="shared" si="53"/>
        <v/>
      </c>
      <c r="BP1223" s="2" t="str">
        <f t="shared" si="54"/>
        <v>GMW31910,5</v>
      </c>
      <c r="BQ1223" s="2" t="str">
        <f>_xlfn.XLOOKUP(BO1223,[1]Planilha1!$BU:$BU,[1]Planilha1!$BU:$BU,"",0,1)</f>
        <v/>
      </c>
    </row>
    <row r="1224" spans="1:69" hidden="1" x14ac:dyDescent="0.2">
      <c r="A1224" s="2" t="s">
        <v>4651</v>
      </c>
      <c r="B1224" s="2" t="s">
        <v>1400</v>
      </c>
      <c r="C1224" s="2"/>
      <c r="D1224" s="2"/>
      <c r="E1224" s="2" t="s">
        <v>1402</v>
      </c>
      <c r="F1224" s="2"/>
      <c r="G1224" s="2"/>
      <c r="H1224" s="2" t="s">
        <v>843</v>
      </c>
      <c r="I1224" s="2" t="s">
        <v>1541</v>
      </c>
      <c r="J1224" s="2"/>
      <c r="K1224" s="2"/>
      <c r="L1224" s="79"/>
      <c r="M1224" s="79"/>
      <c r="N1224" s="79" t="s">
        <v>2141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 t="s">
        <v>2647</v>
      </c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 t="str">
        <f t="shared" si="53"/>
        <v/>
      </c>
      <c r="BP1224" s="2" t="str">
        <f t="shared" si="54"/>
        <v>GMW31910,75</v>
      </c>
      <c r="BQ1224" s="2" t="str">
        <f>_xlfn.XLOOKUP(BO1224,[1]Planilha1!$BU:$BU,[1]Planilha1!$BU:$BU,"",0,1)</f>
        <v/>
      </c>
    </row>
    <row r="1225" spans="1:69" hidden="1" x14ac:dyDescent="0.2">
      <c r="A1225" s="2" t="s">
        <v>4651</v>
      </c>
      <c r="B1225" s="2" t="s">
        <v>1400</v>
      </c>
      <c r="C1225" s="2"/>
      <c r="D1225" s="2"/>
      <c r="E1225" s="2" t="s">
        <v>1402</v>
      </c>
      <c r="F1225" s="2"/>
      <c r="G1225" s="2"/>
      <c r="H1225" s="2" t="s">
        <v>843</v>
      </c>
      <c r="I1225" s="2" t="s">
        <v>1541</v>
      </c>
      <c r="J1225" s="2"/>
      <c r="K1225" s="2"/>
      <c r="L1225" s="79"/>
      <c r="M1225" s="79"/>
      <c r="N1225" s="79" t="s">
        <v>2132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 t="s">
        <v>2648</v>
      </c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 t="str">
        <f t="shared" si="53"/>
        <v/>
      </c>
      <c r="BP1225" s="2" t="str">
        <f t="shared" si="54"/>
        <v>GMW31911</v>
      </c>
      <c r="BQ1225" s="2" t="str">
        <f>_xlfn.XLOOKUP(BO1225,[1]Planilha1!$BU:$BU,[1]Planilha1!$BU:$BU,"",0,1)</f>
        <v/>
      </c>
    </row>
    <row r="1226" spans="1:69" hidden="1" x14ac:dyDescent="0.2">
      <c r="A1226" s="2" t="s">
        <v>4651</v>
      </c>
      <c r="B1226" s="2" t="s">
        <v>374</v>
      </c>
      <c r="C1226" s="2"/>
      <c r="D1226" s="2"/>
      <c r="E1226" s="2" t="s">
        <v>1402</v>
      </c>
      <c r="F1226" s="2"/>
      <c r="G1226" s="2"/>
      <c r="H1226" s="2" t="s">
        <v>848</v>
      </c>
      <c r="I1226" s="2" t="s">
        <v>1541</v>
      </c>
      <c r="J1226" s="2"/>
      <c r="K1226" s="2"/>
      <c r="L1226" s="79"/>
      <c r="M1226" s="79"/>
      <c r="N1226" s="79" t="s">
        <v>2144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 t="s">
        <v>2649</v>
      </c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 t="str">
        <f t="shared" si="53"/>
        <v/>
      </c>
      <c r="BP1226" s="2" t="str">
        <f t="shared" si="54"/>
        <v>USCAR211,25</v>
      </c>
      <c r="BQ1226" s="2" t="str">
        <f>_xlfn.XLOOKUP(BO1226,[1]Planilha1!$BU:$BU,[1]Planilha1!$BU:$BU,"",0,1)</f>
        <v/>
      </c>
    </row>
    <row r="1227" spans="1:69" hidden="1" x14ac:dyDescent="0.2">
      <c r="A1227" s="2" t="s">
        <v>4651</v>
      </c>
      <c r="B1227" s="2" t="s">
        <v>1400</v>
      </c>
      <c r="C1227" s="2"/>
      <c r="D1227" s="2"/>
      <c r="E1227" s="2" t="s">
        <v>1402</v>
      </c>
      <c r="F1227" s="2"/>
      <c r="G1227" s="2"/>
      <c r="H1227" s="2" t="s">
        <v>843</v>
      </c>
      <c r="I1227" s="2" t="s">
        <v>1542</v>
      </c>
      <c r="J1227" s="2"/>
      <c r="K1227" s="2"/>
      <c r="L1227" s="79"/>
      <c r="M1227" s="79"/>
      <c r="N1227" s="79" t="s">
        <v>2125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 t="s">
        <v>2650</v>
      </c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 t="str">
        <f t="shared" si="53"/>
        <v/>
      </c>
      <c r="BP1227" s="2" t="str">
        <f t="shared" si="54"/>
        <v>GMW31910,5</v>
      </c>
      <c r="BQ1227" s="2" t="str">
        <f>_xlfn.XLOOKUP(BO1227,[1]Planilha1!$BU:$BU,[1]Planilha1!$BU:$BU,"",0,1)</f>
        <v/>
      </c>
    </row>
    <row r="1228" spans="1:69" hidden="1" x14ac:dyDescent="0.2">
      <c r="A1228" s="2" t="s">
        <v>4651</v>
      </c>
      <c r="B1228" s="2" t="s">
        <v>1400</v>
      </c>
      <c r="C1228" s="2"/>
      <c r="D1228" s="2"/>
      <c r="E1228" s="2" t="s">
        <v>1402</v>
      </c>
      <c r="F1228" s="2"/>
      <c r="G1228" s="2"/>
      <c r="H1228" s="2" t="s">
        <v>843</v>
      </c>
      <c r="I1228" s="2" t="s">
        <v>1542</v>
      </c>
      <c r="J1228" s="2"/>
      <c r="K1228" s="2"/>
      <c r="L1228" s="79"/>
      <c r="M1228" s="79"/>
      <c r="N1228" s="79" t="s">
        <v>2141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 t="s">
        <v>2651</v>
      </c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 t="str">
        <f t="shared" si="53"/>
        <v/>
      </c>
      <c r="BP1228" s="2" t="str">
        <f t="shared" si="54"/>
        <v>GMW31910,75</v>
      </c>
      <c r="BQ1228" s="2" t="str">
        <f>_xlfn.XLOOKUP(BO1228,[1]Planilha1!$BU:$BU,[1]Planilha1!$BU:$BU,"",0,1)</f>
        <v/>
      </c>
    </row>
    <row r="1229" spans="1:69" hidden="1" x14ac:dyDescent="0.2">
      <c r="A1229" s="2" t="s">
        <v>4651</v>
      </c>
      <c r="B1229" s="2" t="s">
        <v>374</v>
      </c>
      <c r="C1229" s="2"/>
      <c r="D1229" s="2"/>
      <c r="E1229" s="2" t="s">
        <v>1402</v>
      </c>
      <c r="F1229" s="2"/>
      <c r="G1229" s="2"/>
      <c r="H1229" s="2" t="s">
        <v>858</v>
      </c>
      <c r="I1229" s="2" t="s">
        <v>1542</v>
      </c>
      <c r="J1229" s="2"/>
      <c r="K1229" s="2"/>
      <c r="L1229" s="79"/>
      <c r="M1229" s="79"/>
      <c r="N1229" s="79" t="s">
        <v>2125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 t="s">
        <v>2652</v>
      </c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 t="str">
        <f t="shared" si="53"/>
        <v/>
      </c>
      <c r="BP1229" s="2" t="str">
        <f t="shared" si="54"/>
        <v>USCAR210,5</v>
      </c>
      <c r="BQ1229" s="2" t="str">
        <f>_xlfn.XLOOKUP(BO1229,[1]Planilha1!$BU:$BU,[1]Planilha1!$BU:$BU,"",0,1)</f>
        <v/>
      </c>
    </row>
    <row r="1230" spans="1:69" hidden="1" x14ac:dyDescent="0.2">
      <c r="A1230" s="2" t="s">
        <v>4651</v>
      </c>
      <c r="B1230" s="2" t="s">
        <v>374</v>
      </c>
      <c r="C1230" s="2"/>
      <c r="D1230" s="2"/>
      <c r="E1230" s="2" t="s">
        <v>1402</v>
      </c>
      <c r="F1230" s="2"/>
      <c r="G1230" s="2"/>
      <c r="H1230" s="2" t="s">
        <v>872</v>
      </c>
      <c r="I1230" s="2" t="s">
        <v>1542</v>
      </c>
      <c r="J1230" s="2"/>
      <c r="K1230" s="2"/>
      <c r="L1230" s="79"/>
      <c r="M1230" s="79"/>
      <c r="N1230" s="79" t="s">
        <v>2125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 t="s">
        <v>2653</v>
      </c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 t="str">
        <f t="shared" si="53"/>
        <v/>
      </c>
      <c r="BP1230" s="2" t="str">
        <f t="shared" si="54"/>
        <v>USCAR210,5</v>
      </c>
      <c r="BQ1230" s="2" t="str">
        <f>_xlfn.XLOOKUP(BO1230,[1]Planilha1!$BU:$BU,[1]Planilha1!$BU:$BU,"",0,1)</f>
        <v/>
      </c>
    </row>
    <row r="1231" spans="1:69" hidden="1" x14ac:dyDescent="0.2">
      <c r="A1231" s="2" t="s">
        <v>4651</v>
      </c>
      <c r="B1231" s="2" t="s">
        <v>374</v>
      </c>
      <c r="C1231" s="2"/>
      <c r="D1231" s="2"/>
      <c r="E1231" s="2" t="s">
        <v>1402</v>
      </c>
      <c r="F1231" s="2"/>
      <c r="G1231" s="2"/>
      <c r="H1231" s="2" t="s">
        <v>848</v>
      </c>
      <c r="I1231" s="2" t="s">
        <v>1542</v>
      </c>
      <c r="J1231" s="2"/>
      <c r="K1231" s="2"/>
      <c r="L1231" s="79"/>
      <c r="M1231" s="79"/>
      <c r="N1231" s="79" t="s">
        <v>2142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 t="s">
        <v>2654</v>
      </c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 t="str">
        <f t="shared" si="53"/>
        <v/>
      </c>
      <c r="BP1231" s="2" t="str">
        <f t="shared" si="54"/>
        <v>USCAR210,3</v>
      </c>
      <c r="BQ1231" s="2" t="str">
        <f>_xlfn.XLOOKUP(BO1231,[1]Planilha1!$BU:$BU,[1]Planilha1!$BU:$BU,"",0,1)</f>
        <v/>
      </c>
    </row>
    <row r="1232" spans="1:69" hidden="1" x14ac:dyDescent="0.2">
      <c r="A1232" s="2" t="s">
        <v>4651</v>
      </c>
      <c r="B1232" s="2" t="s">
        <v>374</v>
      </c>
      <c r="C1232" s="2"/>
      <c r="D1232" s="2"/>
      <c r="E1232" s="2" t="s">
        <v>1402</v>
      </c>
      <c r="F1232" s="2"/>
      <c r="G1232" s="2"/>
      <c r="H1232" s="2" t="s">
        <v>848</v>
      </c>
      <c r="I1232" s="2" t="s">
        <v>1542</v>
      </c>
      <c r="J1232" s="2"/>
      <c r="K1232" s="2"/>
      <c r="L1232" s="79"/>
      <c r="M1232" s="79"/>
      <c r="N1232" s="79" t="s">
        <v>2125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 t="s">
        <v>2655</v>
      </c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 t="str">
        <f t="shared" si="53"/>
        <v/>
      </c>
      <c r="BP1232" s="2" t="str">
        <f t="shared" si="54"/>
        <v>USCAR210,5</v>
      </c>
      <c r="BQ1232" s="2" t="str">
        <f>_xlfn.XLOOKUP(BO1232,[1]Planilha1!$BU:$BU,[1]Planilha1!$BU:$BU,"",0,1)</f>
        <v/>
      </c>
    </row>
    <row r="1233" spans="1:69" hidden="1" x14ac:dyDescent="0.2">
      <c r="A1233" s="2" t="s">
        <v>4651</v>
      </c>
      <c r="B1233" s="2" t="s">
        <v>374</v>
      </c>
      <c r="C1233" s="2"/>
      <c r="D1233" s="2"/>
      <c r="E1233" s="2" t="s">
        <v>1402</v>
      </c>
      <c r="F1233" s="2"/>
      <c r="G1233" s="2"/>
      <c r="H1233" s="2" t="s">
        <v>859</v>
      </c>
      <c r="I1233" s="2" t="s">
        <v>1542</v>
      </c>
      <c r="J1233" s="2"/>
      <c r="K1233" s="2"/>
      <c r="L1233" s="79"/>
      <c r="M1233" s="79"/>
      <c r="N1233" s="79" t="s">
        <v>2125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 t="s">
        <v>2656</v>
      </c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 t="str">
        <f t="shared" si="53"/>
        <v/>
      </c>
      <c r="BP1233" s="2" t="str">
        <f t="shared" si="54"/>
        <v>USCAR210,5</v>
      </c>
      <c r="BQ1233" s="2" t="str">
        <f>_xlfn.XLOOKUP(BO1233,[1]Planilha1!$BU:$BU,[1]Planilha1!$BU:$BU,"",0,1)</f>
        <v/>
      </c>
    </row>
    <row r="1234" spans="1:69" hidden="1" x14ac:dyDescent="0.2">
      <c r="A1234" s="2" t="s">
        <v>4651</v>
      </c>
      <c r="B1234" s="2" t="s">
        <v>374</v>
      </c>
      <c r="C1234" s="2"/>
      <c r="D1234" s="2"/>
      <c r="E1234" s="2" t="s">
        <v>1402</v>
      </c>
      <c r="F1234" s="2"/>
      <c r="G1234" s="2"/>
      <c r="H1234" s="2" t="s">
        <v>850</v>
      </c>
      <c r="I1234" s="2" t="s">
        <v>1542</v>
      </c>
      <c r="J1234" s="2"/>
      <c r="K1234" s="2"/>
      <c r="L1234" s="79"/>
      <c r="M1234" s="79"/>
      <c r="N1234" s="79" t="s">
        <v>2142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 t="s">
        <v>2657</v>
      </c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 t="str">
        <f t="shared" si="53"/>
        <v/>
      </c>
      <c r="BP1234" s="2" t="str">
        <f t="shared" si="54"/>
        <v>USCAR210,3</v>
      </c>
      <c r="BQ1234" s="2" t="str">
        <f>_xlfn.XLOOKUP(BO1234,[1]Planilha1!$BU:$BU,[1]Planilha1!$BU:$BU,"",0,1)</f>
        <v/>
      </c>
    </row>
    <row r="1235" spans="1:69" hidden="1" x14ac:dyDescent="0.2">
      <c r="A1235" s="2" t="s">
        <v>4651</v>
      </c>
      <c r="B1235" s="2" t="s">
        <v>374</v>
      </c>
      <c r="C1235" s="2"/>
      <c r="D1235" s="2"/>
      <c r="E1235" s="2" t="s">
        <v>1402</v>
      </c>
      <c r="F1235" s="2"/>
      <c r="G1235" s="2"/>
      <c r="H1235" s="2" t="s">
        <v>850</v>
      </c>
      <c r="I1235" s="2" t="s">
        <v>1542</v>
      </c>
      <c r="J1235" s="2"/>
      <c r="K1235" s="2"/>
      <c r="L1235" s="79"/>
      <c r="M1235" s="79"/>
      <c r="N1235" s="79" t="s">
        <v>2125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 t="s">
        <v>2658</v>
      </c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 t="str">
        <f t="shared" si="53"/>
        <v/>
      </c>
      <c r="BP1235" s="2" t="str">
        <f t="shared" si="54"/>
        <v>USCAR210,5</v>
      </c>
      <c r="BQ1235" s="2" t="str">
        <f>_xlfn.XLOOKUP(BO1235,[1]Planilha1!$BU:$BU,[1]Planilha1!$BU:$BU,"",0,1)</f>
        <v/>
      </c>
    </row>
    <row r="1236" spans="1:69" hidden="1" x14ac:dyDescent="0.2">
      <c r="A1236" s="2" t="s">
        <v>4651</v>
      </c>
      <c r="B1236" s="2" t="s">
        <v>1400</v>
      </c>
      <c r="C1236" s="2"/>
      <c r="D1236" s="2"/>
      <c r="E1236" s="2" t="s">
        <v>1402</v>
      </c>
      <c r="F1236" s="2"/>
      <c r="G1236" s="2"/>
      <c r="H1236" s="2" t="s">
        <v>843</v>
      </c>
      <c r="I1236" s="2" t="s">
        <v>1543</v>
      </c>
      <c r="J1236" s="2"/>
      <c r="K1236" s="2"/>
      <c r="L1236" s="79"/>
      <c r="M1236" s="79"/>
      <c r="N1236" s="79" t="s">
        <v>2126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 t="str">
        <f t="shared" si="53"/>
        <v/>
      </c>
      <c r="BP1236" s="2" t="str">
        <f t="shared" si="54"/>
        <v>GMW31911,5</v>
      </c>
      <c r="BQ1236" s="2" t="str">
        <f>_xlfn.XLOOKUP(BO1236,[1]Planilha1!$BU:$BU,[1]Planilha1!$BU:$BU,"",0,1)</f>
        <v/>
      </c>
    </row>
    <row r="1237" spans="1:69" hidden="1" x14ac:dyDescent="0.2">
      <c r="A1237" s="2" t="s">
        <v>4651</v>
      </c>
      <c r="B1237" s="2" t="s">
        <v>1400</v>
      </c>
      <c r="C1237" s="2"/>
      <c r="D1237" s="2"/>
      <c r="E1237" s="2" t="s">
        <v>1402</v>
      </c>
      <c r="F1237" s="2"/>
      <c r="G1237" s="2"/>
      <c r="H1237" s="2" t="s">
        <v>843</v>
      </c>
      <c r="I1237" s="2" t="s">
        <v>1543</v>
      </c>
      <c r="J1237" s="2"/>
      <c r="K1237" s="2"/>
      <c r="L1237" s="79"/>
      <c r="M1237" s="79"/>
      <c r="N1237" s="79" t="s">
        <v>2132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 t="s">
        <v>2659</v>
      </c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 t="str">
        <f t="shared" si="53"/>
        <v/>
      </c>
      <c r="BP1237" s="2" t="str">
        <f t="shared" si="54"/>
        <v>GMW31911</v>
      </c>
      <c r="BQ1237" s="2" t="str">
        <f>_xlfn.XLOOKUP(BO1237,[1]Planilha1!$BU:$BU,[1]Planilha1!$BU:$BU,"",0,1)</f>
        <v/>
      </c>
    </row>
    <row r="1238" spans="1:69" hidden="1" x14ac:dyDescent="0.2">
      <c r="A1238" s="2" t="s">
        <v>4651</v>
      </c>
      <c r="B1238" s="2" t="s">
        <v>374</v>
      </c>
      <c r="C1238" s="2"/>
      <c r="D1238" s="2"/>
      <c r="E1238" s="2" t="s">
        <v>1402</v>
      </c>
      <c r="F1238" s="2"/>
      <c r="G1238" s="2"/>
      <c r="H1238" s="2" t="s">
        <v>852</v>
      </c>
      <c r="I1238" s="2" t="s">
        <v>1543</v>
      </c>
      <c r="J1238" s="2"/>
      <c r="K1238" s="2"/>
      <c r="L1238" s="79"/>
      <c r="M1238" s="79"/>
      <c r="N1238" s="79" t="s">
        <v>2135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 t="s">
        <v>2660</v>
      </c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 t="str">
        <f t="shared" si="53"/>
        <v/>
      </c>
      <c r="BP1238" s="2" t="str">
        <f t="shared" si="54"/>
        <v>USCAR210,85</v>
      </c>
      <c r="BQ1238" s="2" t="str">
        <f>_xlfn.XLOOKUP(BO1238,[1]Planilha1!$BU:$BU,[1]Planilha1!$BU:$BU,"",0,1)</f>
        <v/>
      </c>
    </row>
    <row r="1239" spans="1:69" hidden="1" x14ac:dyDescent="0.2">
      <c r="A1239" s="2" t="s">
        <v>4651</v>
      </c>
      <c r="B1239" s="2" t="s">
        <v>374</v>
      </c>
      <c r="C1239" s="2"/>
      <c r="D1239" s="2"/>
      <c r="E1239" s="2" t="s">
        <v>1402</v>
      </c>
      <c r="F1239" s="2"/>
      <c r="G1239" s="2"/>
      <c r="H1239" s="2" t="s">
        <v>847</v>
      </c>
      <c r="I1239" s="2" t="s">
        <v>1543</v>
      </c>
      <c r="J1239" s="2"/>
      <c r="K1239" s="2"/>
      <c r="L1239" s="79"/>
      <c r="M1239" s="79"/>
      <c r="N1239" s="79" t="s">
        <v>2132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 t="s">
        <v>2661</v>
      </c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 t="str">
        <f t="shared" si="53"/>
        <v/>
      </c>
      <c r="BP1239" s="2" t="str">
        <f t="shared" si="54"/>
        <v>USCAR211</v>
      </c>
      <c r="BQ1239" s="2" t="str">
        <f>_xlfn.XLOOKUP(BO1239,[1]Planilha1!$BU:$BU,[1]Planilha1!$BU:$BU,"",0,1)</f>
        <v/>
      </c>
    </row>
    <row r="1240" spans="1:69" hidden="1" x14ac:dyDescent="0.2">
      <c r="A1240" s="2" t="s">
        <v>4651</v>
      </c>
      <c r="B1240" s="2" t="s">
        <v>374</v>
      </c>
      <c r="C1240" s="2"/>
      <c r="D1240" s="2"/>
      <c r="E1240" s="2" t="s">
        <v>1402</v>
      </c>
      <c r="F1240" s="2"/>
      <c r="G1240" s="2"/>
      <c r="H1240" s="2" t="s">
        <v>848</v>
      </c>
      <c r="I1240" s="2" t="s">
        <v>1543</v>
      </c>
      <c r="J1240" s="2"/>
      <c r="K1240" s="2"/>
      <c r="L1240" s="79"/>
      <c r="M1240" s="79"/>
      <c r="N1240" s="79" t="s">
        <v>2135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 t="s">
        <v>2662</v>
      </c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 t="str">
        <f t="shared" si="53"/>
        <v/>
      </c>
      <c r="BP1240" s="2" t="str">
        <f t="shared" si="54"/>
        <v>USCAR210,85</v>
      </c>
      <c r="BQ1240" s="2" t="str">
        <f>_xlfn.XLOOKUP(BO1240,[1]Planilha1!$BU:$BU,[1]Planilha1!$BU:$BU,"",0,1)</f>
        <v/>
      </c>
    </row>
    <row r="1241" spans="1:69" hidden="1" x14ac:dyDescent="0.2">
      <c r="A1241" s="2" t="s">
        <v>4651</v>
      </c>
      <c r="B1241" s="2" t="s">
        <v>374</v>
      </c>
      <c r="C1241" s="2"/>
      <c r="D1241" s="2"/>
      <c r="E1241" s="2" t="s">
        <v>1402</v>
      </c>
      <c r="F1241" s="2"/>
      <c r="G1241" s="2"/>
      <c r="H1241" s="2" t="s">
        <v>848</v>
      </c>
      <c r="I1241" s="2" t="s">
        <v>1543</v>
      </c>
      <c r="J1241" s="2"/>
      <c r="K1241" s="2"/>
      <c r="L1241" s="79"/>
      <c r="M1241" s="79"/>
      <c r="N1241" s="79" t="s">
        <v>2144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 t="s">
        <v>2663</v>
      </c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 t="str">
        <f t="shared" si="53"/>
        <v/>
      </c>
      <c r="BP1241" s="2" t="str">
        <f t="shared" si="54"/>
        <v>USCAR211,25</v>
      </c>
      <c r="BQ1241" s="2" t="str">
        <f>_xlfn.XLOOKUP(BO1241,[1]Planilha1!$BU:$BU,[1]Planilha1!$BU:$BU,"",0,1)</f>
        <v/>
      </c>
    </row>
    <row r="1242" spans="1:69" hidden="1" x14ac:dyDescent="0.2">
      <c r="A1242" s="2" t="s">
        <v>4651</v>
      </c>
      <c r="B1242" s="2" t="s">
        <v>374</v>
      </c>
      <c r="C1242" s="2"/>
      <c r="D1242" s="2"/>
      <c r="E1242" s="2" t="s">
        <v>1402</v>
      </c>
      <c r="F1242" s="2"/>
      <c r="G1242" s="2"/>
      <c r="H1242" s="2" t="s">
        <v>859</v>
      </c>
      <c r="I1242" s="2" t="s">
        <v>1543</v>
      </c>
      <c r="J1242" s="2"/>
      <c r="K1242" s="2"/>
      <c r="L1242" s="79"/>
      <c r="M1242" s="79"/>
      <c r="N1242" s="79" t="s">
        <v>2135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 t="s">
        <v>2664</v>
      </c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 t="str">
        <f t="shared" si="53"/>
        <v/>
      </c>
      <c r="BP1242" s="2" t="str">
        <f t="shared" si="54"/>
        <v>USCAR210,85</v>
      </c>
      <c r="BQ1242" s="2" t="str">
        <f>_xlfn.XLOOKUP(BO1242,[1]Planilha1!$BU:$BU,[1]Planilha1!$BU:$BU,"",0,1)</f>
        <v/>
      </c>
    </row>
    <row r="1243" spans="1:69" hidden="1" x14ac:dyDescent="0.2">
      <c r="A1243" s="2" t="s">
        <v>4651</v>
      </c>
      <c r="B1243" s="2" t="s">
        <v>374</v>
      </c>
      <c r="C1243" s="2"/>
      <c r="D1243" s="2"/>
      <c r="E1243" s="2" t="s">
        <v>1402</v>
      </c>
      <c r="F1243" s="2"/>
      <c r="G1243" s="2"/>
      <c r="H1243" s="2" t="s">
        <v>850</v>
      </c>
      <c r="I1243" s="2" t="s">
        <v>1543</v>
      </c>
      <c r="J1243" s="2"/>
      <c r="K1243" s="2"/>
      <c r="L1243" s="79"/>
      <c r="M1243" s="79"/>
      <c r="N1243" s="79" t="s">
        <v>2144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 t="s">
        <v>2665</v>
      </c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 t="str">
        <f t="shared" si="53"/>
        <v/>
      </c>
      <c r="BP1243" s="2" t="str">
        <f t="shared" si="54"/>
        <v>USCAR211,25</v>
      </c>
      <c r="BQ1243" s="2" t="str">
        <f>_xlfn.XLOOKUP(BO1243,[1]Planilha1!$BU:$BU,[1]Planilha1!$BU:$BU,"",0,1)</f>
        <v/>
      </c>
    </row>
    <row r="1244" spans="1:69" hidden="1" x14ac:dyDescent="0.2">
      <c r="A1244" s="2" t="s">
        <v>4651</v>
      </c>
      <c r="B1244" s="2" t="s">
        <v>1400</v>
      </c>
      <c r="C1244" s="2"/>
      <c r="D1244" s="2"/>
      <c r="E1244" s="2" t="s">
        <v>1402</v>
      </c>
      <c r="F1244" s="2"/>
      <c r="G1244" s="2"/>
      <c r="H1244" s="2" t="s">
        <v>843</v>
      </c>
      <c r="I1244" s="2" t="s">
        <v>1544</v>
      </c>
      <c r="J1244" s="2"/>
      <c r="K1244" s="2"/>
      <c r="L1244" s="79"/>
      <c r="M1244" s="79"/>
      <c r="N1244" s="79" t="s">
        <v>2147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 t="s">
        <v>2666</v>
      </c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 t="str">
        <f t="shared" si="53"/>
        <v/>
      </c>
      <c r="BP1244" s="2" t="str">
        <f t="shared" si="54"/>
        <v>GMW31910,35</v>
      </c>
      <c r="BQ1244" s="2" t="str">
        <f>_xlfn.XLOOKUP(BO1244,[1]Planilha1!$BU:$BU,[1]Planilha1!$BU:$BU,"",0,1)</f>
        <v/>
      </c>
    </row>
    <row r="1245" spans="1:69" hidden="1" x14ac:dyDescent="0.2">
      <c r="A1245" s="2" t="s">
        <v>4651</v>
      </c>
      <c r="B1245" s="2" t="s">
        <v>1400</v>
      </c>
      <c r="C1245" s="2"/>
      <c r="D1245" s="2"/>
      <c r="E1245" s="2" t="s">
        <v>1402</v>
      </c>
      <c r="F1245" s="2"/>
      <c r="G1245" s="2"/>
      <c r="H1245" s="2" t="s">
        <v>843</v>
      </c>
      <c r="I1245" s="2" t="s">
        <v>1544</v>
      </c>
      <c r="J1245" s="2"/>
      <c r="K1245" s="2"/>
      <c r="L1245" s="79"/>
      <c r="M1245" s="79"/>
      <c r="N1245" s="79" t="s">
        <v>2125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 t="s">
        <v>2667</v>
      </c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 t="str">
        <f t="shared" si="53"/>
        <v/>
      </c>
      <c r="BP1245" s="2" t="str">
        <f t="shared" si="54"/>
        <v>GMW31910,5</v>
      </c>
      <c r="BQ1245" s="2" t="str">
        <f>_xlfn.XLOOKUP(BO1245,[1]Planilha1!$BU:$BU,[1]Planilha1!$BU:$BU,"",0,1)</f>
        <v/>
      </c>
    </row>
    <row r="1246" spans="1:69" hidden="1" x14ac:dyDescent="0.2">
      <c r="A1246" s="2" t="s">
        <v>4651</v>
      </c>
      <c r="B1246" s="2" t="s">
        <v>374</v>
      </c>
      <c r="C1246" s="2"/>
      <c r="D1246" s="2"/>
      <c r="E1246" s="2" t="s">
        <v>1402</v>
      </c>
      <c r="F1246" s="2"/>
      <c r="G1246" s="2"/>
      <c r="H1246" s="2" t="s">
        <v>848</v>
      </c>
      <c r="I1246" s="2" t="s">
        <v>1544</v>
      </c>
      <c r="J1246" s="2"/>
      <c r="K1246" s="2"/>
      <c r="L1246" s="79"/>
      <c r="M1246" s="79"/>
      <c r="N1246" s="79" t="s">
        <v>2142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 t="s">
        <v>2668</v>
      </c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 t="str">
        <f t="shared" si="53"/>
        <v/>
      </c>
      <c r="BP1246" s="2" t="str">
        <f t="shared" si="54"/>
        <v>USCAR210,3</v>
      </c>
      <c r="BQ1246" s="2" t="str">
        <f>_xlfn.XLOOKUP(BO1246,[1]Planilha1!$BU:$BU,[1]Planilha1!$BU:$BU,"",0,1)</f>
        <v/>
      </c>
    </row>
    <row r="1247" spans="1:69" hidden="1" x14ac:dyDescent="0.2">
      <c r="A1247" s="2" t="s">
        <v>4651</v>
      </c>
      <c r="B1247" s="2" t="s">
        <v>374</v>
      </c>
      <c r="C1247" s="2"/>
      <c r="D1247" s="2"/>
      <c r="E1247" s="2" t="s">
        <v>1402</v>
      </c>
      <c r="F1247" s="2"/>
      <c r="G1247" s="2"/>
      <c r="H1247" s="2" t="s">
        <v>848</v>
      </c>
      <c r="I1247" s="2" t="s">
        <v>1544</v>
      </c>
      <c r="J1247" s="2"/>
      <c r="K1247" s="2"/>
      <c r="L1247" s="79"/>
      <c r="M1247" s="79"/>
      <c r="N1247" s="79" t="s">
        <v>2125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 t="s">
        <v>2669</v>
      </c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 t="str">
        <f t="shared" si="53"/>
        <v/>
      </c>
      <c r="BP1247" s="2" t="str">
        <f t="shared" si="54"/>
        <v>USCAR210,5</v>
      </c>
      <c r="BQ1247" s="2" t="str">
        <f>_xlfn.XLOOKUP(BO1247,[1]Planilha1!$BU:$BU,[1]Planilha1!$BU:$BU,"",0,1)</f>
        <v/>
      </c>
    </row>
    <row r="1248" spans="1:69" hidden="1" x14ac:dyDescent="0.2">
      <c r="A1248" s="2" t="s">
        <v>4651</v>
      </c>
      <c r="B1248" s="2" t="s">
        <v>374</v>
      </c>
      <c r="C1248" s="2"/>
      <c r="D1248" s="2"/>
      <c r="E1248" s="2" t="s">
        <v>1402</v>
      </c>
      <c r="F1248" s="2"/>
      <c r="G1248" s="2"/>
      <c r="H1248" s="2" t="s">
        <v>850</v>
      </c>
      <c r="I1248" s="2" t="s">
        <v>1544</v>
      </c>
      <c r="J1248" s="2"/>
      <c r="K1248" s="2"/>
      <c r="L1248" s="79"/>
      <c r="M1248" s="79"/>
      <c r="N1248" s="79" t="s">
        <v>2125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 t="s">
        <v>2670</v>
      </c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 t="str">
        <f t="shared" si="53"/>
        <v/>
      </c>
      <c r="BP1248" s="2" t="str">
        <f t="shared" si="54"/>
        <v>USCAR210,5</v>
      </c>
      <c r="BQ1248" s="2" t="str">
        <f>_xlfn.XLOOKUP(BO1248,[1]Planilha1!$BU:$BU,[1]Planilha1!$BU:$BU,"",0,1)</f>
        <v/>
      </c>
    </row>
    <row r="1249" spans="1:69" hidden="1" x14ac:dyDescent="0.2">
      <c r="A1249" s="2" t="s">
        <v>4651</v>
      </c>
      <c r="B1249" s="2" t="s">
        <v>374</v>
      </c>
      <c r="C1249" s="2"/>
      <c r="D1249" s="2"/>
      <c r="E1249" s="2" t="s">
        <v>1402</v>
      </c>
      <c r="F1249" s="2"/>
      <c r="G1249" s="2"/>
      <c r="H1249" s="2" t="s">
        <v>860</v>
      </c>
      <c r="I1249" s="2" t="s">
        <v>530</v>
      </c>
      <c r="J1249" s="2"/>
      <c r="K1249" s="2"/>
      <c r="L1249" s="79"/>
      <c r="M1249" s="79"/>
      <c r="N1249" s="79" t="s">
        <v>2147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 t="str">
        <f t="shared" si="53"/>
        <v/>
      </c>
      <c r="BP1249" s="2" t="str">
        <f t="shared" si="54"/>
        <v>USCAR210,35</v>
      </c>
      <c r="BQ1249" s="2" t="str">
        <f>_xlfn.XLOOKUP(BO1249,[1]Planilha1!$BU:$BU,[1]Planilha1!$BU:$BU,"",0,1)</f>
        <v/>
      </c>
    </row>
    <row r="1250" spans="1:69" hidden="1" x14ac:dyDescent="0.2">
      <c r="A1250" s="2" t="s">
        <v>4651</v>
      </c>
      <c r="B1250" s="2" t="s">
        <v>374</v>
      </c>
      <c r="C1250" s="2"/>
      <c r="D1250" s="2"/>
      <c r="E1250" s="2" t="s">
        <v>1402</v>
      </c>
      <c r="F1250" s="2"/>
      <c r="G1250" s="2"/>
      <c r="H1250" s="2" t="s">
        <v>853</v>
      </c>
      <c r="I1250" s="2" t="s">
        <v>530</v>
      </c>
      <c r="J1250" s="2"/>
      <c r="K1250" s="2"/>
      <c r="L1250" s="79"/>
      <c r="M1250" s="79"/>
      <c r="N1250" s="79" t="s">
        <v>2147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 t="s">
        <v>2671</v>
      </c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 t="str">
        <f t="shared" si="53"/>
        <v/>
      </c>
      <c r="BP1250" s="2" t="str">
        <f t="shared" si="54"/>
        <v>USCAR210,35</v>
      </c>
      <c r="BQ1250" s="2" t="str">
        <f>_xlfn.XLOOKUP(BO1250,[1]Planilha1!$BU:$BU,[1]Planilha1!$BU:$BU,"",0,1)</f>
        <v/>
      </c>
    </row>
    <row r="1251" spans="1:69" hidden="1" x14ac:dyDescent="0.2">
      <c r="A1251" s="2" t="s">
        <v>4651</v>
      </c>
      <c r="B1251" s="2" t="s">
        <v>1400</v>
      </c>
      <c r="C1251" s="2"/>
      <c r="D1251" s="2"/>
      <c r="E1251" s="2" t="s">
        <v>1402</v>
      </c>
      <c r="F1251" s="2"/>
      <c r="G1251" s="2"/>
      <c r="H1251" s="2" t="s">
        <v>843</v>
      </c>
      <c r="I1251" s="2" t="s">
        <v>530</v>
      </c>
      <c r="J1251" s="2"/>
      <c r="K1251" s="2"/>
      <c r="L1251" s="79"/>
      <c r="M1251" s="79"/>
      <c r="N1251" s="79" t="s">
        <v>2147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 t="s">
        <v>2672</v>
      </c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 t="str">
        <f t="shared" si="53"/>
        <v/>
      </c>
      <c r="BP1251" s="2" t="str">
        <f t="shared" si="54"/>
        <v>GMW31910,35</v>
      </c>
      <c r="BQ1251" s="2" t="str">
        <f>_xlfn.XLOOKUP(BO1251,[1]Planilha1!$BU:$BU,[1]Planilha1!$BU:$BU,"",0,1)</f>
        <v/>
      </c>
    </row>
    <row r="1252" spans="1:69" hidden="1" x14ac:dyDescent="0.2">
      <c r="A1252" s="2" t="s">
        <v>4651</v>
      </c>
      <c r="B1252" s="2" t="s">
        <v>374</v>
      </c>
      <c r="C1252" s="2"/>
      <c r="D1252" s="2"/>
      <c r="E1252" s="2" t="s">
        <v>1402</v>
      </c>
      <c r="F1252" s="2"/>
      <c r="G1252" s="2"/>
      <c r="H1252" s="2" t="s">
        <v>864</v>
      </c>
      <c r="I1252" s="2" t="s">
        <v>530</v>
      </c>
      <c r="J1252" s="2"/>
      <c r="K1252" s="2"/>
      <c r="L1252" s="79"/>
      <c r="M1252" s="79"/>
      <c r="N1252" s="79" t="s">
        <v>2147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 t="s">
        <v>2673</v>
      </c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 t="str">
        <f t="shared" si="53"/>
        <v/>
      </c>
      <c r="BP1252" s="2" t="str">
        <f t="shared" si="54"/>
        <v>USCAR210,35</v>
      </c>
      <c r="BQ1252" s="2" t="str">
        <f>_xlfn.XLOOKUP(BO1252,[1]Planilha1!$BU:$BU,[1]Planilha1!$BU:$BU,"",0,1)</f>
        <v/>
      </c>
    </row>
    <row r="1253" spans="1:69" hidden="1" x14ac:dyDescent="0.2">
      <c r="A1253" s="2" t="s">
        <v>4651</v>
      </c>
      <c r="B1253" s="2" t="s">
        <v>374</v>
      </c>
      <c r="C1253" s="2"/>
      <c r="D1253" s="2"/>
      <c r="E1253" s="2" t="s">
        <v>1402</v>
      </c>
      <c r="F1253" s="2"/>
      <c r="G1253" s="2"/>
      <c r="H1253" s="2" t="s">
        <v>860</v>
      </c>
      <c r="I1253" s="2" t="s">
        <v>713</v>
      </c>
      <c r="J1253" s="2"/>
      <c r="K1253" s="2"/>
      <c r="L1253" s="79"/>
      <c r="M1253" s="79"/>
      <c r="N1253" s="79" t="s">
        <v>2147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 t="str">
        <f t="shared" si="53"/>
        <v/>
      </c>
      <c r="BP1253" s="2" t="str">
        <f t="shared" si="54"/>
        <v>USCAR210,35</v>
      </c>
      <c r="BQ1253" s="2" t="str">
        <f>_xlfn.XLOOKUP(BO1253,[1]Planilha1!$BU:$BU,[1]Planilha1!$BU:$BU,"",0,1)</f>
        <v/>
      </c>
    </row>
    <row r="1254" spans="1:69" hidden="1" x14ac:dyDescent="0.2">
      <c r="A1254" s="2" t="s">
        <v>4651</v>
      </c>
      <c r="B1254" s="2" t="s">
        <v>374</v>
      </c>
      <c r="C1254" s="2"/>
      <c r="D1254" s="2"/>
      <c r="E1254" s="2" t="s">
        <v>1402</v>
      </c>
      <c r="F1254" s="2"/>
      <c r="G1254" s="2"/>
      <c r="H1254" s="2" t="s">
        <v>853</v>
      </c>
      <c r="I1254" s="2" t="s">
        <v>713</v>
      </c>
      <c r="J1254" s="2"/>
      <c r="K1254" s="2"/>
      <c r="L1254" s="79"/>
      <c r="M1254" s="79"/>
      <c r="N1254" s="79" t="s">
        <v>2147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 t="s">
        <v>2674</v>
      </c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 t="str">
        <f t="shared" si="53"/>
        <v/>
      </c>
      <c r="BP1254" s="2" t="str">
        <f t="shared" si="54"/>
        <v>USCAR210,35</v>
      </c>
      <c r="BQ1254" s="2" t="str">
        <f>_xlfn.XLOOKUP(BO1254,[1]Planilha1!$BU:$BU,[1]Planilha1!$BU:$BU,"",0,1)</f>
        <v/>
      </c>
    </row>
    <row r="1255" spans="1:69" hidden="1" x14ac:dyDescent="0.2">
      <c r="A1255" s="2" t="s">
        <v>4651</v>
      </c>
      <c r="B1255" s="2" t="s">
        <v>374</v>
      </c>
      <c r="C1255" s="2"/>
      <c r="D1255" s="2"/>
      <c r="E1255" s="2" t="s">
        <v>1402</v>
      </c>
      <c r="F1255" s="2"/>
      <c r="G1255" s="2"/>
      <c r="H1255" s="2" t="s">
        <v>853</v>
      </c>
      <c r="I1255" s="2" t="s">
        <v>713</v>
      </c>
      <c r="J1255" s="2"/>
      <c r="K1255" s="2"/>
      <c r="L1255" s="79"/>
      <c r="M1255" s="79"/>
      <c r="N1255" s="79" t="s">
        <v>2125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 t="str">
        <f t="shared" si="53"/>
        <v/>
      </c>
      <c r="BP1255" s="2" t="str">
        <f t="shared" si="54"/>
        <v>USCAR210,5</v>
      </c>
      <c r="BQ1255" s="2" t="str">
        <f>_xlfn.XLOOKUP(BO1255,[1]Planilha1!$BU:$BU,[1]Planilha1!$BU:$BU,"",0,1)</f>
        <v/>
      </c>
    </row>
    <row r="1256" spans="1:69" hidden="1" x14ac:dyDescent="0.2">
      <c r="A1256" s="2" t="s">
        <v>4651</v>
      </c>
      <c r="B1256" s="2" t="s">
        <v>374</v>
      </c>
      <c r="C1256" s="2"/>
      <c r="D1256" s="2"/>
      <c r="E1256" s="2" t="s">
        <v>1402</v>
      </c>
      <c r="F1256" s="2"/>
      <c r="G1256" s="2"/>
      <c r="H1256" s="2" t="s">
        <v>853</v>
      </c>
      <c r="I1256" s="2" t="s">
        <v>621</v>
      </c>
      <c r="J1256" s="2"/>
      <c r="K1256" s="2"/>
      <c r="L1256" s="79"/>
      <c r="M1256" s="79"/>
      <c r="N1256" s="79" t="s">
        <v>2126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 t="s">
        <v>2675</v>
      </c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 t="str">
        <f t="shared" si="53"/>
        <v/>
      </c>
      <c r="BP1256" s="2" t="str">
        <f t="shared" si="54"/>
        <v>USCAR211,5</v>
      </c>
      <c r="BQ1256" s="2" t="str">
        <f>_xlfn.XLOOKUP(BO1256,[1]Planilha1!$BU:$BU,[1]Planilha1!$BU:$BU,"",0,1)</f>
        <v/>
      </c>
    </row>
    <row r="1257" spans="1:69" hidden="1" x14ac:dyDescent="0.2">
      <c r="A1257" s="2" t="s">
        <v>4651</v>
      </c>
      <c r="B1257" s="2" t="s">
        <v>374</v>
      </c>
      <c r="C1257" s="2"/>
      <c r="D1257" s="2"/>
      <c r="E1257" s="2" t="s">
        <v>1402</v>
      </c>
      <c r="F1257" s="2"/>
      <c r="G1257" s="2"/>
      <c r="H1257" s="2" t="s">
        <v>853</v>
      </c>
      <c r="I1257" s="2" t="s">
        <v>621</v>
      </c>
      <c r="J1257" s="2"/>
      <c r="K1257" s="2"/>
      <c r="L1257" s="79"/>
      <c r="M1257" s="79"/>
      <c r="N1257" s="79" t="s">
        <v>2124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 t="str">
        <f t="shared" si="53"/>
        <v/>
      </c>
      <c r="BP1257" s="2" t="str">
        <f t="shared" si="54"/>
        <v>USCAR212,5</v>
      </c>
      <c r="BQ1257" s="2" t="str">
        <f>_xlfn.XLOOKUP(BO1257,[1]Planilha1!$BU:$BU,[1]Planilha1!$BU:$BU,"",0,1)</f>
        <v/>
      </c>
    </row>
    <row r="1258" spans="1:69" hidden="1" x14ac:dyDescent="0.2">
      <c r="A1258" s="2" t="s">
        <v>4651</v>
      </c>
      <c r="B1258" s="2" t="s">
        <v>1400</v>
      </c>
      <c r="C1258" s="2"/>
      <c r="D1258" s="2"/>
      <c r="E1258" s="2" t="s">
        <v>1402</v>
      </c>
      <c r="F1258" s="2"/>
      <c r="G1258" s="2"/>
      <c r="H1258" s="2" t="s">
        <v>853</v>
      </c>
      <c r="I1258" s="2" t="s">
        <v>621</v>
      </c>
      <c r="J1258" s="2"/>
      <c r="K1258" s="2"/>
      <c r="L1258" s="79"/>
      <c r="M1258" s="79"/>
      <c r="N1258" s="79" t="s">
        <v>2130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 t="s">
        <v>2676</v>
      </c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 t="str">
        <f t="shared" si="53"/>
        <v/>
      </c>
      <c r="BP1258" s="2" t="str">
        <f t="shared" si="54"/>
        <v>GMW31912</v>
      </c>
      <c r="BQ1258" s="2" t="str">
        <f>_xlfn.XLOOKUP(BO1258,[1]Planilha1!$BU:$BU,[1]Planilha1!$BU:$BU,"",0,1)</f>
        <v/>
      </c>
    </row>
    <row r="1259" spans="1:69" hidden="1" x14ac:dyDescent="0.2">
      <c r="A1259" s="2" t="s">
        <v>4651</v>
      </c>
      <c r="B1259" s="2" t="s">
        <v>374</v>
      </c>
      <c r="C1259" s="2"/>
      <c r="D1259" s="2"/>
      <c r="E1259" s="2" t="s">
        <v>1402</v>
      </c>
      <c r="F1259" s="2"/>
      <c r="G1259" s="2"/>
      <c r="H1259" s="2" t="s">
        <v>853</v>
      </c>
      <c r="I1259" s="2" t="s">
        <v>621</v>
      </c>
      <c r="J1259" s="2"/>
      <c r="K1259" s="2"/>
      <c r="L1259" s="79"/>
      <c r="M1259" s="79"/>
      <c r="N1259" s="79" t="s">
        <v>2130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 t="s">
        <v>2677</v>
      </c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 t="str">
        <f t="shared" si="53"/>
        <v/>
      </c>
      <c r="BP1259" s="2" t="str">
        <f t="shared" si="54"/>
        <v>USCAR212</v>
      </c>
      <c r="BQ1259" s="2" t="str">
        <f>_xlfn.XLOOKUP(BO1259,[1]Planilha1!$BU:$BU,[1]Planilha1!$BU:$BU,"",0,1)</f>
        <v/>
      </c>
    </row>
    <row r="1260" spans="1:69" hidden="1" x14ac:dyDescent="0.2">
      <c r="A1260" s="2" t="s">
        <v>4651</v>
      </c>
      <c r="B1260" s="2" t="s">
        <v>1400</v>
      </c>
      <c r="C1260" s="2"/>
      <c r="D1260" s="2"/>
      <c r="E1260" s="2" t="s">
        <v>1402</v>
      </c>
      <c r="F1260" s="2"/>
      <c r="G1260" s="2"/>
      <c r="H1260" s="2" t="s">
        <v>843</v>
      </c>
      <c r="I1260" s="2" t="s">
        <v>621</v>
      </c>
      <c r="J1260" s="2"/>
      <c r="K1260" s="2"/>
      <c r="L1260" s="79"/>
      <c r="M1260" s="79"/>
      <c r="N1260" s="79" t="s">
        <v>2126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 t="s">
        <v>2678</v>
      </c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 t="str">
        <f t="shared" si="53"/>
        <v/>
      </c>
      <c r="BP1260" s="2" t="str">
        <f t="shared" si="54"/>
        <v>GMW31911,5</v>
      </c>
      <c r="BQ1260" s="2" t="str">
        <f>_xlfn.XLOOKUP(BO1260,[1]Planilha1!$BU:$BU,[1]Planilha1!$BU:$BU,"",0,1)</f>
        <v/>
      </c>
    </row>
    <row r="1261" spans="1:69" hidden="1" x14ac:dyDescent="0.2">
      <c r="A1261" s="2" t="s">
        <v>4651</v>
      </c>
      <c r="B1261" s="2" t="s">
        <v>1400</v>
      </c>
      <c r="C1261" s="2"/>
      <c r="D1261" s="2"/>
      <c r="E1261" s="2" t="s">
        <v>1402</v>
      </c>
      <c r="F1261" s="2"/>
      <c r="G1261" s="2"/>
      <c r="H1261" s="2" t="s">
        <v>843</v>
      </c>
      <c r="I1261" s="2" t="s">
        <v>621</v>
      </c>
      <c r="J1261" s="2"/>
      <c r="K1261" s="2"/>
      <c r="L1261" s="79"/>
      <c r="M1261" s="79"/>
      <c r="N1261" s="79" t="s">
        <v>2124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 t="s">
        <v>2679</v>
      </c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 t="str">
        <f t="shared" si="53"/>
        <v/>
      </c>
      <c r="BP1261" s="2" t="str">
        <f t="shared" si="54"/>
        <v>GMW31912,5</v>
      </c>
      <c r="BQ1261" s="2" t="str">
        <f>_xlfn.XLOOKUP(BO1261,[1]Planilha1!$BU:$BU,[1]Planilha1!$BU:$BU,"",0,1)</f>
        <v/>
      </c>
    </row>
    <row r="1262" spans="1:69" hidden="1" x14ac:dyDescent="0.2">
      <c r="A1262" s="2" t="s">
        <v>4651</v>
      </c>
      <c r="B1262" s="2" t="s">
        <v>1400</v>
      </c>
      <c r="C1262" s="2"/>
      <c r="D1262" s="2"/>
      <c r="E1262" s="2" t="s">
        <v>1402</v>
      </c>
      <c r="F1262" s="2"/>
      <c r="G1262" s="2"/>
      <c r="H1262" s="2" t="s">
        <v>843</v>
      </c>
      <c r="I1262" s="2" t="s">
        <v>621</v>
      </c>
      <c r="J1262" s="2"/>
      <c r="K1262" s="2"/>
      <c r="L1262" s="79"/>
      <c r="M1262" s="79"/>
      <c r="N1262" s="79" t="s">
        <v>2124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 t="s">
        <v>2680</v>
      </c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 t="str">
        <f t="shared" si="53"/>
        <v/>
      </c>
      <c r="BP1262" s="2" t="str">
        <f t="shared" si="54"/>
        <v>GMW31912,5</v>
      </c>
      <c r="BQ1262" s="2" t="str">
        <f>_xlfn.XLOOKUP(BO1262,[1]Planilha1!$BU:$BU,[1]Planilha1!$BU:$BU,"",0,1)</f>
        <v/>
      </c>
    </row>
    <row r="1263" spans="1:69" hidden="1" x14ac:dyDescent="0.2">
      <c r="A1263" s="2" t="s">
        <v>4651</v>
      </c>
      <c r="B1263" s="2" t="s">
        <v>374</v>
      </c>
      <c r="C1263" s="2"/>
      <c r="D1263" s="2"/>
      <c r="E1263" s="2" t="s">
        <v>1402</v>
      </c>
      <c r="F1263" s="2"/>
      <c r="G1263" s="2"/>
      <c r="H1263" s="2" t="s">
        <v>843</v>
      </c>
      <c r="I1263" s="2" t="s">
        <v>621</v>
      </c>
      <c r="J1263" s="2"/>
      <c r="K1263" s="2"/>
      <c r="L1263" s="79"/>
      <c r="M1263" s="79"/>
      <c r="N1263" s="79" t="s">
        <v>2124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 t="s">
        <v>2681</v>
      </c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 t="str">
        <f t="shared" si="53"/>
        <v/>
      </c>
      <c r="BP1263" s="2" t="str">
        <f t="shared" si="54"/>
        <v>USCAR212,5</v>
      </c>
      <c r="BQ1263" s="2" t="str">
        <f>_xlfn.XLOOKUP(BO1263,[1]Planilha1!$BU:$BU,[1]Planilha1!$BU:$BU,"",0,1)</f>
        <v/>
      </c>
    </row>
    <row r="1264" spans="1:69" hidden="1" x14ac:dyDescent="0.2">
      <c r="A1264" s="2" t="s">
        <v>4651</v>
      </c>
      <c r="B1264" s="2" t="s">
        <v>374</v>
      </c>
      <c r="C1264" s="2"/>
      <c r="D1264" s="2"/>
      <c r="E1264" s="2" t="s">
        <v>1402</v>
      </c>
      <c r="F1264" s="2"/>
      <c r="G1264" s="2"/>
      <c r="H1264" s="2" t="s">
        <v>853</v>
      </c>
      <c r="I1264" s="2" t="s">
        <v>1545</v>
      </c>
      <c r="J1264" s="2"/>
      <c r="K1264" s="2"/>
      <c r="L1264" s="79"/>
      <c r="M1264" s="79"/>
      <c r="N1264" s="79" t="s">
        <v>2147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 t="s">
        <v>2682</v>
      </c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 t="str">
        <f t="shared" si="53"/>
        <v/>
      </c>
      <c r="BP1264" s="2" t="str">
        <f t="shared" si="54"/>
        <v>USCAR210,35</v>
      </c>
      <c r="BQ1264" s="2" t="str">
        <f>_xlfn.XLOOKUP(BO1264,[1]Planilha1!$BU:$BU,[1]Planilha1!$BU:$BU,"",0,1)</f>
        <v/>
      </c>
    </row>
    <row r="1265" spans="1:69" hidden="1" x14ac:dyDescent="0.2">
      <c r="A1265" s="2" t="s">
        <v>4651</v>
      </c>
      <c r="B1265" s="2" t="s">
        <v>1400</v>
      </c>
      <c r="C1265" s="2"/>
      <c r="D1265" s="2"/>
      <c r="E1265" s="2" t="s">
        <v>1402</v>
      </c>
      <c r="F1265" s="2"/>
      <c r="G1265" s="2"/>
      <c r="H1265" s="2" t="s">
        <v>843</v>
      </c>
      <c r="I1265" s="2" t="s">
        <v>1545</v>
      </c>
      <c r="J1265" s="2"/>
      <c r="K1265" s="2"/>
      <c r="L1265" s="79"/>
      <c r="M1265" s="79"/>
      <c r="N1265" s="79" t="s">
        <v>2147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 t="s">
        <v>2683</v>
      </c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 t="str">
        <f t="shared" si="53"/>
        <v/>
      </c>
      <c r="BP1265" s="2" t="str">
        <f t="shared" si="54"/>
        <v>GMW31910,35</v>
      </c>
      <c r="BQ1265" s="2" t="str">
        <f>_xlfn.XLOOKUP(BO1265,[1]Planilha1!$BU:$BU,[1]Planilha1!$BU:$BU,"",0,1)</f>
        <v/>
      </c>
    </row>
    <row r="1266" spans="1:69" hidden="1" x14ac:dyDescent="0.2">
      <c r="A1266" s="2" t="s">
        <v>4651</v>
      </c>
      <c r="B1266" s="2" t="s">
        <v>1400</v>
      </c>
      <c r="C1266" s="2"/>
      <c r="D1266" s="2"/>
      <c r="E1266" s="2" t="s">
        <v>1402</v>
      </c>
      <c r="F1266" s="2"/>
      <c r="G1266" s="2"/>
      <c r="H1266" s="2" t="s">
        <v>843</v>
      </c>
      <c r="I1266" s="2" t="s">
        <v>1545</v>
      </c>
      <c r="J1266" s="2"/>
      <c r="K1266" s="2"/>
      <c r="L1266" s="79"/>
      <c r="M1266" s="79"/>
      <c r="N1266" s="79" t="s">
        <v>2125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 t="s">
        <v>2684</v>
      </c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 t="str">
        <f t="shared" si="53"/>
        <v/>
      </c>
      <c r="BP1266" s="2" t="str">
        <f t="shared" si="54"/>
        <v>GMW31910,5</v>
      </c>
      <c r="BQ1266" s="2" t="str">
        <f>_xlfn.XLOOKUP(BO1266,[1]Planilha1!$BU:$BU,[1]Planilha1!$BU:$BU,"",0,1)</f>
        <v/>
      </c>
    </row>
    <row r="1267" spans="1:69" hidden="1" x14ac:dyDescent="0.2">
      <c r="A1267" s="2" t="s">
        <v>4651</v>
      </c>
      <c r="B1267" s="2" t="s">
        <v>1400</v>
      </c>
      <c r="C1267" s="2"/>
      <c r="D1267" s="2"/>
      <c r="E1267" s="2" t="s">
        <v>1402</v>
      </c>
      <c r="F1267" s="2"/>
      <c r="G1267" s="2"/>
      <c r="H1267" s="2" t="s">
        <v>856</v>
      </c>
      <c r="I1267" s="2" t="s">
        <v>1545</v>
      </c>
      <c r="J1267" s="2"/>
      <c r="K1267" s="2"/>
      <c r="L1267" s="79"/>
      <c r="M1267" s="79"/>
      <c r="N1267" s="79" t="s">
        <v>2125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 t="s">
        <v>2685</v>
      </c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 t="str">
        <f t="shared" si="53"/>
        <v/>
      </c>
      <c r="BP1267" s="2" t="str">
        <f t="shared" si="54"/>
        <v>GMW31910,5</v>
      </c>
      <c r="BQ1267" s="2" t="str">
        <f>_xlfn.XLOOKUP(BO1267,[1]Planilha1!$BU:$BU,[1]Planilha1!$BU:$BU,"",0,1)</f>
        <v/>
      </c>
    </row>
    <row r="1268" spans="1:69" hidden="1" x14ac:dyDescent="0.2">
      <c r="A1268" s="2" t="s">
        <v>4651</v>
      </c>
      <c r="B1268" s="2" t="s">
        <v>1400</v>
      </c>
      <c r="C1268" s="2"/>
      <c r="D1268" s="2"/>
      <c r="E1268" s="2" t="s">
        <v>1402</v>
      </c>
      <c r="F1268" s="2"/>
      <c r="G1268" s="2"/>
      <c r="H1268" s="2" t="s">
        <v>863</v>
      </c>
      <c r="I1268" s="2" t="s">
        <v>1545</v>
      </c>
      <c r="J1268" s="2"/>
      <c r="K1268" s="2"/>
      <c r="L1268" s="79"/>
      <c r="M1268" s="79"/>
      <c r="N1268" s="79" t="s">
        <v>2125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 t="s">
        <v>2684</v>
      </c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 t="str">
        <f t="shared" si="53"/>
        <v/>
      </c>
      <c r="BP1268" s="2" t="str">
        <f t="shared" si="54"/>
        <v>GMW31910,5</v>
      </c>
      <c r="BQ1268" s="2" t="str">
        <f>_xlfn.XLOOKUP(BO1268,[1]Planilha1!$BU:$BU,[1]Planilha1!$BU:$BU,"",0,1)</f>
        <v/>
      </c>
    </row>
    <row r="1269" spans="1:69" hidden="1" x14ac:dyDescent="0.2">
      <c r="A1269" s="2" t="s">
        <v>4651</v>
      </c>
      <c r="B1269" s="2" t="s">
        <v>374</v>
      </c>
      <c r="C1269" s="2"/>
      <c r="D1269" s="2"/>
      <c r="E1269" s="2" t="s">
        <v>1402</v>
      </c>
      <c r="F1269" s="2"/>
      <c r="G1269" s="2"/>
      <c r="H1269" s="2" t="s">
        <v>860</v>
      </c>
      <c r="I1269" s="2" t="s">
        <v>583</v>
      </c>
      <c r="J1269" s="2"/>
      <c r="K1269" s="2"/>
      <c r="L1269" s="79"/>
      <c r="M1269" s="79"/>
      <c r="N1269" s="79" t="s">
        <v>2141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 t="str">
        <f t="shared" si="53"/>
        <v/>
      </c>
      <c r="BP1269" s="2" t="str">
        <f t="shared" si="54"/>
        <v>USCAR210,75</v>
      </c>
      <c r="BQ1269" s="2" t="str">
        <f>_xlfn.XLOOKUP(BO1269,[1]Planilha1!$BU:$BU,[1]Planilha1!$BU:$BU,"",0,1)</f>
        <v/>
      </c>
    </row>
    <row r="1270" spans="1:69" hidden="1" x14ac:dyDescent="0.2">
      <c r="A1270" s="2" t="s">
        <v>4651</v>
      </c>
      <c r="B1270" s="2" t="s">
        <v>374</v>
      </c>
      <c r="C1270" s="2"/>
      <c r="D1270" s="2"/>
      <c r="E1270" s="2" t="s">
        <v>1402</v>
      </c>
      <c r="F1270" s="2"/>
      <c r="G1270" s="2"/>
      <c r="H1270" s="2" t="s">
        <v>853</v>
      </c>
      <c r="I1270" s="2" t="s">
        <v>583</v>
      </c>
      <c r="J1270" s="2"/>
      <c r="K1270" s="2"/>
      <c r="L1270" s="79"/>
      <c r="M1270" s="79"/>
      <c r="N1270" s="79" t="s">
        <v>2125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 t="str">
        <f t="shared" si="53"/>
        <v/>
      </c>
      <c r="BP1270" s="2" t="str">
        <f t="shared" si="54"/>
        <v>USCAR210,5</v>
      </c>
      <c r="BQ1270" s="2" t="str">
        <f>_xlfn.XLOOKUP(BO1270,[1]Planilha1!$BU:$BU,[1]Planilha1!$BU:$BU,"",0,1)</f>
        <v/>
      </c>
    </row>
    <row r="1271" spans="1:69" hidden="1" x14ac:dyDescent="0.2">
      <c r="A1271" s="2" t="s">
        <v>4651</v>
      </c>
      <c r="B1271" s="2" t="s">
        <v>374</v>
      </c>
      <c r="C1271" s="2"/>
      <c r="D1271" s="2"/>
      <c r="E1271" s="2" t="s">
        <v>1402</v>
      </c>
      <c r="F1271" s="2"/>
      <c r="G1271" s="2"/>
      <c r="H1271" s="2" t="s">
        <v>853</v>
      </c>
      <c r="I1271" s="2" t="s">
        <v>583</v>
      </c>
      <c r="J1271" s="2"/>
      <c r="K1271" s="2"/>
      <c r="L1271" s="79"/>
      <c r="M1271" s="79"/>
      <c r="N1271" s="79" t="s">
        <v>2141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 t="str">
        <f t="shared" si="53"/>
        <v/>
      </c>
      <c r="BP1271" s="2" t="str">
        <f t="shared" si="54"/>
        <v>USCAR210,75</v>
      </c>
      <c r="BQ1271" s="2" t="str">
        <f>_xlfn.XLOOKUP(BO1271,[1]Planilha1!$BU:$BU,[1]Planilha1!$BU:$BU,"",0,1)</f>
        <v/>
      </c>
    </row>
    <row r="1272" spans="1:69" hidden="1" x14ac:dyDescent="0.2">
      <c r="A1272" s="2" t="s">
        <v>4651</v>
      </c>
      <c r="B1272" s="2" t="s">
        <v>374</v>
      </c>
      <c r="C1272" s="2"/>
      <c r="D1272" s="2"/>
      <c r="E1272" s="2" t="s">
        <v>1402</v>
      </c>
      <c r="F1272" s="2"/>
      <c r="G1272" s="2"/>
      <c r="H1272" s="2" t="s">
        <v>853</v>
      </c>
      <c r="I1272" s="2" t="s">
        <v>583</v>
      </c>
      <c r="J1272" s="2"/>
      <c r="K1272" s="2"/>
      <c r="L1272" s="79"/>
      <c r="M1272" s="79"/>
      <c r="N1272" s="79" t="s">
        <v>2132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 t="s">
        <v>2686</v>
      </c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 t="str">
        <f t="shared" si="53"/>
        <v/>
      </c>
      <c r="BP1272" s="2" t="str">
        <f t="shared" si="54"/>
        <v>USCAR211</v>
      </c>
      <c r="BQ1272" s="2" t="str">
        <f>_xlfn.XLOOKUP(BO1272,[1]Planilha1!$BU:$BU,[1]Planilha1!$BU:$BU,"",0,1)</f>
        <v/>
      </c>
    </row>
    <row r="1273" spans="1:69" hidden="1" x14ac:dyDescent="0.2">
      <c r="A1273" s="2" t="s">
        <v>4651</v>
      </c>
      <c r="B1273" s="2" t="s">
        <v>1400</v>
      </c>
      <c r="C1273" s="2"/>
      <c r="D1273" s="2"/>
      <c r="E1273" s="2" t="s">
        <v>1402</v>
      </c>
      <c r="F1273" s="2"/>
      <c r="G1273" s="2"/>
      <c r="H1273" s="2" t="s">
        <v>843</v>
      </c>
      <c r="I1273" s="2" t="s">
        <v>583</v>
      </c>
      <c r="J1273" s="2"/>
      <c r="K1273" s="2"/>
      <c r="L1273" s="79"/>
      <c r="M1273" s="79"/>
      <c r="N1273" s="79" t="s">
        <v>2125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 t="s">
        <v>2687</v>
      </c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 t="str">
        <f t="shared" si="53"/>
        <v/>
      </c>
      <c r="BP1273" s="2" t="str">
        <f t="shared" si="54"/>
        <v>GMW31910,5</v>
      </c>
      <c r="BQ1273" s="2" t="str">
        <f>_xlfn.XLOOKUP(BO1273,[1]Planilha1!$BU:$BU,[1]Planilha1!$BU:$BU,"",0,1)</f>
        <v/>
      </c>
    </row>
    <row r="1274" spans="1:69" hidden="1" x14ac:dyDescent="0.2">
      <c r="A1274" s="2" t="s">
        <v>4651</v>
      </c>
      <c r="B1274" s="2" t="s">
        <v>1400</v>
      </c>
      <c r="C1274" s="2"/>
      <c r="D1274" s="2"/>
      <c r="E1274" s="2" t="s">
        <v>1402</v>
      </c>
      <c r="F1274" s="2"/>
      <c r="G1274" s="2"/>
      <c r="H1274" s="2" t="s">
        <v>843</v>
      </c>
      <c r="I1274" s="2" t="s">
        <v>583</v>
      </c>
      <c r="J1274" s="2"/>
      <c r="K1274" s="2"/>
      <c r="L1274" s="79"/>
      <c r="M1274" s="79"/>
      <c r="N1274" s="79" t="s">
        <v>2141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 t="s">
        <v>2688</v>
      </c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 t="str">
        <f t="shared" si="53"/>
        <v/>
      </c>
      <c r="BP1274" s="2" t="str">
        <f t="shared" si="54"/>
        <v>GMW31910,75</v>
      </c>
      <c r="BQ1274" s="2" t="str">
        <f>_xlfn.XLOOKUP(BO1274,[1]Planilha1!$BU:$BU,[1]Planilha1!$BU:$BU,"",0,1)</f>
        <v/>
      </c>
    </row>
    <row r="1275" spans="1:69" hidden="1" x14ac:dyDescent="0.2">
      <c r="A1275" s="2" t="s">
        <v>4651</v>
      </c>
      <c r="B1275" s="2" t="s">
        <v>1400</v>
      </c>
      <c r="C1275" s="2"/>
      <c r="D1275" s="2"/>
      <c r="E1275" s="2" t="s">
        <v>1402</v>
      </c>
      <c r="F1275" s="2"/>
      <c r="G1275" s="2"/>
      <c r="H1275" s="2" t="s">
        <v>843</v>
      </c>
      <c r="I1275" s="2" t="s">
        <v>1546</v>
      </c>
      <c r="J1275" s="2"/>
      <c r="K1275" s="2"/>
      <c r="L1275" s="79"/>
      <c r="M1275" s="79"/>
      <c r="N1275" s="79" t="s">
        <v>2125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 t="s">
        <v>2689</v>
      </c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 t="str">
        <f t="shared" si="53"/>
        <v/>
      </c>
      <c r="BP1275" s="2" t="str">
        <f t="shared" si="54"/>
        <v>GMW31910,5</v>
      </c>
      <c r="BQ1275" s="2" t="str">
        <f>_xlfn.XLOOKUP(BO1275,[1]Planilha1!$BU:$BU,[1]Planilha1!$BU:$BU,"",0,1)</f>
        <v/>
      </c>
    </row>
    <row r="1276" spans="1:69" hidden="1" x14ac:dyDescent="0.2">
      <c r="A1276" s="2" t="s">
        <v>4651</v>
      </c>
      <c r="B1276" s="2" t="s">
        <v>1400</v>
      </c>
      <c r="C1276" s="2"/>
      <c r="D1276" s="2"/>
      <c r="E1276" s="2" t="s">
        <v>1402</v>
      </c>
      <c r="F1276" s="2"/>
      <c r="G1276" s="2"/>
      <c r="H1276" s="2" t="s">
        <v>843</v>
      </c>
      <c r="I1276" s="2" t="s">
        <v>1546</v>
      </c>
      <c r="J1276" s="2"/>
      <c r="K1276" s="2"/>
      <c r="L1276" s="79"/>
      <c r="M1276" s="79"/>
      <c r="N1276" s="79" t="s">
        <v>2141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 t="s">
        <v>2690</v>
      </c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 t="str">
        <f t="shared" si="53"/>
        <v/>
      </c>
      <c r="BP1276" s="2" t="str">
        <f t="shared" si="54"/>
        <v>GMW31910,75</v>
      </c>
      <c r="BQ1276" s="2" t="str">
        <f>_xlfn.XLOOKUP(BO1276,[1]Planilha1!$BU:$BU,[1]Planilha1!$BU:$BU,"",0,1)</f>
        <v/>
      </c>
    </row>
    <row r="1277" spans="1:69" hidden="1" x14ac:dyDescent="0.2">
      <c r="A1277" s="2" t="s">
        <v>4651</v>
      </c>
      <c r="B1277" s="2" t="s">
        <v>1400</v>
      </c>
      <c r="C1277" s="2"/>
      <c r="D1277" s="2"/>
      <c r="E1277" s="2" t="s">
        <v>1402</v>
      </c>
      <c r="F1277" s="2"/>
      <c r="G1277" s="2"/>
      <c r="H1277" s="2" t="s">
        <v>843</v>
      </c>
      <c r="I1277" s="2" t="s">
        <v>1546</v>
      </c>
      <c r="J1277" s="2"/>
      <c r="K1277" s="2"/>
      <c r="L1277" s="79"/>
      <c r="M1277" s="79"/>
      <c r="N1277" s="79" t="s">
        <v>2132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 t="s">
        <v>2691</v>
      </c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 t="str">
        <f t="shared" si="53"/>
        <v/>
      </c>
      <c r="BP1277" s="2" t="str">
        <f t="shared" si="54"/>
        <v>GMW31911</v>
      </c>
      <c r="BQ1277" s="2" t="str">
        <f>_xlfn.XLOOKUP(BO1277,[1]Planilha1!$BU:$BU,[1]Planilha1!$BU:$BU,"",0,1)</f>
        <v/>
      </c>
    </row>
    <row r="1278" spans="1:69" hidden="1" x14ac:dyDescent="0.2">
      <c r="A1278" s="2" t="s">
        <v>4651</v>
      </c>
      <c r="B1278" s="2" t="s">
        <v>374</v>
      </c>
      <c r="C1278" s="2"/>
      <c r="D1278" s="2"/>
      <c r="E1278" s="2" t="s">
        <v>1402</v>
      </c>
      <c r="F1278" s="2"/>
      <c r="G1278" s="2"/>
      <c r="H1278" s="2" t="s">
        <v>853</v>
      </c>
      <c r="I1278" s="2" t="s">
        <v>649</v>
      </c>
      <c r="J1278" s="2"/>
      <c r="K1278" s="2"/>
      <c r="L1278" s="79"/>
      <c r="M1278" s="79"/>
      <c r="N1278" s="79" t="s">
        <v>2126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 t="s">
        <v>2692</v>
      </c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 t="str">
        <f t="shared" si="53"/>
        <v/>
      </c>
      <c r="BP1278" s="2" t="str">
        <f t="shared" si="54"/>
        <v>USCAR211,5</v>
      </c>
      <c r="BQ1278" s="2" t="str">
        <f>_xlfn.XLOOKUP(BO1278,[1]Planilha1!$BU:$BU,[1]Planilha1!$BU:$BU,"",0,1)</f>
        <v/>
      </c>
    </row>
    <row r="1279" spans="1:69" hidden="1" x14ac:dyDescent="0.2">
      <c r="A1279" s="2" t="s">
        <v>4651</v>
      </c>
      <c r="B1279" s="2" t="s">
        <v>374</v>
      </c>
      <c r="C1279" s="2"/>
      <c r="D1279" s="2"/>
      <c r="E1279" s="2" t="s">
        <v>1402</v>
      </c>
      <c r="F1279" s="2"/>
      <c r="G1279" s="2"/>
      <c r="H1279" s="2" t="s">
        <v>853</v>
      </c>
      <c r="I1279" s="2" t="s">
        <v>649</v>
      </c>
      <c r="J1279" s="2"/>
      <c r="K1279" s="2"/>
      <c r="L1279" s="79"/>
      <c r="M1279" s="79"/>
      <c r="N1279" s="79" t="s">
        <v>2124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 t="str">
        <f t="shared" si="53"/>
        <v/>
      </c>
      <c r="BP1279" s="2" t="str">
        <f t="shared" si="54"/>
        <v>USCAR212,5</v>
      </c>
      <c r="BQ1279" s="2" t="str">
        <f>_xlfn.XLOOKUP(BO1279,[1]Planilha1!$BU:$BU,[1]Planilha1!$BU:$BU,"",0,1)</f>
        <v/>
      </c>
    </row>
    <row r="1280" spans="1:69" hidden="1" x14ac:dyDescent="0.2">
      <c r="A1280" s="2" t="s">
        <v>4651</v>
      </c>
      <c r="B1280" s="2" t="s">
        <v>1400</v>
      </c>
      <c r="C1280" s="2"/>
      <c r="D1280" s="2"/>
      <c r="E1280" s="2" t="s">
        <v>1402</v>
      </c>
      <c r="F1280" s="2"/>
      <c r="G1280" s="2"/>
      <c r="H1280" s="2" t="s">
        <v>853</v>
      </c>
      <c r="I1280" s="2" t="s">
        <v>649</v>
      </c>
      <c r="J1280" s="2"/>
      <c r="K1280" s="2"/>
      <c r="L1280" s="79"/>
      <c r="M1280" s="79"/>
      <c r="N1280" s="79" t="s">
        <v>2130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 t="s">
        <v>2693</v>
      </c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 t="str">
        <f t="shared" si="53"/>
        <v/>
      </c>
      <c r="BP1280" s="2" t="str">
        <f t="shared" si="54"/>
        <v>GMW31912</v>
      </c>
      <c r="BQ1280" s="2" t="str">
        <f>_xlfn.XLOOKUP(BO1280,[1]Planilha1!$BU:$BU,[1]Planilha1!$BU:$BU,"",0,1)</f>
        <v/>
      </c>
    </row>
    <row r="1281" spans="1:69" hidden="1" x14ac:dyDescent="0.2">
      <c r="A1281" s="2" t="s">
        <v>4651</v>
      </c>
      <c r="B1281" s="2" t="s">
        <v>374</v>
      </c>
      <c r="C1281" s="2"/>
      <c r="D1281" s="2"/>
      <c r="E1281" s="2" t="s">
        <v>1402</v>
      </c>
      <c r="F1281" s="2"/>
      <c r="G1281" s="2"/>
      <c r="H1281" s="2" t="s">
        <v>853</v>
      </c>
      <c r="I1281" s="2" t="s">
        <v>649</v>
      </c>
      <c r="J1281" s="2"/>
      <c r="K1281" s="2"/>
      <c r="L1281" s="79"/>
      <c r="M1281" s="79"/>
      <c r="N1281" s="79" t="s">
        <v>2130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 t="s">
        <v>2694</v>
      </c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 t="str">
        <f t="shared" si="53"/>
        <v/>
      </c>
      <c r="BP1281" s="2" t="str">
        <f t="shared" si="54"/>
        <v>USCAR212</v>
      </c>
      <c r="BQ1281" s="2" t="str">
        <f>_xlfn.XLOOKUP(BO1281,[1]Planilha1!$BU:$BU,[1]Planilha1!$BU:$BU,"",0,1)</f>
        <v/>
      </c>
    </row>
    <row r="1282" spans="1:69" hidden="1" x14ac:dyDescent="0.2">
      <c r="A1282" s="2" t="s">
        <v>4651</v>
      </c>
      <c r="B1282" s="2" t="s">
        <v>1400</v>
      </c>
      <c r="C1282" s="2"/>
      <c r="D1282" s="2"/>
      <c r="E1282" s="2" t="s">
        <v>1402</v>
      </c>
      <c r="F1282" s="2"/>
      <c r="G1282" s="2"/>
      <c r="H1282" s="2" t="s">
        <v>843</v>
      </c>
      <c r="I1282" s="2" t="s">
        <v>649</v>
      </c>
      <c r="J1282" s="2"/>
      <c r="K1282" s="2"/>
      <c r="L1282" s="79"/>
      <c r="M1282" s="79"/>
      <c r="N1282" s="79" t="s">
        <v>2126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 t="s">
        <v>2695</v>
      </c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 t="str">
        <f t="shared" si="53"/>
        <v/>
      </c>
      <c r="BP1282" s="2" t="str">
        <f t="shared" si="54"/>
        <v>GMW31911,5</v>
      </c>
      <c r="BQ1282" s="2" t="str">
        <f>_xlfn.XLOOKUP(BO1282,[1]Planilha1!$BU:$BU,[1]Planilha1!$BU:$BU,"",0,1)</f>
        <v/>
      </c>
    </row>
    <row r="1283" spans="1:69" hidden="1" x14ac:dyDescent="0.2">
      <c r="A1283" s="2" t="s">
        <v>4651</v>
      </c>
      <c r="B1283" s="2" t="s">
        <v>1400</v>
      </c>
      <c r="C1283" s="2"/>
      <c r="D1283" s="2"/>
      <c r="E1283" s="2" t="s">
        <v>1402</v>
      </c>
      <c r="F1283" s="2"/>
      <c r="G1283" s="2"/>
      <c r="H1283" s="2" t="s">
        <v>843</v>
      </c>
      <c r="I1283" s="2" t="s">
        <v>649</v>
      </c>
      <c r="J1283" s="2"/>
      <c r="K1283" s="2"/>
      <c r="L1283" s="79"/>
      <c r="M1283" s="79"/>
      <c r="N1283" s="79" t="s">
        <v>2124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 t="s">
        <v>2696</v>
      </c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 t="str">
        <f t="shared" si="53"/>
        <v/>
      </c>
      <c r="BP1283" s="2" t="str">
        <f t="shared" si="54"/>
        <v>GMW31912,5</v>
      </c>
      <c r="BQ1283" s="2" t="str">
        <f>_xlfn.XLOOKUP(BO1283,[1]Planilha1!$BU:$BU,[1]Planilha1!$BU:$BU,"",0,1)</f>
        <v/>
      </c>
    </row>
    <row r="1284" spans="1:69" hidden="1" x14ac:dyDescent="0.2">
      <c r="A1284" s="2" t="s">
        <v>4651</v>
      </c>
      <c r="B1284" s="2" t="s">
        <v>374</v>
      </c>
      <c r="C1284" s="2"/>
      <c r="D1284" s="2"/>
      <c r="E1284" s="2" t="s">
        <v>1402</v>
      </c>
      <c r="F1284" s="2"/>
      <c r="G1284" s="2"/>
      <c r="H1284" s="2" t="s">
        <v>843</v>
      </c>
      <c r="I1284" s="2" t="s">
        <v>649</v>
      </c>
      <c r="J1284" s="2"/>
      <c r="K1284" s="2"/>
      <c r="L1284" s="79"/>
      <c r="M1284" s="79"/>
      <c r="N1284" s="79" t="s">
        <v>2124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 t="str">
        <f t="shared" ref="BO1284:BO1347" si="55">IF(F1284="","",_xlfn.CONCAT(K1284&amp;N1284,IF(L1284&gt;M1284,_xlfn.TEXTJOIN(,TRUE,O1284:AV1284),_xlfn.TEXTJOIN(,TRUE,AF1284:AV1284,O1284:AE1284))))</f>
        <v/>
      </c>
      <c r="BP1284" s="2" t="str">
        <f t="shared" ref="BP1284:BP1347" si="56">_xlfn.CONCAT(B1284,N1284,IF(L1284&gt;M1284,_xlfn.TEXTJOIN(,TRUE,O1284:AV1284),_xlfn.TEXTJOIN(,TRUE,AF1284:AV1284,O1284:AE1284)))</f>
        <v>USCAR212,5</v>
      </c>
      <c r="BQ1284" s="2" t="str">
        <f>_xlfn.XLOOKUP(BO1284,[1]Planilha1!$BU:$BU,[1]Planilha1!$BU:$BU,"",0,1)</f>
        <v/>
      </c>
    </row>
    <row r="1285" spans="1:69" hidden="1" x14ac:dyDescent="0.2">
      <c r="A1285" s="2" t="s">
        <v>4651</v>
      </c>
      <c r="B1285" s="2" t="s">
        <v>374</v>
      </c>
      <c r="C1285" s="2"/>
      <c r="D1285" s="2"/>
      <c r="E1285" s="2" t="s">
        <v>1402</v>
      </c>
      <c r="F1285" s="2"/>
      <c r="G1285" s="2"/>
      <c r="H1285" s="2" t="s">
        <v>853</v>
      </c>
      <c r="I1285" s="2" t="s">
        <v>740</v>
      </c>
      <c r="J1285" s="2"/>
      <c r="K1285" s="2"/>
      <c r="L1285" s="79"/>
      <c r="M1285" s="79"/>
      <c r="N1285" s="79" t="s">
        <v>2147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 t="s">
        <v>2697</v>
      </c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 t="str">
        <f t="shared" si="55"/>
        <v/>
      </c>
      <c r="BP1285" s="2" t="str">
        <f t="shared" si="56"/>
        <v>USCAR210,35</v>
      </c>
      <c r="BQ1285" s="2" t="str">
        <f>_xlfn.XLOOKUP(BO1285,[1]Planilha1!$BU:$BU,[1]Planilha1!$BU:$BU,"",0,1)</f>
        <v/>
      </c>
    </row>
    <row r="1286" spans="1:69" hidden="1" x14ac:dyDescent="0.2">
      <c r="A1286" s="2" t="s">
        <v>4651</v>
      </c>
      <c r="B1286" s="2" t="s">
        <v>374</v>
      </c>
      <c r="C1286" s="2"/>
      <c r="D1286" s="2"/>
      <c r="E1286" s="2" t="s">
        <v>1402</v>
      </c>
      <c r="F1286" s="2"/>
      <c r="G1286" s="2"/>
      <c r="H1286" s="2" t="s">
        <v>843</v>
      </c>
      <c r="I1286" s="2" t="s">
        <v>682</v>
      </c>
      <c r="J1286" s="2"/>
      <c r="K1286" s="2"/>
      <c r="L1286" s="79"/>
      <c r="M1286" s="79"/>
      <c r="N1286" s="79" t="s">
        <v>2124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 t="str">
        <f t="shared" si="55"/>
        <v/>
      </c>
      <c r="BP1286" s="2" t="str">
        <f t="shared" si="56"/>
        <v>USCAR212,5</v>
      </c>
      <c r="BQ1286" s="2" t="str">
        <f>_xlfn.XLOOKUP(BO1286,[1]Planilha1!$BU:$BU,[1]Planilha1!$BU:$BU,"",0,1)</f>
        <v/>
      </c>
    </row>
    <row r="1287" spans="1:69" hidden="1" x14ac:dyDescent="0.2">
      <c r="A1287" s="2" t="s">
        <v>4651</v>
      </c>
      <c r="B1287" s="2" t="s">
        <v>374</v>
      </c>
      <c r="C1287" s="2"/>
      <c r="D1287" s="2"/>
      <c r="E1287" s="2" t="s">
        <v>1402</v>
      </c>
      <c r="F1287" s="2"/>
      <c r="G1287" s="2"/>
      <c r="H1287" s="2" t="s">
        <v>843</v>
      </c>
      <c r="I1287" s="2" t="s">
        <v>682</v>
      </c>
      <c r="J1287" s="2"/>
      <c r="K1287" s="2"/>
      <c r="L1287" s="79"/>
      <c r="M1287" s="79"/>
      <c r="N1287" s="79" t="s">
        <v>2129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 t="s">
        <v>2698</v>
      </c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 t="str">
        <f t="shared" si="55"/>
        <v/>
      </c>
      <c r="BP1287" s="2" t="str">
        <f t="shared" si="56"/>
        <v>USCAR213</v>
      </c>
      <c r="BQ1287" s="2" t="str">
        <f>_xlfn.XLOOKUP(BO1287,[1]Planilha1!$BU:$BU,[1]Planilha1!$BU:$BU,"",0,1)</f>
        <v/>
      </c>
    </row>
    <row r="1288" spans="1:69" hidden="1" x14ac:dyDescent="0.2">
      <c r="A1288" s="2" t="s">
        <v>4651</v>
      </c>
      <c r="B1288" s="2" t="s">
        <v>1400</v>
      </c>
      <c r="C1288" s="2"/>
      <c r="D1288" s="2"/>
      <c r="E1288" s="2" t="s">
        <v>1402</v>
      </c>
      <c r="F1288" s="2"/>
      <c r="G1288" s="2"/>
      <c r="H1288" s="2" t="s">
        <v>843</v>
      </c>
      <c r="I1288" s="2" t="s">
        <v>682</v>
      </c>
      <c r="J1288" s="2"/>
      <c r="K1288" s="2"/>
      <c r="L1288" s="79"/>
      <c r="M1288" s="79"/>
      <c r="N1288" s="79" t="s">
        <v>2146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 t="s">
        <v>2699</v>
      </c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 t="str">
        <f t="shared" si="55"/>
        <v/>
      </c>
      <c r="BP1288" s="2" t="str">
        <f t="shared" si="56"/>
        <v>GMW31914</v>
      </c>
      <c r="BQ1288" s="2" t="str">
        <f>_xlfn.XLOOKUP(BO1288,[1]Planilha1!$BU:$BU,[1]Planilha1!$BU:$BU,"",0,1)</f>
        <v/>
      </c>
    </row>
    <row r="1289" spans="1:69" hidden="1" x14ac:dyDescent="0.2">
      <c r="A1289" s="2" t="s">
        <v>4651</v>
      </c>
      <c r="B1289" s="2" t="s">
        <v>374</v>
      </c>
      <c r="C1289" s="2"/>
      <c r="D1289" s="2"/>
      <c r="E1289" s="2" t="s">
        <v>1402</v>
      </c>
      <c r="F1289" s="2"/>
      <c r="G1289" s="2"/>
      <c r="H1289" s="2" t="s">
        <v>843</v>
      </c>
      <c r="I1289" s="2" t="s">
        <v>682</v>
      </c>
      <c r="J1289" s="2"/>
      <c r="K1289" s="2"/>
      <c r="L1289" s="79"/>
      <c r="M1289" s="79"/>
      <c r="N1289" s="79" t="s">
        <v>2146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 t="s">
        <v>2700</v>
      </c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 t="str">
        <f t="shared" si="55"/>
        <v/>
      </c>
      <c r="BP1289" s="2" t="str">
        <f t="shared" si="56"/>
        <v>USCAR214</v>
      </c>
      <c r="BQ1289" s="2" t="str">
        <f>_xlfn.XLOOKUP(BO1289,[1]Planilha1!$BU:$BU,[1]Planilha1!$BU:$BU,"",0,1)</f>
        <v/>
      </c>
    </row>
    <row r="1290" spans="1:69" hidden="1" x14ac:dyDescent="0.2">
      <c r="A1290" s="2" t="s">
        <v>4651</v>
      </c>
      <c r="B1290" s="2" t="s">
        <v>374</v>
      </c>
      <c r="C1290" s="2"/>
      <c r="D1290" s="2"/>
      <c r="E1290" s="2" t="s">
        <v>1402</v>
      </c>
      <c r="F1290" s="2"/>
      <c r="G1290" s="2"/>
      <c r="H1290" s="2" t="s">
        <v>848</v>
      </c>
      <c r="I1290" s="2" t="s">
        <v>1547</v>
      </c>
      <c r="J1290" s="2" t="s">
        <v>979</v>
      </c>
      <c r="K1290" s="2"/>
      <c r="L1290" s="79"/>
      <c r="M1290" s="79"/>
      <c r="N1290" s="79" t="s">
        <v>2142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 t="s">
        <v>2701</v>
      </c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 t="str">
        <f t="shared" si="55"/>
        <v/>
      </c>
      <c r="BP1290" s="2" t="str">
        <f t="shared" si="56"/>
        <v>USCAR210,3</v>
      </c>
      <c r="BQ1290" s="2" t="str">
        <f>_xlfn.XLOOKUP(BO1290,[1]Planilha1!$BU:$BU,[1]Planilha1!$BU:$BU,"",0,1)</f>
        <v/>
      </c>
    </row>
    <row r="1291" spans="1:69" hidden="1" x14ac:dyDescent="0.2">
      <c r="A1291" s="2" t="s">
        <v>4651</v>
      </c>
      <c r="B1291" s="2" t="s">
        <v>1400</v>
      </c>
      <c r="C1291" s="2"/>
      <c r="D1291" s="2"/>
      <c r="E1291" s="2" t="s">
        <v>1402</v>
      </c>
      <c r="F1291" s="2"/>
      <c r="G1291" s="2"/>
      <c r="H1291" s="2" t="s">
        <v>843</v>
      </c>
      <c r="I1291" s="2" t="s">
        <v>1548</v>
      </c>
      <c r="J1291" s="2"/>
      <c r="K1291" s="2"/>
      <c r="L1291" s="79"/>
      <c r="M1291" s="79"/>
      <c r="N1291" s="79" t="s">
        <v>2126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 t="str">
        <f t="shared" si="55"/>
        <v/>
      </c>
      <c r="BP1291" s="2" t="str">
        <f t="shared" si="56"/>
        <v>GMW31911,5</v>
      </c>
      <c r="BQ1291" s="2" t="str">
        <f>_xlfn.XLOOKUP(BO1291,[1]Planilha1!$BU:$BU,[1]Planilha1!$BU:$BU,"",0,1)</f>
        <v/>
      </c>
    </row>
    <row r="1292" spans="1:69" hidden="1" x14ac:dyDescent="0.2">
      <c r="A1292" s="2" t="s">
        <v>4651</v>
      </c>
      <c r="B1292" s="2" t="s">
        <v>1400</v>
      </c>
      <c r="C1292" s="2"/>
      <c r="D1292" s="2"/>
      <c r="E1292" s="2" t="s">
        <v>1402</v>
      </c>
      <c r="F1292" s="2"/>
      <c r="G1292" s="2"/>
      <c r="H1292" s="2" t="s">
        <v>843</v>
      </c>
      <c r="I1292" s="2" t="s">
        <v>672</v>
      </c>
      <c r="J1292" s="2"/>
      <c r="K1292" s="2"/>
      <c r="L1292" s="79"/>
      <c r="M1292" s="79"/>
      <c r="N1292" s="79" t="s">
        <v>2124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 t="s">
        <v>2702</v>
      </c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 t="str">
        <f t="shared" si="55"/>
        <v/>
      </c>
      <c r="BP1292" s="2" t="str">
        <f t="shared" si="56"/>
        <v>GMW31912,5</v>
      </c>
      <c r="BQ1292" s="2" t="str">
        <f>_xlfn.XLOOKUP(BO1292,[1]Planilha1!$BU:$BU,[1]Planilha1!$BU:$BU,"",0,1)</f>
        <v/>
      </c>
    </row>
    <row r="1293" spans="1:69" hidden="1" x14ac:dyDescent="0.2">
      <c r="A1293" s="2" t="s">
        <v>4651</v>
      </c>
      <c r="B1293" s="2" t="s">
        <v>374</v>
      </c>
      <c r="C1293" s="2"/>
      <c r="D1293" s="2"/>
      <c r="E1293" s="2" t="s">
        <v>1402</v>
      </c>
      <c r="F1293" s="2"/>
      <c r="G1293" s="2"/>
      <c r="H1293" s="2" t="s">
        <v>843</v>
      </c>
      <c r="I1293" s="2" t="s">
        <v>672</v>
      </c>
      <c r="J1293" s="2"/>
      <c r="K1293" s="2"/>
      <c r="L1293" s="79"/>
      <c r="M1293" s="79"/>
      <c r="N1293" s="79" t="s">
        <v>2129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 t="s">
        <v>2703</v>
      </c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 t="str">
        <f t="shared" si="55"/>
        <v/>
      </c>
      <c r="BP1293" s="2" t="str">
        <f t="shared" si="56"/>
        <v>USCAR213</v>
      </c>
      <c r="BQ1293" s="2" t="str">
        <f>_xlfn.XLOOKUP(BO1293,[1]Planilha1!$BU:$BU,[1]Planilha1!$BU:$BU,"",0,1)</f>
        <v/>
      </c>
    </row>
    <row r="1294" spans="1:69" hidden="1" x14ac:dyDescent="0.2">
      <c r="A1294" s="2" t="s">
        <v>4651</v>
      </c>
      <c r="B1294" s="2" t="s">
        <v>1400</v>
      </c>
      <c r="C1294" s="2"/>
      <c r="D1294" s="2"/>
      <c r="E1294" s="2" t="s">
        <v>1402</v>
      </c>
      <c r="F1294" s="2"/>
      <c r="G1294" s="2"/>
      <c r="H1294" s="2" t="s">
        <v>843</v>
      </c>
      <c r="I1294" s="2" t="s">
        <v>672</v>
      </c>
      <c r="J1294" s="2"/>
      <c r="K1294" s="2"/>
      <c r="L1294" s="79"/>
      <c r="M1294" s="79"/>
      <c r="N1294" s="79" t="s">
        <v>2146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 t="s">
        <v>2704</v>
      </c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 t="str">
        <f t="shared" si="55"/>
        <v/>
      </c>
      <c r="BP1294" s="2" t="str">
        <f t="shared" si="56"/>
        <v>GMW31914</v>
      </c>
      <c r="BQ1294" s="2" t="str">
        <f>_xlfn.XLOOKUP(BO1294,[1]Planilha1!$BU:$BU,[1]Planilha1!$BU:$BU,"",0,1)</f>
        <v/>
      </c>
    </row>
    <row r="1295" spans="1:69" hidden="1" x14ac:dyDescent="0.2">
      <c r="A1295" s="2" t="s">
        <v>4651</v>
      </c>
      <c r="B1295" s="2" t="s">
        <v>374</v>
      </c>
      <c r="C1295" s="2"/>
      <c r="D1295" s="2"/>
      <c r="E1295" s="2" t="s">
        <v>1402</v>
      </c>
      <c r="F1295" s="2"/>
      <c r="G1295" s="2"/>
      <c r="H1295" s="2" t="s">
        <v>843</v>
      </c>
      <c r="I1295" s="2" t="s">
        <v>672</v>
      </c>
      <c r="J1295" s="2"/>
      <c r="K1295" s="2"/>
      <c r="L1295" s="79"/>
      <c r="M1295" s="79"/>
      <c r="N1295" s="79" t="s">
        <v>2146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 t="s">
        <v>2705</v>
      </c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 t="str">
        <f t="shared" si="55"/>
        <v/>
      </c>
      <c r="BP1295" s="2" t="str">
        <f t="shared" si="56"/>
        <v>USCAR214</v>
      </c>
      <c r="BQ1295" s="2" t="str">
        <f>_xlfn.XLOOKUP(BO1295,[1]Planilha1!$BU:$BU,[1]Planilha1!$BU:$BU,"",0,1)</f>
        <v/>
      </c>
    </row>
    <row r="1296" spans="1:69" hidden="1" x14ac:dyDescent="0.2">
      <c r="A1296" s="2" t="s">
        <v>4651</v>
      </c>
      <c r="B1296" s="2" t="s">
        <v>374</v>
      </c>
      <c r="C1296" s="2"/>
      <c r="D1296" s="2"/>
      <c r="E1296" s="2" t="s">
        <v>1402</v>
      </c>
      <c r="F1296" s="2"/>
      <c r="G1296" s="2"/>
      <c r="H1296" s="2" t="s">
        <v>853</v>
      </c>
      <c r="I1296" s="2" t="s">
        <v>756</v>
      </c>
      <c r="J1296" s="2"/>
      <c r="K1296" s="2"/>
      <c r="L1296" s="79"/>
      <c r="M1296" s="79"/>
      <c r="N1296" s="79" t="s">
        <v>2147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 t="s">
        <v>2706</v>
      </c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 t="str">
        <f t="shared" si="55"/>
        <v/>
      </c>
      <c r="BP1296" s="2" t="str">
        <f t="shared" si="56"/>
        <v>USCAR210,35</v>
      </c>
      <c r="BQ1296" s="2" t="str">
        <f>_xlfn.XLOOKUP(BO1296,[1]Planilha1!$BU:$BU,[1]Planilha1!$BU:$BU,"",0,1)</f>
        <v/>
      </c>
    </row>
    <row r="1297" spans="1:69" hidden="1" x14ac:dyDescent="0.2">
      <c r="A1297" s="2" t="s">
        <v>4651</v>
      </c>
      <c r="B1297" s="2" t="s">
        <v>1400</v>
      </c>
      <c r="C1297" s="2"/>
      <c r="D1297" s="2"/>
      <c r="E1297" s="2" t="s">
        <v>1402</v>
      </c>
      <c r="F1297" s="2"/>
      <c r="G1297" s="2"/>
      <c r="H1297" s="2" t="s">
        <v>843</v>
      </c>
      <c r="I1297" s="2" t="s">
        <v>756</v>
      </c>
      <c r="J1297" s="2"/>
      <c r="K1297" s="2"/>
      <c r="L1297" s="79"/>
      <c r="M1297" s="79"/>
      <c r="N1297" s="79" t="s">
        <v>2147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 t="s">
        <v>2707</v>
      </c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 t="str">
        <f t="shared" si="55"/>
        <v/>
      </c>
      <c r="BP1297" s="2" t="str">
        <f t="shared" si="56"/>
        <v>GMW31910,35</v>
      </c>
      <c r="BQ1297" s="2" t="str">
        <f>_xlfn.XLOOKUP(BO1297,[1]Planilha1!$BU:$BU,[1]Planilha1!$BU:$BU,"",0,1)</f>
        <v/>
      </c>
    </row>
    <row r="1298" spans="1:69" hidden="1" x14ac:dyDescent="0.2">
      <c r="A1298" s="2" t="s">
        <v>4651</v>
      </c>
      <c r="B1298" s="2" t="s">
        <v>374</v>
      </c>
      <c r="C1298" s="2"/>
      <c r="D1298" s="2"/>
      <c r="E1298" s="2" t="s">
        <v>1402</v>
      </c>
      <c r="F1298" s="2"/>
      <c r="G1298" s="2"/>
      <c r="H1298" s="2" t="s">
        <v>853</v>
      </c>
      <c r="I1298" s="2" t="s">
        <v>631</v>
      </c>
      <c r="J1298" s="2"/>
      <c r="K1298" s="2"/>
      <c r="L1298" s="79"/>
      <c r="M1298" s="79"/>
      <c r="N1298" s="79" t="s">
        <v>2130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 t="s">
        <v>2708</v>
      </c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 t="str">
        <f t="shared" si="55"/>
        <v/>
      </c>
      <c r="BP1298" s="2" t="str">
        <f t="shared" si="56"/>
        <v>USCAR212</v>
      </c>
      <c r="BQ1298" s="2" t="str">
        <f>_xlfn.XLOOKUP(BO1298,[1]Planilha1!$BU:$BU,[1]Planilha1!$BU:$BU,"",0,1)</f>
        <v/>
      </c>
    </row>
    <row r="1299" spans="1:69" hidden="1" x14ac:dyDescent="0.2">
      <c r="A1299" s="2" t="s">
        <v>4651</v>
      </c>
      <c r="B1299" s="2" t="s">
        <v>1400</v>
      </c>
      <c r="C1299" s="2"/>
      <c r="D1299" s="2"/>
      <c r="E1299" s="2" t="s">
        <v>1402</v>
      </c>
      <c r="F1299" s="2"/>
      <c r="G1299" s="2"/>
      <c r="H1299" s="2" t="s">
        <v>843</v>
      </c>
      <c r="I1299" s="2" t="s">
        <v>631</v>
      </c>
      <c r="J1299" s="2"/>
      <c r="K1299" s="2"/>
      <c r="L1299" s="79"/>
      <c r="M1299" s="79"/>
      <c r="N1299" s="79" t="s">
        <v>2124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 t="s">
        <v>2709</v>
      </c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 t="str">
        <f t="shared" si="55"/>
        <v/>
      </c>
      <c r="BP1299" s="2" t="str">
        <f t="shared" si="56"/>
        <v>GMW31912,5</v>
      </c>
      <c r="BQ1299" s="2" t="str">
        <f>_xlfn.XLOOKUP(BO1299,[1]Planilha1!$BU:$BU,[1]Planilha1!$BU:$BU,"",0,1)</f>
        <v/>
      </c>
    </row>
    <row r="1300" spans="1:69" hidden="1" x14ac:dyDescent="0.2">
      <c r="A1300" s="2" t="s">
        <v>4651</v>
      </c>
      <c r="B1300" s="2" t="s">
        <v>374</v>
      </c>
      <c r="C1300" s="2"/>
      <c r="D1300" s="2"/>
      <c r="E1300" s="2" t="s">
        <v>1402</v>
      </c>
      <c r="F1300" s="2"/>
      <c r="G1300" s="2"/>
      <c r="H1300" s="2" t="s">
        <v>843</v>
      </c>
      <c r="I1300" s="2" t="s">
        <v>631</v>
      </c>
      <c r="J1300" s="2"/>
      <c r="K1300" s="2"/>
      <c r="L1300" s="79"/>
      <c r="M1300" s="79"/>
      <c r="N1300" s="79" t="s">
        <v>2124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 t="s">
        <v>2710</v>
      </c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 t="str">
        <f t="shared" si="55"/>
        <v/>
      </c>
      <c r="BP1300" s="2" t="str">
        <f t="shared" si="56"/>
        <v>USCAR212,5</v>
      </c>
      <c r="BQ1300" s="2" t="str">
        <f>_xlfn.XLOOKUP(BO1300,[1]Planilha1!$BU:$BU,[1]Planilha1!$BU:$BU,"",0,1)</f>
        <v/>
      </c>
    </row>
    <row r="1301" spans="1:69" hidden="1" x14ac:dyDescent="0.2">
      <c r="A1301" s="2" t="s">
        <v>785</v>
      </c>
      <c r="B1301" s="2"/>
      <c r="C1301" s="2"/>
      <c r="D1301" s="2"/>
      <c r="E1301" s="2" t="s">
        <v>1402</v>
      </c>
      <c r="F1301" s="2"/>
      <c r="G1301" s="2"/>
      <c r="H1301" s="2" t="s">
        <v>843</v>
      </c>
      <c r="I1301" s="2" t="s">
        <v>1549</v>
      </c>
      <c r="J1301" s="2" t="s">
        <v>980</v>
      </c>
      <c r="K1301" s="2"/>
      <c r="L1301" s="79"/>
      <c r="M1301" s="79"/>
      <c r="N1301" s="79" t="s">
        <v>2146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 t="s">
        <v>2711</v>
      </c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 t="str">
        <f t="shared" si="55"/>
        <v/>
      </c>
      <c r="BP1301" s="2" t="str">
        <f t="shared" si="56"/>
        <v>4</v>
      </c>
      <c r="BQ1301" s="2" t="str">
        <f>_xlfn.XLOOKUP(BO1301,[1]Planilha1!$BU:$BU,[1]Planilha1!$BU:$BU,"",0,1)</f>
        <v/>
      </c>
    </row>
    <row r="1302" spans="1:69" hidden="1" x14ac:dyDescent="0.2">
      <c r="A1302" s="2" t="s">
        <v>4651</v>
      </c>
      <c r="B1302" s="2" t="s">
        <v>374</v>
      </c>
      <c r="C1302" s="2"/>
      <c r="D1302" s="2"/>
      <c r="E1302" s="2" t="s">
        <v>1402</v>
      </c>
      <c r="F1302" s="2"/>
      <c r="G1302" s="2"/>
      <c r="H1302" s="2" t="s">
        <v>853</v>
      </c>
      <c r="I1302" s="2" t="s">
        <v>655</v>
      </c>
      <c r="J1302" s="2"/>
      <c r="K1302" s="2"/>
      <c r="L1302" s="79"/>
      <c r="M1302" s="79"/>
      <c r="N1302" s="79" t="s">
        <v>2126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 t="s">
        <v>2712</v>
      </c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 t="str">
        <f t="shared" si="55"/>
        <v/>
      </c>
      <c r="BP1302" s="2" t="str">
        <f t="shared" si="56"/>
        <v>USCAR211,5</v>
      </c>
      <c r="BQ1302" s="2" t="str">
        <f>_xlfn.XLOOKUP(BO1302,[1]Planilha1!$BU:$BU,[1]Planilha1!$BU:$BU,"",0,1)</f>
        <v/>
      </c>
    </row>
    <row r="1303" spans="1:69" hidden="1" x14ac:dyDescent="0.2">
      <c r="A1303" s="2" t="s">
        <v>4651</v>
      </c>
      <c r="B1303" s="2" t="s">
        <v>1400</v>
      </c>
      <c r="C1303" s="2"/>
      <c r="D1303" s="2"/>
      <c r="E1303" s="2" t="s">
        <v>1402</v>
      </c>
      <c r="F1303" s="2"/>
      <c r="G1303" s="2"/>
      <c r="H1303" s="2" t="s">
        <v>843</v>
      </c>
      <c r="I1303" s="2" t="s">
        <v>655</v>
      </c>
      <c r="J1303" s="2"/>
      <c r="K1303" s="2"/>
      <c r="L1303" s="79"/>
      <c r="M1303" s="79"/>
      <c r="N1303" s="79" t="s">
        <v>2126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 t="s">
        <v>2713</v>
      </c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 t="str">
        <f t="shared" si="55"/>
        <v/>
      </c>
      <c r="BP1303" s="2" t="str">
        <f t="shared" si="56"/>
        <v>GMW31911,5</v>
      </c>
      <c r="BQ1303" s="2" t="str">
        <f>_xlfn.XLOOKUP(BO1303,[1]Planilha1!$BU:$BU,[1]Planilha1!$BU:$BU,"",0,1)</f>
        <v/>
      </c>
    </row>
    <row r="1304" spans="1:69" hidden="1" x14ac:dyDescent="0.2">
      <c r="A1304" s="2" t="s">
        <v>4651</v>
      </c>
      <c r="B1304" s="2" t="s">
        <v>1400</v>
      </c>
      <c r="C1304" s="2"/>
      <c r="D1304" s="2"/>
      <c r="E1304" s="2" t="s">
        <v>1402</v>
      </c>
      <c r="F1304" s="2"/>
      <c r="G1304" s="2"/>
      <c r="H1304" s="2" t="s">
        <v>843</v>
      </c>
      <c r="I1304" s="2" t="s">
        <v>1550</v>
      </c>
      <c r="J1304" s="2"/>
      <c r="K1304" s="2"/>
      <c r="L1304" s="79"/>
      <c r="M1304" s="79"/>
      <c r="N1304" s="79" t="s">
        <v>2125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 t="s">
        <v>2714</v>
      </c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 t="str">
        <f t="shared" si="55"/>
        <v/>
      </c>
      <c r="BP1304" s="2" t="str">
        <f t="shared" si="56"/>
        <v>GMW31910,5</v>
      </c>
      <c r="BQ1304" s="2" t="str">
        <f>_xlfn.XLOOKUP(BO1304,[1]Planilha1!$BU:$BU,[1]Planilha1!$BU:$BU,"",0,1)</f>
        <v/>
      </c>
    </row>
    <row r="1305" spans="1:69" hidden="1" x14ac:dyDescent="0.2">
      <c r="A1305" s="2" t="s">
        <v>4651</v>
      </c>
      <c r="B1305" s="2" t="s">
        <v>1400</v>
      </c>
      <c r="C1305" s="2"/>
      <c r="D1305" s="2"/>
      <c r="E1305" s="2" t="s">
        <v>1402</v>
      </c>
      <c r="F1305" s="2"/>
      <c r="G1305" s="2"/>
      <c r="H1305" s="2" t="s">
        <v>856</v>
      </c>
      <c r="I1305" s="2" t="s">
        <v>1550</v>
      </c>
      <c r="J1305" s="2"/>
      <c r="K1305" s="2"/>
      <c r="L1305" s="79"/>
      <c r="M1305" s="79"/>
      <c r="N1305" s="79" t="s">
        <v>2125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 t="s">
        <v>2714</v>
      </c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 t="str">
        <f t="shared" si="55"/>
        <v/>
      </c>
      <c r="BP1305" s="2" t="str">
        <f t="shared" si="56"/>
        <v>GMW31910,5</v>
      </c>
      <c r="BQ1305" s="2" t="str">
        <f>_xlfn.XLOOKUP(BO1305,[1]Planilha1!$BU:$BU,[1]Planilha1!$BU:$BU,"",0,1)</f>
        <v/>
      </c>
    </row>
    <row r="1306" spans="1:69" hidden="1" x14ac:dyDescent="0.2">
      <c r="A1306" s="2" t="s">
        <v>4651</v>
      </c>
      <c r="B1306" s="2" t="s">
        <v>1400</v>
      </c>
      <c r="C1306" s="2"/>
      <c r="D1306" s="2"/>
      <c r="E1306" s="2" t="s">
        <v>1402</v>
      </c>
      <c r="F1306" s="2"/>
      <c r="G1306" s="2"/>
      <c r="H1306" s="2" t="s">
        <v>854</v>
      </c>
      <c r="I1306" s="2" t="s">
        <v>1550</v>
      </c>
      <c r="J1306" s="2"/>
      <c r="K1306" s="2"/>
      <c r="L1306" s="79"/>
      <c r="M1306" s="79"/>
      <c r="N1306" s="79" t="s">
        <v>2125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 t="s">
        <v>2714</v>
      </c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 t="str">
        <f t="shared" si="55"/>
        <v/>
      </c>
      <c r="BP1306" s="2" t="str">
        <f t="shared" si="56"/>
        <v>GMW31910,5</v>
      </c>
      <c r="BQ1306" s="2" t="str">
        <f>_xlfn.XLOOKUP(BO1306,[1]Planilha1!$BU:$BU,[1]Planilha1!$BU:$BU,"",0,1)</f>
        <v/>
      </c>
    </row>
    <row r="1307" spans="1:69" hidden="1" x14ac:dyDescent="0.2">
      <c r="A1307" s="2" t="s">
        <v>4651</v>
      </c>
      <c r="B1307" s="2" t="s">
        <v>1400</v>
      </c>
      <c r="C1307" s="2"/>
      <c r="D1307" s="2"/>
      <c r="E1307" s="2" t="s">
        <v>1402</v>
      </c>
      <c r="F1307" s="2"/>
      <c r="G1307" s="2"/>
      <c r="H1307" s="2" t="s">
        <v>843</v>
      </c>
      <c r="I1307" s="2" t="s">
        <v>1551</v>
      </c>
      <c r="J1307" s="2"/>
      <c r="K1307" s="2"/>
      <c r="L1307" s="79"/>
      <c r="M1307" s="79"/>
      <c r="N1307" s="79" t="s">
        <v>2147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 t="s">
        <v>2715</v>
      </c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 t="str">
        <f t="shared" si="55"/>
        <v/>
      </c>
      <c r="BP1307" s="2" t="str">
        <f t="shared" si="56"/>
        <v>GMW31910,35</v>
      </c>
      <c r="BQ1307" s="2" t="str">
        <f>_xlfn.XLOOKUP(BO1307,[1]Planilha1!$BU:$BU,[1]Planilha1!$BU:$BU,"",0,1)</f>
        <v/>
      </c>
    </row>
    <row r="1308" spans="1:69" hidden="1" x14ac:dyDescent="0.2">
      <c r="A1308" s="2" t="s">
        <v>4651</v>
      </c>
      <c r="B1308" s="2" t="s">
        <v>1400</v>
      </c>
      <c r="C1308" s="2"/>
      <c r="D1308" s="2"/>
      <c r="E1308" s="2" t="s">
        <v>1402</v>
      </c>
      <c r="F1308" s="2"/>
      <c r="G1308" s="2"/>
      <c r="H1308" s="2" t="s">
        <v>843</v>
      </c>
      <c r="I1308" s="2" t="s">
        <v>1551</v>
      </c>
      <c r="J1308" s="2"/>
      <c r="K1308" s="2"/>
      <c r="L1308" s="79"/>
      <c r="M1308" s="79"/>
      <c r="N1308" s="79" t="s">
        <v>2125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 t="s">
        <v>2716</v>
      </c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 t="str">
        <f t="shared" si="55"/>
        <v/>
      </c>
      <c r="BP1308" s="2" t="str">
        <f t="shared" si="56"/>
        <v>GMW31910,5</v>
      </c>
      <c r="BQ1308" s="2" t="str">
        <f>_xlfn.XLOOKUP(BO1308,[1]Planilha1!$BU:$BU,[1]Planilha1!$BU:$BU,"",0,1)</f>
        <v/>
      </c>
    </row>
    <row r="1309" spans="1:69" hidden="1" x14ac:dyDescent="0.2">
      <c r="A1309" s="2" t="s">
        <v>4651</v>
      </c>
      <c r="B1309" s="2" t="s">
        <v>1400</v>
      </c>
      <c r="C1309" s="2"/>
      <c r="D1309" s="2"/>
      <c r="E1309" s="2" t="s">
        <v>1402</v>
      </c>
      <c r="F1309" s="2"/>
      <c r="G1309" s="2"/>
      <c r="H1309" s="2" t="s">
        <v>843</v>
      </c>
      <c r="I1309" s="2" t="s">
        <v>1552</v>
      </c>
      <c r="J1309" s="2" t="s">
        <v>937</v>
      </c>
      <c r="K1309" s="2"/>
      <c r="L1309" s="79"/>
      <c r="M1309" s="79"/>
      <c r="N1309" s="79" t="s">
        <v>2126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 t="s">
        <v>2717</v>
      </c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 t="str">
        <f t="shared" si="55"/>
        <v/>
      </c>
      <c r="BP1309" s="2" t="str">
        <f t="shared" si="56"/>
        <v>GMW31911,5</v>
      </c>
      <c r="BQ1309" s="2" t="str">
        <f>_xlfn.XLOOKUP(BO1309,[1]Planilha1!$BU:$BU,[1]Planilha1!$BU:$BU,"",0,1)</f>
        <v/>
      </c>
    </row>
    <row r="1310" spans="1:69" hidden="1" x14ac:dyDescent="0.2">
      <c r="A1310" s="2" t="s">
        <v>4651</v>
      </c>
      <c r="B1310" s="2" t="s">
        <v>1400</v>
      </c>
      <c r="C1310" s="2"/>
      <c r="D1310" s="2"/>
      <c r="E1310" s="2" t="s">
        <v>1402</v>
      </c>
      <c r="F1310" s="2"/>
      <c r="G1310" s="2"/>
      <c r="H1310" s="2" t="s">
        <v>843</v>
      </c>
      <c r="I1310" s="2" t="s">
        <v>1553</v>
      </c>
      <c r="J1310" s="2"/>
      <c r="K1310" s="2"/>
      <c r="L1310" s="79"/>
      <c r="M1310" s="79"/>
      <c r="N1310" s="79" t="s">
        <v>2147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 t="s">
        <v>2718</v>
      </c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 t="str">
        <f t="shared" si="55"/>
        <v/>
      </c>
      <c r="BP1310" s="2" t="str">
        <f t="shared" si="56"/>
        <v>GMW31910,35</v>
      </c>
      <c r="BQ1310" s="2" t="str">
        <f>_xlfn.XLOOKUP(BO1310,[1]Planilha1!$BU:$BU,[1]Planilha1!$BU:$BU,"",0,1)</f>
        <v/>
      </c>
    </row>
    <row r="1311" spans="1:69" hidden="1" x14ac:dyDescent="0.2">
      <c r="A1311" s="2" t="s">
        <v>4651</v>
      </c>
      <c r="B1311" s="2" t="s">
        <v>1400</v>
      </c>
      <c r="C1311" s="2"/>
      <c r="D1311" s="2"/>
      <c r="E1311" s="2" t="s">
        <v>1402</v>
      </c>
      <c r="F1311" s="2"/>
      <c r="G1311" s="2"/>
      <c r="H1311" s="2" t="s">
        <v>843</v>
      </c>
      <c r="I1311" s="2" t="s">
        <v>1554</v>
      </c>
      <c r="J1311" s="2" t="s">
        <v>907</v>
      </c>
      <c r="K1311" s="2"/>
      <c r="L1311" s="79"/>
      <c r="M1311" s="79"/>
      <c r="N1311" s="79" t="s">
        <v>2125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 t="s">
        <v>2719</v>
      </c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 t="str">
        <f t="shared" si="55"/>
        <v/>
      </c>
      <c r="BP1311" s="2" t="str">
        <f t="shared" si="56"/>
        <v>GMW31910,5</v>
      </c>
      <c r="BQ1311" s="2" t="str">
        <f>_xlfn.XLOOKUP(BO1311,[1]Planilha1!$BU:$BU,[1]Planilha1!$BU:$BU,"",0,1)</f>
        <v/>
      </c>
    </row>
    <row r="1312" spans="1:69" hidden="1" x14ac:dyDescent="0.2">
      <c r="A1312" s="2" t="s">
        <v>4651</v>
      </c>
      <c r="B1312" s="2" t="s">
        <v>1400</v>
      </c>
      <c r="C1312" s="2"/>
      <c r="D1312" s="2"/>
      <c r="E1312" s="2" t="s">
        <v>1402</v>
      </c>
      <c r="F1312" s="2"/>
      <c r="G1312" s="2"/>
      <c r="H1312" s="2" t="s">
        <v>856</v>
      </c>
      <c r="I1312" s="2" t="s">
        <v>1554</v>
      </c>
      <c r="J1312" s="2" t="s">
        <v>907</v>
      </c>
      <c r="K1312" s="2"/>
      <c r="L1312" s="79"/>
      <c r="M1312" s="79"/>
      <c r="N1312" s="79" t="s">
        <v>2125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 t="s">
        <v>2719</v>
      </c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 t="str">
        <f t="shared" si="55"/>
        <v/>
      </c>
      <c r="BP1312" s="2" t="str">
        <f t="shared" si="56"/>
        <v>GMW31910,5</v>
      </c>
      <c r="BQ1312" s="2" t="str">
        <f>_xlfn.XLOOKUP(BO1312,[1]Planilha1!$BU:$BU,[1]Planilha1!$BU:$BU,"",0,1)</f>
        <v/>
      </c>
    </row>
    <row r="1313" spans="1:69" hidden="1" x14ac:dyDescent="0.2">
      <c r="A1313" s="2" t="s">
        <v>4651</v>
      </c>
      <c r="B1313" s="2" t="s">
        <v>1400</v>
      </c>
      <c r="C1313" s="2"/>
      <c r="D1313" s="2"/>
      <c r="E1313" s="2" t="s">
        <v>1402</v>
      </c>
      <c r="F1313" s="2"/>
      <c r="G1313" s="2"/>
      <c r="H1313" s="2" t="s">
        <v>854</v>
      </c>
      <c r="I1313" s="2" t="s">
        <v>1554</v>
      </c>
      <c r="J1313" s="2" t="s">
        <v>907</v>
      </c>
      <c r="K1313" s="2"/>
      <c r="L1313" s="79"/>
      <c r="M1313" s="79"/>
      <c r="N1313" s="79" t="s">
        <v>2125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 t="s">
        <v>2719</v>
      </c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 t="str">
        <f t="shared" si="55"/>
        <v/>
      </c>
      <c r="BP1313" s="2" t="str">
        <f t="shared" si="56"/>
        <v>GMW31910,5</v>
      </c>
      <c r="BQ1313" s="2" t="str">
        <f>_xlfn.XLOOKUP(BO1313,[1]Planilha1!$BU:$BU,[1]Planilha1!$BU:$BU,"",0,1)</f>
        <v/>
      </c>
    </row>
    <row r="1314" spans="1:69" hidden="1" x14ac:dyDescent="0.2">
      <c r="A1314" s="2" t="s">
        <v>4651</v>
      </c>
      <c r="B1314" s="2" t="s">
        <v>374</v>
      </c>
      <c r="C1314" s="2"/>
      <c r="D1314" s="2"/>
      <c r="E1314" s="2" t="s">
        <v>1402</v>
      </c>
      <c r="F1314" s="2"/>
      <c r="G1314" s="2"/>
      <c r="H1314" s="2" t="s">
        <v>853</v>
      </c>
      <c r="I1314" s="2" t="s">
        <v>726</v>
      </c>
      <c r="J1314" s="2" t="s">
        <v>981</v>
      </c>
      <c r="K1314" s="2"/>
      <c r="L1314" s="79"/>
      <c r="M1314" s="79"/>
      <c r="N1314" s="79" t="s">
        <v>2125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 t="str">
        <f t="shared" si="55"/>
        <v/>
      </c>
      <c r="BP1314" s="2" t="str">
        <f t="shared" si="56"/>
        <v>USCAR210,5</v>
      </c>
      <c r="BQ1314" s="2" t="str">
        <f>_xlfn.XLOOKUP(BO1314,[1]Planilha1!$BU:$BU,[1]Planilha1!$BU:$BU,"",0,1)</f>
        <v/>
      </c>
    </row>
    <row r="1315" spans="1:69" hidden="1" x14ac:dyDescent="0.2">
      <c r="A1315" s="2" t="s">
        <v>4651</v>
      </c>
      <c r="B1315" s="2" t="s">
        <v>374</v>
      </c>
      <c r="C1315" s="2"/>
      <c r="D1315" s="2"/>
      <c r="E1315" s="2" t="s">
        <v>1402</v>
      </c>
      <c r="F1315" s="2"/>
      <c r="G1315" s="2"/>
      <c r="H1315" s="2" t="s">
        <v>853</v>
      </c>
      <c r="I1315" s="2" t="s">
        <v>726</v>
      </c>
      <c r="J1315" s="2" t="s">
        <v>982</v>
      </c>
      <c r="K1315" s="2"/>
      <c r="L1315" s="79"/>
      <c r="M1315" s="79"/>
      <c r="N1315" s="79" t="s">
        <v>2125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 t="str">
        <f t="shared" si="55"/>
        <v/>
      </c>
      <c r="BP1315" s="2" t="str">
        <f t="shared" si="56"/>
        <v>USCAR210,5</v>
      </c>
      <c r="BQ1315" s="2" t="str">
        <f>_xlfn.XLOOKUP(BO1315,[1]Planilha1!$BU:$BU,[1]Planilha1!$BU:$BU,"",0,1)</f>
        <v/>
      </c>
    </row>
    <row r="1316" spans="1:69" hidden="1" x14ac:dyDescent="0.2">
      <c r="A1316" s="2" t="s">
        <v>4651</v>
      </c>
      <c r="B1316" s="2" t="s">
        <v>374</v>
      </c>
      <c r="C1316" s="2"/>
      <c r="D1316" s="2"/>
      <c r="E1316" s="2" t="s">
        <v>1402</v>
      </c>
      <c r="F1316" s="2"/>
      <c r="G1316" s="2"/>
      <c r="H1316" s="2" t="s">
        <v>853</v>
      </c>
      <c r="I1316" s="2" t="s">
        <v>726</v>
      </c>
      <c r="J1316" s="2" t="s">
        <v>983</v>
      </c>
      <c r="K1316" s="2"/>
      <c r="L1316" s="79"/>
      <c r="M1316" s="79"/>
      <c r="N1316" s="79" t="s">
        <v>2125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 t="str">
        <f t="shared" si="55"/>
        <v/>
      </c>
      <c r="BP1316" s="2" t="str">
        <f t="shared" si="56"/>
        <v>USCAR210,5</v>
      </c>
      <c r="BQ1316" s="2" t="str">
        <f>_xlfn.XLOOKUP(BO1316,[1]Planilha1!$BU:$BU,[1]Planilha1!$BU:$BU,"",0,1)</f>
        <v/>
      </c>
    </row>
    <row r="1317" spans="1:69" hidden="1" x14ac:dyDescent="0.2">
      <c r="A1317" s="2" t="s">
        <v>4651</v>
      </c>
      <c r="B1317" s="2" t="s">
        <v>374</v>
      </c>
      <c r="C1317" s="2"/>
      <c r="D1317" s="2"/>
      <c r="E1317" s="2" t="s">
        <v>1402</v>
      </c>
      <c r="F1317" s="2"/>
      <c r="G1317" s="2"/>
      <c r="H1317" s="2" t="s">
        <v>855</v>
      </c>
      <c r="I1317" s="2" t="s">
        <v>726</v>
      </c>
      <c r="J1317" s="2" t="s">
        <v>981</v>
      </c>
      <c r="K1317" s="2"/>
      <c r="L1317" s="79"/>
      <c r="M1317" s="79"/>
      <c r="N1317" s="79" t="s">
        <v>2125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 t="s">
        <v>2720</v>
      </c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 t="str">
        <f t="shared" si="55"/>
        <v/>
      </c>
      <c r="BP1317" s="2" t="str">
        <f t="shared" si="56"/>
        <v>USCAR210,5</v>
      </c>
      <c r="BQ1317" s="2" t="str">
        <f>_xlfn.XLOOKUP(BO1317,[1]Planilha1!$BU:$BU,[1]Planilha1!$BU:$BU,"",0,1)</f>
        <v/>
      </c>
    </row>
    <row r="1318" spans="1:69" hidden="1" x14ac:dyDescent="0.2">
      <c r="A1318" s="2" t="s">
        <v>4651</v>
      </c>
      <c r="B1318" s="2" t="s">
        <v>374</v>
      </c>
      <c r="C1318" s="2"/>
      <c r="D1318" s="2"/>
      <c r="E1318" s="2" t="s">
        <v>1402</v>
      </c>
      <c r="F1318" s="2"/>
      <c r="G1318" s="2"/>
      <c r="H1318" s="2" t="s">
        <v>864</v>
      </c>
      <c r="I1318" s="2" t="s">
        <v>726</v>
      </c>
      <c r="J1318" s="2" t="s">
        <v>981</v>
      </c>
      <c r="K1318" s="2"/>
      <c r="L1318" s="79"/>
      <c r="M1318" s="79"/>
      <c r="N1318" s="79" t="s">
        <v>2125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 t="s">
        <v>2720</v>
      </c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 t="str">
        <f t="shared" si="55"/>
        <v/>
      </c>
      <c r="BP1318" s="2" t="str">
        <f t="shared" si="56"/>
        <v>USCAR210,5</v>
      </c>
      <c r="BQ1318" s="2" t="str">
        <f>_xlfn.XLOOKUP(BO1318,[1]Planilha1!$BU:$BU,[1]Planilha1!$BU:$BU,"",0,1)</f>
        <v/>
      </c>
    </row>
    <row r="1319" spans="1:69" hidden="1" x14ac:dyDescent="0.2">
      <c r="A1319" s="2" t="s">
        <v>4651</v>
      </c>
      <c r="B1319" s="2" t="s">
        <v>374</v>
      </c>
      <c r="C1319" s="2"/>
      <c r="D1319" s="2"/>
      <c r="E1319" s="2" t="s">
        <v>1402</v>
      </c>
      <c r="F1319" s="2"/>
      <c r="G1319" s="2"/>
      <c r="H1319" s="2" t="s">
        <v>853</v>
      </c>
      <c r="I1319" s="2" t="s">
        <v>569</v>
      </c>
      <c r="J1319" s="2" t="s">
        <v>981</v>
      </c>
      <c r="K1319" s="2"/>
      <c r="L1319" s="79"/>
      <c r="M1319" s="79"/>
      <c r="N1319" s="79" t="s">
        <v>2125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 t="str">
        <f t="shared" si="55"/>
        <v/>
      </c>
      <c r="BP1319" s="2" t="str">
        <f t="shared" si="56"/>
        <v>USCAR210,5</v>
      </c>
      <c r="BQ1319" s="2" t="str">
        <f>_xlfn.XLOOKUP(BO1319,[1]Planilha1!$BU:$BU,[1]Planilha1!$BU:$BU,"",0,1)</f>
        <v/>
      </c>
    </row>
    <row r="1320" spans="1:69" hidden="1" x14ac:dyDescent="0.2">
      <c r="A1320" s="2" t="s">
        <v>4651</v>
      </c>
      <c r="B1320" s="2" t="s">
        <v>374</v>
      </c>
      <c r="C1320" s="2"/>
      <c r="D1320" s="2"/>
      <c r="E1320" s="2" t="s">
        <v>1402</v>
      </c>
      <c r="F1320" s="2"/>
      <c r="G1320" s="2"/>
      <c r="H1320" s="2" t="s">
        <v>853</v>
      </c>
      <c r="I1320" s="2" t="s">
        <v>569</v>
      </c>
      <c r="J1320" s="2" t="s">
        <v>984</v>
      </c>
      <c r="K1320" s="2"/>
      <c r="L1320" s="79"/>
      <c r="M1320" s="79"/>
      <c r="N1320" s="79" t="s">
        <v>2125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 t="str">
        <f t="shared" si="55"/>
        <v/>
      </c>
      <c r="BP1320" s="2" t="str">
        <f t="shared" si="56"/>
        <v>USCAR210,5</v>
      </c>
      <c r="BQ1320" s="2" t="str">
        <f>_xlfn.XLOOKUP(BO1320,[1]Planilha1!$BU:$BU,[1]Planilha1!$BU:$BU,"",0,1)</f>
        <v/>
      </c>
    </row>
    <row r="1321" spans="1:69" hidden="1" x14ac:dyDescent="0.2">
      <c r="A1321" s="2" t="s">
        <v>4651</v>
      </c>
      <c r="B1321" s="2" t="s">
        <v>374</v>
      </c>
      <c r="C1321" s="2"/>
      <c r="D1321" s="2"/>
      <c r="E1321" s="2" t="s">
        <v>1402</v>
      </c>
      <c r="F1321" s="2"/>
      <c r="G1321" s="2"/>
      <c r="H1321" s="2" t="s">
        <v>853</v>
      </c>
      <c r="I1321" s="2" t="s">
        <v>569</v>
      </c>
      <c r="J1321" s="2" t="s">
        <v>985</v>
      </c>
      <c r="K1321" s="2"/>
      <c r="L1321" s="79"/>
      <c r="M1321" s="79"/>
      <c r="N1321" s="79" t="s">
        <v>2125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 t="str">
        <f t="shared" si="55"/>
        <v/>
      </c>
      <c r="BP1321" s="2" t="str">
        <f t="shared" si="56"/>
        <v>USCAR210,5</v>
      </c>
      <c r="BQ1321" s="2" t="str">
        <f>_xlfn.XLOOKUP(BO1321,[1]Planilha1!$BU:$BU,[1]Planilha1!$BU:$BU,"",0,1)</f>
        <v/>
      </c>
    </row>
    <row r="1322" spans="1:69" hidden="1" x14ac:dyDescent="0.2">
      <c r="A1322" s="2" t="s">
        <v>4651</v>
      </c>
      <c r="B1322" s="2" t="s">
        <v>374</v>
      </c>
      <c r="C1322" s="2"/>
      <c r="D1322" s="2"/>
      <c r="E1322" s="2" t="s">
        <v>1402</v>
      </c>
      <c r="F1322" s="2"/>
      <c r="G1322" s="2"/>
      <c r="H1322" s="2" t="s">
        <v>853</v>
      </c>
      <c r="I1322" s="2" t="s">
        <v>569</v>
      </c>
      <c r="J1322" s="2" t="s">
        <v>983</v>
      </c>
      <c r="K1322" s="2"/>
      <c r="L1322" s="79"/>
      <c r="M1322" s="79"/>
      <c r="N1322" s="79" t="s">
        <v>2125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 t="str">
        <f t="shared" si="55"/>
        <v/>
      </c>
      <c r="BP1322" s="2" t="str">
        <f t="shared" si="56"/>
        <v>USCAR210,5</v>
      </c>
      <c r="BQ1322" s="2" t="str">
        <f>_xlfn.XLOOKUP(BO1322,[1]Planilha1!$BU:$BU,[1]Planilha1!$BU:$BU,"",0,1)</f>
        <v/>
      </c>
    </row>
    <row r="1323" spans="1:69" hidden="1" x14ac:dyDescent="0.2">
      <c r="A1323" s="2" t="s">
        <v>4651</v>
      </c>
      <c r="B1323" s="2" t="s">
        <v>374</v>
      </c>
      <c r="C1323" s="2"/>
      <c r="D1323" s="2"/>
      <c r="E1323" s="2" t="s">
        <v>1402</v>
      </c>
      <c r="F1323" s="2"/>
      <c r="G1323" s="2"/>
      <c r="H1323" s="2" t="s">
        <v>853</v>
      </c>
      <c r="I1323" s="2" t="s">
        <v>569</v>
      </c>
      <c r="J1323" s="2" t="s">
        <v>981</v>
      </c>
      <c r="K1323" s="2"/>
      <c r="L1323" s="79"/>
      <c r="M1323" s="79"/>
      <c r="N1323" s="79" t="s">
        <v>2141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 t="str">
        <f t="shared" si="55"/>
        <v/>
      </c>
      <c r="BP1323" s="2" t="str">
        <f t="shared" si="56"/>
        <v>USCAR210,75</v>
      </c>
      <c r="BQ1323" s="2" t="str">
        <f>_xlfn.XLOOKUP(BO1323,[1]Planilha1!$BU:$BU,[1]Planilha1!$BU:$BU,"",0,1)</f>
        <v/>
      </c>
    </row>
    <row r="1324" spans="1:69" hidden="1" x14ac:dyDescent="0.2">
      <c r="A1324" s="2" t="s">
        <v>4651</v>
      </c>
      <c r="B1324" s="2" t="s">
        <v>374</v>
      </c>
      <c r="C1324" s="2"/>
      <c r="D1324" s="2"/>
      <c r="E1324" s="2" t="s">
        <v>1402</v>
      </c>
      <c r="F1324" s="2"/>
      <c r="G1324" s="2"/>
      <c r="H1324" s="2" t="s">
        <v>853</v>
      </c>
      <c r="I1324" s="2" t="s">
        <v>569</v>
      </c>
      <c r="J1324" s="2" t="s">
        <v>982</v>
      </c>
      <c r="K1324" s="2"/>
      <c r="L1324" s="79"/>
      <c r="M1324" s="79"/>
      <c r="N1324" s="79" t="s">
        <v>2141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 t="str">
        <f t="shared" si="55"/>
        <v/>
      </c>
      <c r="BP1324" s="2" t="str">
        <f t="shared" si="56"/>
        <v>USCAR210,75</v>
      </c>
      <c r="BQ1324" s="2" t="str">
        <f>_xlfn.XLOOKUP(BO1324,[1]Planilha1!$BU:$BU,[1]Planilha1!$BU:$BU,"",0,1)</f>
        <v/>
      </c>
    </row>
    <row r="1325" spans="1:69" hidden="1" x14ac:dyDescent="0.2">
      <c r="A1325" s="2" t="s">
        <v>4651</v>
      </c>
      <c r="B1325" s="2" t="s">
        <v>374</v>
      </c>
      <c r="C1325" s="2"/>
      <c r="D1325" s="2"/>
      <c r="E1325" s="2" t="s">
        <v>1402</v>
      </c>
      <c r="F1325" s="2"/>
      <c r="G1325" s="2"/>
      <c r="H1325" s="2" t="s">
        <v>853</v>
      </c>
      <c r="I1325" s="2" t="s">
        <v>569</v>
      </c>
      <c r="J1325" s="2" t="s">
        <v>983</v>
      </c>
      <c r="K1325" s="2"/>
      <c r="L1325" s="79"/>
      <c r="M1325" s="79"/>
      <c r="N1325" s="79" t="s">
        <v>2141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 t="str">
        <f t="shared" si="55"/>
        <v/>
      </c>
      <c r="BP1325" s="2" t="str">
        <f t="shared" si="56"/>
        <v>USCAR210,75</v>
      </c>
      <c r="BQ1325" s="2" t="str">
        <f>_xlfn.XLOOKUP(BO1325,[1]Planilha1!$BU:$BU,[1]Planilha1!$BU:$BU,"",0,1)</f>
        <v/>
      </c>
    </row>
    <row r="1326" spans="1:69" hidden="1" x14ac:dyDescent="0.2">
      <c r="A1326" s="2" t="s">
        <v>4651</v>
      </c>
      <c r="B1326" s="2" t="s">
        <v>374</v>
      </c>
      <c r="C1326" s="2"/>
      <c r="D1326" s="2"/>
      <c r="E1326" s="2" t="s">
        <v>1402</v>
      </c>
      <c r="F1326" s="2"/>
      <c r="G1326" s="2"/>
      <c r="H1326" s="2" t="s">
        <v>853</v>
      </c>
      <c r="I1326" s="2" t="s">
        <v>569</v>
      </c>
      <c r="J1326" s="2" t="s">
        <v>986</v>
      </c>
      <c r="K1326" s="2"/>
      <c r="L1326" s="79"/>
      <c r="M1326" s="79"/>
      <c r="N1326" s="79" t="s">
        <v>2132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 t="str">
        <f t="shared" si="55"/>
        <v/>
      </c>
      <c r="BP1326" s="2" t="str">
        <f t="shared" si="56"/>
        <v>USCAR211</v>
      </c>
      <c r="BQ1326" s="2" t="str">
        <f>_xlfn.XLOOKUP(BO1326,[1]Planilha1!$BU:$BU,[1]Planilha1!$BU:$BU,"",0,1)</f>
        <v/>
      </c>
    </row>
    <row r="1327" spans="1:69" hidden="1" x14ac:dyDescent="0.2">
      <c r="A1327" s="2" t="s">
        <v>4651</v>
      </c>
      <c r="B1327" s="2" t="s">
        <v>374</v>
      </c>
      <c r="C1327" s="2"/>
      <c r="D1327" s="2"/>
      <c r="E1327" s="2" t="s">
        <v>1402</v>
      </c>
      <c r="F1327" s="2"/>
      <c r="G1327" s="2"/>
      <c r="H1327" s="2" t="s">
        <v>855</v>
      </c>
      <c r="I1327" s="2" t="s">
        <v>569</v>
      </c>
      <c r="J1327" s="2" t="s">
        <v>981</v>
      </c>
      <c r="K1327" s="2"/>
      <c r="L1327" s="79"/>
      <c r="M1327" s="79"/>
      <c r="N1327" s="79" t="s">
        <v>2125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 t="s">
        <v>2721</v>
      </c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 t="str">
        <f t="shared" si="55"/>
        <v/>
      </c>
      <c r="BP1327" s="2" t="str">
        <f t="shared" si="56"/>
        <v>USCAR210,5</v>
      </c>
      <c r="BQ1327" s="2" t="str">
        <f>_xlfn.XLOOKUP(BO1327,[1]Planilha1!$BU:$BU,[1]Planilha1!$BU:$BU,"",0,1)</f>
        <v/>
      </c>
    </row>
    <row r="1328" spans="1:69" hidden="1" x14ac:dyDescent="0.2">
      <c r="A1328" s="2" t="s">
        <v>4651</v>
      </c>
      <c r="B1328" s="2" t="s">
        <v>1400</v>
      </c>
      <c r="C1328" s="2"/>
      <c r="D1328" s="2"/>
      <c r="E1328" s="2" t="s">
        <v>1402</v>
      </c>
      <c r="F1328" s="2"/>
      <c r="G1328" s="2"/>
      <c r="H1328" s="2" t="s">
        <v>843</v>
      </c>
      <c r="I1328" s="2" t="s">
        <v>569</v>
      </c>
      <c r="J1328" s="2" t="s">
        <v>986</v>
      </c>
      <c r="K1328" s="2"/>
      <c r="L1328" s="79"/>
      <c r="M1328" s="79"/>
      <c r="N1328" s="79" t="s">
        <v>2125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 t="s">
        <v>2722</v>
      </c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 t="str">
        <f t="shared" si="55"/>
        <v/>
      </c>
      <c r="BP1328" s="2" t="str">
        <f t="shared" si="56"/>
        <v>GMW31910,5</v>
      </c>
      <c r="BQ1328" s="2" t="str">
        <f>_xlfn.XLOOKUP(BO1328,[1]Planilha1!$BU:$BU,[1]Planilha1!$BU:$BU,"",0,1)</f>
        <v/>
      </c>
    </row>
    <row r="1329" spans="1:69" hidden="1" x14ac:dyDescent="0.2">
      <c r="A1329" s="2" t="s">
        <v>4651</v>
      </c>
      <c r="B1329" s="2" t="s">
        <v>1400</v>
      </c>
      <c r="C1329" s="2"/>
      <c r="D1329" s="2"/>
      <c r="E1329" s="2" t="s">
        <v>1402</v>
      </c>
      <c r="F1329" s="2"/>
      <c r="G1329" s="2"/>
      <c r="H1329" s="2" t="s">
        <v>843</v>
      </c>
      <c r="I1329" s="2" t="s">
        <v>569</v>
      </c>
      <c r="J1329" s="2" t="s">
        <v>981</v>
      </c>
      <c r="K1329" s="2"/>
      <c r="L1329" s="79"/>
      <c r="M1329" s="79"/>
      <c r="N1329" s="79" t="s">
        <v>2125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 t="s">
        <v>2723</v>
      </c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 t="str">
        <f t="shared" si="55"/>
        <v/>
      </c>
      <c r="BP1329" s="2" t="str">
        <f t="shared" si="56"/>
        <v>GMW31910,5</v>
      </c>
      <c r="BQ1329" s="2" t="str">
        <f>_xlfn.XLOOKUP(BO1329,[1]Planilha1!$BU:$BU,[1]Planilha1!$BU:$BU,"",0,1)</f>
        <v/>
      </c>
    </row>
    <row r="1330" spans="1:69" hidden="1" x14ac:dyDescent="0.2">
      <c r="A1330" s="2" t="s">
        <v>4651</v>
      </c>
      <c r="B1330" s="2" t="s">
        <v>1400</v>
      </c>
      <c r="C1330" s="2"/>
      <c r="D1330" s="2"/>
      <c r="E1330" s="2" t="s">
        <v>1402</v>
      </c>
      <c r="F1330" s="2"/>
      <c r="G1330" s="2"/>
      <c r="H1330" s="2" t="s">
        <v>862</v>
      </c>
      <c r="I1330" s="2" t="s">
        <v>569</v>
      </c>
      <c r="J1330" s="2" t="s">
        <v>986</v>
      </c>
      <c r="K1330" s="2"/>
      <c r="L1330" s="79"/>
      <c r="M1330" s="79"/>
      <c r="N1330" s="79" t="s">
        <v>2125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 t="s">
        <v>2724</v>
      </c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 t="str">
        <f t="shared" si="55"/>
        <v/>
      </c>
      <c r="BP1330" s="2" t="str">
        <f t="shared" si="56"/>
        <v>GMW31910,5</v>
      </c>
      <c r="BQ1330" s="2" t="str">
        <f>_xlfn.XLOOKUP(BO1330,[1]Planilha1!$BU:$BU,[1]Planilha1!$BU:$BU,"",0,1)</f>
        <v/>
      </c>
    </row>
    <row r="1331" spans="1:69" hidden="1" x14ac:dyDescent="0.2">
      <c r="A1331" s="2" t="s">
        <v>4651</v>
      </c>
      <c r="B1331" s="2" t="s">
        <v>1400</v>
      </c>
      <c r="C1331" s="2"/>
      <c r="D1331" s="2"/>
      <c r="E1331" s="2" t="s">
        <v>1402</v>
      </c>
      <c r="F1331" s="2"/>
      <c r="G1331" s="2"/>
      <c r="H1331" s="2" t="s">
        <v>862</v>
      </c>
      <c r="I1331" s="2" t="s">
        <v>569</v>
      </c>
      <c r="J1331" s="2" t="s">
        <v>981</v>
      </c>
      <c r="K1331" s="2"/>
      <c r="L1331" s="79"/>
      <c r="M1331" s="79"/>
      <c r="N1331" s="79" t="s">
        <v>2125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 t="s">
        <v>2725</v>
      </c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 t="str">
        <f t="shared" si="55"/>
        <v/>
      </c>
      <c r="BP1331" s="2" t="str">
        <f t="shared" si="56"/>
        <v>GMW31910,5</v>
      </c>
      <c r="BQ1331" s="2" t="str">
        <f>_xlfn.XLOOKUP(BO1331,[1]Planilha1!$BU:$BU,[1]Planilha1!$BU:$BU,"",0,1)</f>
        <v/>
      </c>
    </row>
    <row r="1332" spans="1:69" hidden="1" x14ac:dyDescent="0.2">
      <c r="A1332" s="2" t="s">
        <v>4651</v>
      </c>
      <c r="B1332" s="2" t="s">
        <v>1400</v>
      </c>
      <c r="C1332" s="2"/>
      <c r="D1332" s="2"/>
      <c r="E1332" s="2" t="s">
        <v>1402</v>
      </c>
      <c r="F1332" s="2"/>
      <c r="G1332" s="2"/>
      <c r="H1332" s="2" t="s">
        <v>862</v>
      </c>
      <c r="I1332" s="2" t="s">
        <v>569</v>
      </c>
      <c r="J1332" s="2" t="s">
        <v>986</v>
      </c>
      <c r="K1332" s="2"/>
      <c r="L1332" s="79"/>
      <c r="M1332" s="79"/>
      <c r="N1332" s="79" t="s">
        <v>2141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 t="s">
        <v>2726</v>
      </c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 t="str">
        <f t="shared" si="55"/>
        <v/>
      </c>
      <c r="BP1332" s="2" t="str">
        <f t="shared" si="56"/>
        <v>GMW31910,75</v>
      </c>
      <c r="BQ1332" s="2" t="str">
        <f>_xlfn.XLOOKUP(BO1332,[1]Planilha1!$BU:$BU,[1]Planilha1!$BU:$BU,"",0,1)</f>
        <v/>
      </c>
    </row>
    <row r="1333" spans="1:69" hidden="1" x14ac:dyDescent="0.2">
      <c r="A1333" s="2" t="s">
        <v>4651</v>
      </c>
      <c r="B1333" s="2" t="s">
        <v>1400</v>
      </c>
      <c r="C1333" s="2"/>
      <c r="D1333" s="2"/>
      <c r="E1333" s="2" t="s">
        <v>1402</v>
      </c>
      <c r="F1333" s="2"/>
      <c r="G1333" s="2"/>
      <c r="H1333" s="2" t="s">
        <v>856</v>
      </c>
      <c r="I1333" s="2" t="s">
        <v>569</v>
      </c>
      <c r="J1333" s="2" t="s">
        <v>986</v>
      </c>
      <c r="K1333" s="2"/>
      <c r="L1333" s="79"/>
      <c r="M1333" s="79"/>
      <c r="N1333" s="79" t="s">
        <v>2125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 t="s">
        <v>2722</v>
      </c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 t="str">
        <f t="shared" si="55"/>
        <v/>
      </c>
      <c r="BP1333" s="2" t="str">
        <f t="shared" si="56"/>
        <v>GMW31910,5</v>
      </c>
      <c r="BQ1333" s="2" t="str">
        <f>_xlfn.XLOOKUP(BO1333,[1]Planilha1!$BU:$BU,[1]Planilha1!$BU:$BU,"",0,1)</f>
        <v/>
      </c>
    </row>
    <row r="1334" spans="1:69" hidden="1" x14ac:dyDescent="0.2">
      <c r="A1334" s="2" t="s">
        <v>4651</v>
      </c>
      <c r="B1334" s="2" t="s">
        <v>1400</v>
      </c>
      <c r="C1334" s="2"/>
      <c r="D1334" s="2"/>
      <c r="E1334" s="2" t="s">
        <v>1402</v>
      </c>
      <c r="F1334" s="2"/>
      <c r="G1334" s="2"/>
      <c r="H1334" s="2" t="s">
        <v>856</v>
      </c>
      <c r="I1334" s="2" t="s">
        <v>569</v>
      </c>
      <c r="J1334" s="2" t="s">
        <v>981</v>
      </c>
      <c r="K1334" s="2"/>
      <c r="L1334" s="79"/>
      <c r="M1334" s="79"/>
      <c r="N1334" s="79" t="s">
        <v>2125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 t="s">
        <v>2723</v>
      </c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 t="str">
        <f t="shared" si="55"/>
        <v/>
      </c>
      <c r="BP1334" s="2" t="str">
        <f t="shared" si="56"/>
        <v>GMW31910,5</v>
      </c>
      <c r="BQ1334" s="2" t="str">
        <f>_xlfn.XLOOKUP(BO1334,[1]Planilha1!$BU:$BU,[1]Planilha1!$BU:$BU,"",0,1)</f>
        <v/>
      </c>
    </row>
    <row r="1335" spans="1:69" hidden="1" x14ac:dyDescent="0.2">
      <c r="A1335" s="2" t="s">
        <v>4651</v>
      </c>
      <c r="B1335" s="2" t="s">
        <v>1400</v>
      </c>
      <c r="C1335" s="2"/>
      <c r="D1335" s="2"/>
      <c r="E1335" s="2" t="s">
        <v>1402</v>
      </c>
      <c r="F1335" s="2"/>
      <c r="G1335" s="2"/>
      <c r="H1335" s="2" t="s">
        <v>856</v>
      </c>
      <c r="I1335" s="2" t="s">
        <v>569</v>
      </c>
      <c r="J1335" s="2" t="s">
        <v>986</v>
      </c>
      <c r="K1335" s="2"/>
      <c r="L1335" s="79"/>
      <c r="M1335" s="79"/>
      <c r="N1335" s="79" t="s">
        <v>2141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 t="s">
        <v>2727</v>
      </c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 t="str">
        <f t="shared" si="55"/>
        <v/>
      </c>
      <c r="BP1335" s="2" t="str">
        <f t="shared" si="56"/>
        <v>GMW31910,75</v>
      </c>
      <c r="BQ1335" s="2" t="str">
        <f>_xlfn.XLOOKUP(BO1335,[1]Planilha1!$BU:$BU,[1]Planilha1!$BU:$BU,"",0,1)</f>
        <v/>
      </c>
    </row>
    <row r="1336" spans="1:69" hidden="1" x14ac:dyDescent="0.2">
      <c r="A1336" s="2" t="s">
        <v>4651</v>
      </c>
      <c r="B1336" s="2" t="s">
        <v>1400</v>
      </c>
      <c r="C1336" s="2"/>
      <c r="D1336" s="2"/>
      <c r="E1336" s="2" t="s">
        <v>1402</v>
      </c>
      <c r="F1336" s="2"/>
      <c r="G1336" s="2"/>
      <c r="H1336" s="2" t="s">
        <v>856</v>
      </c>
      <c r="I1336" s="2" t="s">
        <v>569</v>
      </c>
      <c r="J1336" s="2" t="s">
        <v>981</v>
      </c>
      <c r="K1336" s="2"/>
      <c r="L1336" s="79"/>
      <c r="M1336" s="79"/>
      <c r="N1336" s="79" t="s">
        <v>2141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 t="s">
        <v>2728</v>
      </c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 t="str">
        <f t="shared" si="55"/>
        <v/>
      </c>
      <c r="BP1336" s="2" t="str">
        <f t="shared" si="56"/>
        <v>GMW31910,75</v>
      </c>
      <c r="BQ1336" s="2" t="str">
        <f>_xlfn.XLOOKUP(BO1336,[1]Planilha1!$BU:$BU,[1]Planilha1!$BU:$BU,"",0,1)</f>
        <v/>
      </c>
    </row>
    <row r="1337" spans="1:69" hidden="1" x14ac:dyDescent="0.2">
      <c r="A1337" s="2" t="s">
        <v>4651</v>
      </c>
      <c r="B1337" s="2" t="s">
        <v>1400</v>
      </c>
      <c r="C1337" s="2"/>
      <c r="D1337" s="2"/>
      <c r="E1337" s="2" t="s">
        <v>1402</v>
      </c>
      <c r="F1337" s="2"/>
      <c r="G1337" s="2"/>
      <c r="H1337" s="2" t="s">
        <v>863</v>
      </c>
      <c r="I1337" s="2" t="s">
        <v>569</v>
      </c>
      <c r="J1337" s="2" t="s">
        <v>981</v>
      </c>
      <c r="K1337" s="2"/>
      <c r="L1337" s="79"/>
      <c r="M1337" s="79"/>
      <c r="N1337" s="79" t="s">
        <v>2125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 t="s">
        <v>2723</v>
      </c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 t="str">
        <f t="shared" si="55"/>
        <v/>
      </c>
      <c r="BP1337" s="2" t="str">
        <f t="shared" si="56"/>
        <v>GMW31910,5</v>
      </c>
      <c r="BQ1337" s="2" t="str">
        <f>_xlfn.XLOOKUP(BO1337,[1]Planilha1!$BU:$BU,[1]Planilha1!$BU:$BU,"",0,1)</f>
        <v/>
      </c>
    </row>
    <row r="1338" spans="1:69" hidden="1" x14ac:dyDescent="0.2">
      <c r="A1338" s="2" t="s">
        <v>4651</v>
      </c>
      <c r="B1338" s="2" t="s">
        <v>1400</v>
      </c>
      <c r="C1338" s="2"/>
      <c r="D1338" s="2"/>
      <c r="E1338" s="2" t="s">
        <v>1402</v>
      </c>
      <c r="F1338" s="2"/>
      <c r="G1338" s="2"/>
      <c r="H1338" s="2" t="s">
        <v>863</v>
      </c>
      <c r="I1338" s="2" t="s">
        <v>569</v>
      </c>
      <c r="J1338" s="2" t="s">
        <v>981</v>
      </c>
      <c r="K1338" s="2"/>
      <c r="L1338" s="79"/>
      <c r="M1338" s="79"/>
      <c r="N1338" s="79" t="s">
        <v>2141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 t="s">
        <v>2728</v>
      </c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 t="str">
        <f t="shared" si="55"/>
        <v/>
      </c>
      <c r="BP1338" s="2" t="str">
        <f t="shared" si="56"/>
        <v>GMW31910,75</v>
      </c>
      <c r="BQ1338" s="2" t="str">
        <f>_xlfn.XLOOKUP(BO1338,[1]Planilha1!$BU:$BU,[1]Planilha1!$BU:$BU,"",0,1)</f>
        <v/>
      </c>
    </row>
    <row r="1339" spans="1:69" hidden="1" x14ac:dyDescent="0.2">
      <c r="A1339" s="2" t="s">
        <v>4651</v>
      </c>
      <c r="B1339" s="2" t="s">
        <v>374</v>
      </c>
      <c r="C1339" s="2"/>
      <c r="D1339" s="2"/>
      <c r="E1339" s="2" t="s">
        <v>1402</v>
      </c>
      <c r="F1339" s="2"/>
      <c r="G1339" s="2"/>
      <c r="H1339" s="2" t="s">
        <v>864</v>
      </c>
      <c r="I1339" s="2" t="s">
        <v>569</v>
      </c>
      <c r="J1339" s="2" t="s">
        <v>981</v>
      </c>
      <c r="K1339" s="2"/>
      <c r="L1339" s="79"/>
      <c r="M1339" s="79"/>
      <c r="N1339" s="79" t="s">
        <v>2125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 t="s">
        <v>2721</v>
      </c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 t="str">
        <f t="shared" si="55"/>
        <v/>
      </c>
      <c r="BP1339" s="2" t="str">
        <f t="shared" si="56"/>
        <v>USCAR210,5</v>
      </c>
      <c r="BQ1339" s="2" t="str">
        <f>_xlfn.XLOOKUP(BO1339,[1]Planilha1!$BU:$BU,[1]Planilha1!$BU:$BU,"",0,1)</f>
        <v/>
      </c>
    </row>
    <row r="1340" spans="1:69" hidden="1" x14ac:dyDescent="0.2">
      <c r="A1340" s="2" t="s">
        <v>4651</v>
      </c>
      <c r="B1340" s="2" t="s">
        <v>1400</v>
      </c>
      <c r="C1340" s="2"/>
      <c r="D1340" s="2"/>
      <c r="E1340" s="2" t="s">
        <v>1402</v>
      </c>
      <c r="F1340" s="2"/>
      <c r="G1340" s="2"/>
      <c r="H1340" s="2" t="s">
        <v>843</v>
      </c>
      <c r="I1340" s="2" t="s">
        <v>1555</v>
      </c>
      <c r="J1340" s="2" t="s">
        <v>912</v>
      </c>
      <c r="K1340" s="2"/>
      <c r="L1340" s="79"/>
      <c r="M1340" s="79"/>
      <c r="N1340" s="79" t="s">
        <v>2125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 t="str">
        <f t="shared" si="55"/>
        <v/>
      </c>
      <c r="BP1340" s="2" t="str">
        <f t="shared" si="56"/>
        <v>GMW31910,5</v>
      </c>
      <c r="BQ1340" s="2" t="str">
        <f>_xlfn.XLOOKUP(BO1340,[1]Planilha1!$BU:$BU,[1]Planilha1!$BU:$BU,"",0,1)</f>
        <v/>
      </c>
    </row>
    <row r="1341" spans="1:69" hidden="1" x14ac:dyDescent="0.2">
      <c r="A1341" s="2" t="s">
        <v>4651</v>
      </c>
      <c r="B1341" s="2" t="s">
        <v>1400</v>
      </c>
      <c r="C1341" s="2"/>
      <c r="D1341" s="2"/>
      <c r="E1341" s="2" t="s">
        <v>1402</v>
      </c>
      <c r="F1341" s="2"/>
      <c r="G1341" s="2"/>
      <c r="H1341" s="2" t="s">
        <v>843</v>
      </c>
      <c r="I1341" s="2" t="s">
        <v>1555</v>
      </c>
      <c r="J1341" s="2" t="s">
        <v>912</v>
      </c>
      <c r="K1341" s="2"/>
      <c r="L1341" s="79"/>
      <c r="M1341" s="79"/>
      <c r="N1341" s="79" t="s">
        <v>2141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 t="s">
        <v>2729</v>
      </c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 t="str">
        <f t="shared" si="55"/>
        <v/>
      </c>
      <c r="BP1341" s="2" t="str">
        <f t="shared" si="56"/>
        <v>GMW31910,75</v>
      </c>
      <c r="BQ1341" s="2" t="str">
        <f>_xlfn.XLOOKUP(BO1341,[1]Planilha1!$BU:$BU,[1]Planilha1!$BU:$BU,"",0,1)</f>
        <v/>
      </c>
    </row>
    <row r="1342" spans="1:69" hidden="1" x14ac:dyDescent="0.2">
      <c r="A1342" s="2" t="s">
        <v>4651</v>
      </c>
      <c r="B1342" s="2" t="s">
        <v>1400</v>
      </c>
      <c r="C1342" s="2"/>
      <c r="D1342" s="2"/>
      <c r="E1342" s="2" t="s">
        <v>1402</v>
      </c>
      <c r="F1342" s="2"/>
      <c r="G1342" s="2"/>
      <c r="H1342" s="2" t="s">
        <v>854</v>
      </c>
      <c r="I1342" s="2" t="s">
        <v>1555</v>
      </c>
      <c r="J1342" s="2" t="s">
        <v>912</v>
      </c>
      <c r="K1342" s="2"/>
      <c r="L1342" s="79"/>
      <c r="M1342" s="79"/>
      <c r="N1342" s="79" t="s">
        <v>2125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 t="str">
        <f t="shared" si="55"/>
        <v/>
      </c>
      <c r="BP1342" s="2" t="str">
        <f t="shared" si="56"/>
        <v>GMW31910,5</v>
      </c>
      <c r="BQ1342" s="2" t="str">
        <f>_xlfn.XLOOKUP(BO1342,[1]Planilha1!$BU:$BU,[1]Planilha1!$BU:$BU,"",0,1)</f>
        <v/>
      </c>
    </row>
    <row r="1343" spans="1:69" hidden="1" x14ac:dyDescent="0.2">
      <c r="A1343" s="2" t="s">
        <v>4651</v>
      </c>
      <c r="B1343" s="2" t="s">
        <v>1400</v>
      </c>
      <c r="C1343" s="2"/>
      <c r="D1343" s="2"/>
      <c r="E1343" s="2" t="s">
        <v>1402</v>
      </c>
      <c r="F1343" s="2"/>
      <c r="G1343" s="2"/>
      <c r="H1343" s="2" t="s">
        <v>854</v>
      </c>
      <c r="I1343" s="2" t="s">
        <v>1555</v>
      </c>
      <c r="J1343" s="2" t="s">
        <v>912</v>
      </c>
      <c r="K1343" s="2"/>
      <c r="L1343" s="79"/>
      <c r="M1343" s="79"/>
      <c r="N1343" s="79" t="s">
        <v>2141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 t="s">
        <v>2729</v>
      </c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 t="str">
        <f t="shared" si="55"/>
        <v/>
      </c>
      <c r="BP1343" s="2" t="str">
        <f t="shared" si="56"/>
        <v>GMW31910,75</v>
      </c>
      <c r="BQ1343" s="2" t="str">
        <f>_xlfn.XLOOKUP(BO1343,[1]Planilha1!$BU:$BU,[1]Planilha1!$BU:$BU,"",0,1)</f>
        <v/>
      </c>
    </row>
    <row r="1344" spans="1:69" hidden="1" x14ac:dyDescent="0.2">
      <c r="A1344" s="2" t="s">
        <v>4651</v>
      </c>
      <c r="B1344" s="2" t="s">
        <v>374</v>
      </c>
      <c r="C1344" s="2"/>
      <c r="D1344" s="2"/>
      <c r="E1344" s="2" t="s">
        <v>1402</v>
      </c>
      <c r="F1344" s="2"/>
      <c r="G1344" s="2"/>
      <c r="H1344" s="2" t="s">
        <v>853</v>
      </c>
      <c r="I1344" s="2" t="s">
        <v>1556</v>
      </c>
      <c r="J1344" s="2"/>
      <c r="K1344" s="2"/>
      <c r="L1344" s="79"/>
      <c r="M1344" s="79"/>
      <c r="N1344" s="79" t="s">
        <v>2132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 t="s">
        <v>2730</v>
      </c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 t="str">
        <f t="shared" si="55"/>
        <v/>
      </c>
      <c r="BP1344" s="2" t="str">
        <f t="shared" si="56"/>
        <v>USCAR211</v>
      </c>
      <c r="BQ1344" s="2" t="str">
        <f>_xlfn.XLOOKUP(BO1344,[1]Planilha1!$BU:$BU,[1]Planilha1!$BU:$BU,"",0,1)</f>
        <v/>
      </c>
    </row>
    <row r="1345" spans="1:69" hidden="1" x14ac:dyDescent="0.2">
      <c r="A1345" s="2" t="s">
        <v>4651</v>
      </c>
      <c r="B1345" s="2" t="s">
        <v>374</v>
      </c>
      <c r="C1345" s="2"/>
      <c r="D1345" s="2"/>
      <c r="E1345" s="2" t="s">
        <v>1402</v>
      </c>
      <c r="F1345" s="2"/>
      <c r="G1345" s="2"/>
      <c r="H1345" s="2" t="s">
        <v>853</v>
      </c>
      <c r="I1345" s="2" t="s">
        <v>545</v>
      </c>
      <c r="J1345" s="2"/>
      <c r="K1345" s="2"/>
      <c r="L1345" s="79"/>
      <c r="M1345" s="79"/>
      <c r="N1345" s="79" t="s">
        <v>2147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 t="s">
        <v>2731</v>
      </c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 t="str">
        <f t="shared" si="55"/>
        <v/>
      </c>
      <c r="BP1345" s="2" t="str">
        <f t="shared" si="56"/>
        <v>USCAR210,35</v>
      </c>
      <c r="BQ1345" s="2" t="str">
        <f>_xlfn.XLOOKUP(BO1345,[1]Planilha1!$BU:$BU,[1]Planilha1!$BU:$BU,"",0,1)</f>
        <v/>
      </c>
    </row>
    <row r="1346" spans="1:69" hidden="1" x14ac:dyDescent="0.2">
      <c r="A1346" s="2" t="s">
        <v>785</v>
      </c>
      <c r="B1346" s="2"/>
      <c r="C1346" s="2"/>
      <c r="D1346" s="2"/>
      <c r="E1346" s="2" t="s">
        <v>1402</v>
      </c>
      <c r="F1346" s="2"/>
      <c r="G1346" s="2"/>
      <c r="H1346" s="2" t="s">
        <v>853</v>
      </c>
      <c r="I1346" s="2" t="s">
        <v>564</v>
      </c>
      <c r="J1346" s="2"/>
      <c r="K1346" s="2"/>
      <c r="L1346" s="79"/>
      <c r="M1346" s="79"/>
      <c r="N1346" s="79" t="s">
        <v>2147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 t="s">
        <v>2732</v>
      </c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 t="str">
        <f t="shared" si="55"/>
        <v/>
      </c>
      <c r="BP1346" s="2" t="str">
        <f t="shared" si="56"/>
        <v>0,35</v>
      </c>
      <c r="BQ1346" s="2" t="str">
        <f>_xlfn.XLOOKUP(BO1346,[1]Planilha1!$BU:$BU,[1]Planilha1!$BU:$BU,"",0,1)</f>
        <v/>
      </c>
    </row>
    <row r="1347" spans="1:69" hidden="1" x14ac:dyDescent="0.2">
      <c r="A1347" s="2" t="s">
        <v>4651</v>
      </c>
      <c r="B1347" s="2" t="s">
        <v>1400</v>
      </c>
      <c r="C1347" s="2"/>
      <c r="D1347" s="2"/>
      <c r="E1347" s="2" t="s">
        <v>1402</v>
      </c>
      <c r="F1347" s="2"/>
      <c r="G1347" s="2"/>
      <c r="H1347" s="2" t="s">
        <v>856</v>
      </c>
      <c r="I1347" s="2" t="s">
        <v>774</v>
      </c>
      <c r="J1347" s="2" t="s">
        <v>987</v>
      </c>
      <c r="K1347" s="2"/>
      <c r="L1347" s="79"/>
      <c r="M1347" s="79"/>
      <c r="N1347" s="79" t="s">
        <v>2146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 t="s">
        <v>2733</v>
      </c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 t="str">
        <f t="shared" si="55"/>
        <v/>
      </c>
      <c r="BP1347" s="2" t="str">
        <f t="shared" si="56"/>
        <v>GMW31914</v>
      </c>
      <c r="BQ1347" s="2" t="str">
        <f>_xlfn.XLOOKUP(BO1347,[1]Planilha1!$BU:$BU,[1]Planilha1!$BU:$BU,"",0,1)</f>
        <v/>
      </c>
    </row>
    <row r="1348" spans="1:69" hidden="1" x14ac:dyDescent="0.2">
      <c r="A1348" s="2" t="s">
        <v>4651</v>
      </c>
      <c r="B1348" s="2" t="s">
        <v>374</v>
      </c>
      <c r="C1348" s="2"/>
      <c r="D1348" s="2"/>
      <c r="E1348" s="2" t="s">
        <v>1402</v>
      </c>
      <c r="F1348" s="2"/>
      <c r="G1348" s="2"/>
      <c r="H1348" s="2" t="s">
        <v>856</v>
      </c>
      <c r="I1348" s="2" t="s">
        <v>774</v>
      </c>
      <c r="J1348" s="2" t="s">
        <v>988</v>
      </c>
      <c r="K1348" s="2"/>
      <c r="L1348" s="79"/>
      <c r="M1348" s="79"/>
      <c r="N1348" s="79" t="s">
        <v>2146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 t="s">
        <v>2734</v>
      </c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 t="str">
        <f t="shared" ref="BO1348:BO1411" si="57">IF(F1348="","",_xlfn.CONCAT(K1348&amp;N1348,IF(L1348&gt;M1348,_xlfn.TEXTJOIN(,TRUE,O1348:AV1348),_xlfn.TEXTJOIN(,TRUE,AF1348:AV1348,O1348:AE1348))))</f>
        <v/>
      </c>
      <c r="BP1348" s="2" t="str">
        <f t="shared" ref="BP1348:BP1411" si="58">_xlfn.CONCAT(B1348,N1348,IF(L1348&gt;M1348,_xlfn.TEXTJOIN(,TRUE,O1348:AV1348),_xlfn.TEXTJOIN(,TRUE,AF1348:AV1348,O1348:AE1348)))</f>
        <v>USCAR214</v>
      </c>
      <c r="BQ1348" s="2" t="str">
        <f>_xlfn.XLOOKUP(BO1348,[1]Planilha1!$BU:$BU,[1]Planilha1!$BU:$BU,"",0,1)</f>
        <v/>
      </c>
    </row>
    <row r="1349" spans="1:69" hidden="1" x14ac:dyDescent="0.2">
      <c r="A1349" s="2" t="s">
        <v>4651</v>
      </c>
      <c r="B1349" s="2" t="s">
        <v>1400</v>
      </c>
      <c r="C1349" s="2"/>
      <c r="D1349" s="2"/>
      <c r="E1349" s="2" t="s">
        <v>1402</v>
      </c>
      <c r="F1349" s="2"/>
      <c r="G1349" s="2"/>
      <c r="H1349" s="2" t="s">
        <v>843</v>
      </c>
      <c r="I1349" s="2" t="s">
        <v>1557</v>
      </c>
      <c r="J1349" s="2" t="s">
        <v>987</v>
      </c>
      <c r="K1349" s="2"/>
      <c r="L1349" s="79"/>
      <c r="M1349" s="79"/>
      <c r="N1349" s="79" t="s">
        <v>2124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 t="s">
        <v>2735</v>
      </c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 t="str">
        <f t="shared" si="57"/>
        <v/>
      </c>
      <c r="BP1349" s="2" t="str">
        <f t="shared" si="58"/>
        <v>GMW31912,5</v>
      </c>
      <c r="BQ1349" s="2" t="str">
        <f>_xlfn.XLOOKUP(BO1349,[1]Planilha1!$BU:$BU,[1]Planilha1!$BU:$BU,"",0,1)</f>
        <v/>
      </c>
    </row>
    <row r="1350" spans="1:69" hidden="1" x14ac:dyDescent="0.2">
      <c r="A1350" s="2" t="s">
        <v>4651</v>
      </c>
      <c r="B1350" s="2" t="s">
        <v>1400</v>
      </c>
      <c r="C1350" s="2"/>
      <c r="D1350" s="2"/>
      <c r="E1350" s="2" t="s">
        <v>1402</v>
      </c>
      <c r="F1350" s="2"/>
      <c r="G1350" s="2"/>
      <c r="H1350" s="2" t="s">
        <v>843</v>
      </c>
      <c r="I1350" s="2" t="s">
        <v>1557</v>
      </c>
      <c r="J1350" s="2" t="s">
        <v>987</v>
      </c>
      <c r="K1350" s="2"/>
      <c r="L1350" s="79"/>
      <c r="M1350" s="79"/>
      <c r="N1350" s="79" t="s">
        <v>2146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 t="s">
        <v>2184</v>
      </c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 t="str">
        <f t="shared" si="57"/>
        <v/>
      </c>
      <c r="BP1350" s="2" t="str">
        <f t="shared" si="58"/>
        <v>GMW31914</v>
      </c>
      <c r="BQ1350" s="2" t="str">
        <f>_xlfn.XLOOKUP(BO1350,[1]Planilha1!$BU:$BU,[1]Planilha1!$BU:$BU,"",0,1)</f>
        <v/>
      </c>
    </row>
    <row r="1351" spans="1:69" hidden="1" x14ac:dyDescent="0.2">
      <c r="A1351" s="2" t="s">
        <v>4651</v>
      </c>
      <c r="B1351" s="2" t="s">
        <v>1400</v>
      </c>
      <c r="C1351" s="2"/>
      <c r="D1351" s="2"/>
      <c r="E1351" s="2" t="s">
        <v>1402</v>
      </c>
      <c r="F1351" s="2"/>
      <c r="G1351" s="2"/>
      <c r="H1351" s="2" t="s">
        <v>862</v>
      </c>
      <c r="I1351" s="2" t="s">
        <v>1557</v>
      </c>
      <c r="J1351" s="2" t="s">
        <v>987</v>
      </c>
      <c r="K1351" s="2"/>
      <c r="L1351" s="79"/>
      <c r="M1351" s="79"/>
      <c r="N1351" s="79" t="s">
        <v>2124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 t="s">
        <v>2736</v>
      </c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 t="str">
        <f t="shared" si="57"/>
        <v/>
      </c>
      <c r="BP1351" s="2" t="str">
        <f t="shared" si="58"/>
        <v>GMW31912,5</v>
      </c>
      <c r="BQ1351" s="2" t="str">
        <f>_xlfn.XLOOKUP(BO1351,[1]Planilha1!$BU:$BU,[1]Planilha1!$BU:$BU,"",0,1)</f>
        <v/>
      </c>
    </row>
    <row r="1352" spans="1:69" hidden="1" x14ac:dyDescent="0.2">
      <c r="A1352" s="2" t="s">
        <v>785</v>
      </c>
      <c r="B1352" s="2"/>
      <c r="C1352" s="2"/>
      <c r="D1352" s="2"/>
      <c r="E1352" s="2" t="s">
        <v>1402</v>
      </c>
      <c r="F1352" s="2"/>
      <c r="G1352" s="2"/>
      <c r="H1352" s="2" t="s">
        <v>853</v>
      </c>
      <c r="I1352" s="2" t="s">
        <v>464</v>
      </c>
      <c r="J1352" s="2" t="s">
        <v>936</v>
      </c>
      <c r="K1352" s="2"/>
      <c r="L1352" s="79"/>
      <c r="M1352" s="79"/>
      <c r="N1352" s="79" t="s">
        <v>2126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 t="s">
        <v>2737</v>
      </c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 t="str">
        <f t="shared" si="57"/>
        <v/>
      </c>
      <c r="BP1352" s="2" t="str">
        <f t="shared" si="58"/>
        <v>1,5</v>
      </c>
      <c r="BQ1352" s="2" t="str">
        <f>_xlfn.XLOOKUP(BO1352,[1]Planilha1!$BU:$BU,[1]Planilha1!$BU:$BU,"",0,1)</f>
        <v/>
      </c>
    </row>
    <row r="1353" spans="1:69" hidden="1" x14ac:dyDescent="0.2">
      <c r="A1353" s="2" t="s">
        <v>4651</v>
      </c>
      <c r="B1353" s="2" t="s">
        <v>374</v>
      </c>
      <c r="C1353" s="2"/>
      <c r="D1353" s="2"/>
      <c r="E1353" s="2" t="s">
        <v>1402</v>
      </c>
      <c r="F1353" s="2"/>
      <c r="G1353" s="2"/>
      <c r="H1353" s="2" t="s">
        <v>855</v>
      </c>
      <c r="I1353" s="2" t="s">
        <v>464</v>
      </c>
      <c r="J1353" s="2" t="s">
        <v>950</v>
      </c>
      <c r="K1353" s="2"/>
      <c r="L1353" s="79"/>
      <c r="M1353" s="79"/>
      <c r="N1353" s="79" t="s">
        <v>2130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 t="s">
        <v>2738</v>
      </c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 t="str">
        <f t="shared" si="57"/>
        <v/>
      </c>
      <c r="BP1353" s="2" t="str">
        <f t="shared" si="58"/>
        <v>USCAR212</v>
      </c>
      <c r="BQ1353" s="2" t="str">
        <f>_xlfn.XLOOKUP(BO1353,[1]Planilha1!$BU:$BU,[1]Planilha1!$BU:$BU,"",0,1)</f>
        <v/>
      </c>
    </row>
    <row r="1354" spans="1:69" hidden="1" x14ac:dyDescent="0.2">
      <c r="A1354" s="2" t="s">
        <v>785</v>
      </c>
      <c r="B1354" s="2"/>
      <c r="C1354" s="2"/>
      <c r="D1354" s="2"/>
      <c r="E1354" s="2" t="s">
        <v>1402</v>
      </c>
      <c r="F1354" s="2"/>
      <c r="G1354" s="2"/>
      <c r="H1354" s="2" t="s">
        <v>843</v>
      </c>
      <c r="I1354" s="2" t="s">
        <v>464</v>
      </c>
      <c r="J1354" s="2" t="s">
        <v>936</v>
      </c>
      <c r="K1354" s="2"/>
      <c r="L1354" s="79"/>
      <c r="M1354" s="79"/>
      <c r="N1354" s="79" t="s">
        <v>2124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 t="s">
        <v>2737</v>
      </c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 t="str">
        <f t="shared" si="57"/>
        <v/>
      </c>
      <c r="BP1354" s="2" t="str">
        <f t="shared" si="58"/>
        <v>2,5</v>
      </c>
      <c r="BQ1354" s="2" t="str">
        <f>_xlfn.XLOOKUP(BO1354,[1]Planilha1!$BU:$BU,[1]Planilha1!$BU:$BU,"",0,1)</f>
        <v/>
      </c>
    </row>
    <row r="1355" spans="1:69" hidden="1" x14ac:dyDescent="0.2">
      <c r="A1355" s="2" t="s">
        <v>4651</v>
      </c>
      <c r="B1355" s="2" t="s">
        <v>1400</v>
      </c>
      <c r="C1355" s="2"/>
      <c r="D1355" s="2"/>
      <c r="E1355" s="2" t="s">
        <v>1402</v>
      </c>
      <c r="F1355" s="2"/>
      <c r="G1355" s="2"/>
      <c r="H1355" s="2" t="s">
        <v>843</v>
      </c>
      <c r="I1355" s="2" t="s">
        <v>464</v>
      </c>
      <c r="J1355" s="2" t="s">
        <v>950</v>
      </c>
      <c r="K1355" s="2"/>
      <c r="L1355" s="79"/>
      <c r="M1355" s="79"/>
      <c r="N1355" s="79" t="s">
        <v>2124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 t="s">
        <v>2739</v>
      </c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 t="str">
        <f t="shared" si="57"/>
        <v/>
      </c>
      <c r="BP1355" s="2" t="str">
        <f t="shared" si="58"/>
        <v>GMW31912,5</v>
      </c>
      <c r="BQ1355" s="2" t="str">
        <f>_xlfn.XLOOKUP(BO1355,[1]Planilha1!$BU:$BU,[1]Planilha1!$BU:$BU,"",0,1)</f>
        <v/>
      </c>
    </row>
    <row r="1356" spans="1:69" hidden="1" x14ac:dyDescent="0.2">
      <c r="A1356" s="2" t="s">
        <v>4651</v>
      </c>
      <c r="B1356" s="2" t="s">
        <v>374</v>
      </c>
      <c r="C1356" s="2"/>
      <c r="D1356" s="2"/>
      <c r="E1356" s="2" t="s">
        <v>1402</v>
      </c>
      <c r="F1356" s="2"/>
      <c r="G1356" s="2"/>
      <c r="H1356" s="2" t="s">
        <v>843</v>
      </c>
      <c r="I1356" s="2" t="s">
        <v>464</v>
      </c>
      <c r="J1356" s="2" t="s">
        <v>950</v>
      </c>
      <c r="K1356" s="2"/>
      <c r="L1356" s="79"/>
      <c r="M1356" s="79"/>
      <c r="N1356" s="79" t="s">
        <v>2130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 t="s">
        <v>2738</v>
      </c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 t="str">
        <f t="shared" si="57"/>
        <v/>
      </c>
      <c r="BP1356" s="2" t="str">
        <f t="shared" si="58"/>
        <v>USCAR212</v>
      </c>
      <c r="BQ1356" s="2" t="str">
        <f>_xlfn.XLOOKUP(BO1356,[1]Planilha1!$BU:$BU,[1]Planilha1!$BU:$BU,"",0,1)</f>
        <v/>
      </c>
    </row>
    <row r="1357" spans="1:69" hidden="1" x14ac:dyDescent="0.2">
      <c r="A1357" s="2" t="s">
        <v>4651</v>
      </c>
      <c r="B1357" s="2" t="s">
        <v>1400</v>
      </c>
      <c r="C1357" s="2"/>
      <c r="D1357" s="2"/>
      <c r="E1357" s="2" t="s">
        <v>1402</v>
      </c>
      <c r="F1357" s="2"/>
      <c r="G1357" s="2"/>
      <c r="H1357" s="2" t="s">
        <v>856</v>
      </c>
      <c r="I1357" s="2" t="s">
        <v>464</v>
      </c>
      <c r="J1357" s="2" t="s">
        <v>950</v>
      </c>
      <c r="K1357" s="2"/>
      <c r="L1357" s="79"/>
      <c r="M1357" s="79"/>
      <c r="N1357" s="79" t="s">
        <v>2124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 t="s">
        <v>2739</v>
      </c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 t="str">
        <f t="shared" si="57"/>
        <v/>
      </c>
      <c r="BP1357" s="2" t="str">
        <f t="shared" si="58"/>
        <v>GMW31912,5</v>
      </c>
      <c r="BQ1357" s="2" t="str">
        <f>_xlfn.XLOOKUP(BO1357,[1]Planilha1!$BU:$BU,[1]Planilha1!$BU:$BU,"",0,1)</f>
        <v/>
      </c>
    </row>
    <row r="1358" spans="1:69" hidden="1" x14ac:dyDescent="0.2">
      <c r="A1358" s="2" t="s">
        <v>4651</v>
      </c>
      <c r="B1358" s="2" t="s">
        <v>1400</v>
      </c>
      <c r="C1358" s="2"/>
      <c r="D1358" s="2"/>
      <c r="E1358" s="2" t="s">
        <v>1402</v>
      </c>
      <c r="F1358" s="2"/>
      <c r="G1358" s="2"/>
      <c r="H1358" s="2" t="s">
        <v>854</v>
      </c>
      <c r="I1358" s="2" t="s">
        <v>464</v>
      </c>
      <c r="J1358" s="2" t="s">
        <v>950</v>
      </c>
      <c r="K1358" s="2"/>
      <c r="L1358" s="79"/>
      <c r="M1358" s="79"/>
      <c r="N1358" s="79" t="s">
        <v>2124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 t="s">
        <v>2739</v>
      </c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 t="str">
        <f t="shared" si="57"/>
        <v/>
      </c>
      <c r="BP1358" s="2" t="str">
        <f t="shared" si="58"/>
        <v>GMW31912,5</v>
      </c>
      <c r="BQ1358" s="2" t="str">
        <f>_xlfn.XLOOKUP(BO1358,[1]Planilha1!$BU:$BU,[1]Planilha1!$BU:$BU,"",0,1)</f>
        <v/>
      </c>
    </row>
    <row r="1359" spans="1:69" hidden="1" x14ac:dyDescent="0.2">
      <c r="A1359" s="2" t="s">
        <v>785</v>
      </c>
      <c r="B1359" s="2"/>
      <c r="C1359" s="2"/>
      <c r="D1359" s="2"/>
      <c r="E1359" s="2" t="s">
        <v>1402</v>
      </c>
      <c r="F1359" s="2"/>
      <c r="G1359" s="2"/>
      <c r="H1359" s="2" t="s">
        <v>853</v>
      </c>
      <c r="I1359" s="2" t="s">
        <v>442</v>
      </c>
      <c r="J1359" s="2" t="s">
        <v>912</v>
      </c>
      <c r="K1359" s="2"/>
      <c r="L1359" s="79"/>
      <c r="M1359" s="79"/>
      <c r="N1359" s="79" t="s">
        <v>2125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 t="s">
        <v>2470</v>
      </c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 t="str">
        <f t="shared" si="57"/>
        <v/>
      </c>
      <c r="BP1359" s="2" t="str">
        <f t="shared" si="58"/>
        <v>0,5</v>
      </c>
      <c r="BQ1359" s="2" t="str">
        <f>_xlfn.XLOOKUP(BO1359,[1]Planilha1!$BU:$BU,[1]Planilha1!$BU:$BU,"",0,1)</f>
        <v/>
      </c>
    </row>
    <row r="1360" spans="1:69" hidden="1" x14ac:dyDescent="0.2">
      <c r="A1360" s="2" t="s">
        <v>785</v>
      </c>
      <c r="B1360" s="2"/>
      <c r="C1360" s="2"/>
      <c r="D1360" s="2"/>
      <c r="E1360" s="2" t="s">
        <v>1402</v>
      </c>
      <c r="F1360" s="2"/>
      <c r="G1360" s="2"/>
      <c r="H1360" s="2" t="s">
        <v>853</v>
      </c>
      <c r="I1360" s="2" t="s">
        <v>442</v>
      </c>
      <c r="J1360" s="2" t="s">
        <v>928</v>
      </c>
      <c r="K1360" s="2"/>
      <c r="L1360" s="79"/>
      <c r="M1360" s="79"/>
      <c r="N1360" s="79" t="s">
        <v>2141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 t="s">
        <v>2470</v>
      </c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 t="str">
        <f t="shared" si="57"/>
        <v/>
      </c>
      <c r="BP1360" s="2" t="str">
        <f t="shared" si="58"/>
        <v>0,75</v>
      </c>
      <c r="BQ1360" s="2" t="str">
        <f>_xlfn.XLOOKUP(BO1360,[1]Planilha1!$BU:$BU,[1]Planilha1!$BU:$BU,"",0,1)</f>
        <v/>
      </c>
    </row>
    <row r="1361" spans="1:69" hidden="1" x14ac:dyDescent="0.2">
      <c r="A1361" s="2" t="s">
        <v>785</v>
      </c>
      <c r="B1361" s="2"/>
      <c r="C1361" s="2"/>
      <c r="D1361" s="2"/>
      <c r="E1361" s="2" t="s">
        <v>1402</v>
      </c>
      <c r="F1361" s="2"/>
      <c r="G1361" s="2"/>
      <c r="H1361" s="2" t="s">
        <v>853</v>
      </c>
      <c r="I1361" s="2" t="s">
        <v>442</v>
      </c>
      <c r="J1361" s="2" t="s">
        <v>912</v>
      </c>
      <c r="K1361" s="2"/>
      <c r="L1361" s="79"/>
      <c r="M1361" s="79"/>
      <c r="N1361" s="79" t="s">
        <v>2141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 t="s">
        <v>2470</v>
      </c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 t="str">
        <f t="shared" si="57"/>
        <v/>
      </c>
      <c r="BP1361" s="2" t="str">
        <f t="shared" si="58"/>
        <v>0,75</v>
      </c>
      <c r="BQ1361" s="2" t="str">
        <f>_xlfn.XLOOKUP(BO1361,[1]Planilha1!$BU:$BU,[1]Planilha1!$BU:$BU,"",0,1)</f>
        <v/>
      </c>
    </row>
    <row r="1362" spans="1:69" hidden="1" x14ac:dyDescent="0.2">
      <c r="A1362" s="2" t="s">
        <v>785</v>
      </c>
      <c r="B1362" s="2"/>
      <c r="C1362" s="2"/>
      <c r="D1362" s="2"/>
      <c r="E1362" s="2" t="s">
        <v>1402</v>
      </c>
      <c r="F1362" s="2"/>
      <c r="G1362" s="2"/>
      <c r="H1362" s="2" t="s">
        <v>853</v>
      </c>
      <c r="I1362" s="2" t="s">
        <v>442</v>
      </c>
      <c r="J1362" s="2" t="s">
        <v>930</v>
      </c>
      <c r="K1362" s="2"/>
      <c r="L1362" s="79"/>
      <c r="M1362" s="79"/>
      <c r="N1362" s="79" t="s">
        <v>2141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 t="s">
        <v>2470</v>
      </c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 t="str">
        <f t="shared" si="57"/>
        <v/>
      </c>
      <c r="BP1362" s="2" t="str">
        <f t="shared" si="58"/>
        <v>0,75</v>
      </c>
      <c r="BQ1362" s="2" t="str">
        <f>_xlfn.XLOOKUP(BO1362,[1]Planilha1!$BU:$BU,[1]Planilha1!$BU:$BU,"",0,1)</f>
        <v/>
      </c>
    </row>
    <row r="1363" spans="1:69" hidden="1" x14ac:dyDescent="0.2">
      <c r="A1363" s="2" t="s">
        <v>785</v>
      </c>
      <c r="B1363" s="2"/>
      <c r="C1363" s="2"/>
      <c r="D1363" s="2"/>
      <c r="E1363" s="2" t="s">
        <v>1402</v>
      </c>
      <c r="F1363" s="2"/>
      <c r="G1363" s="2"/>
      <c r="H1363" s="2" t="s">
        <v>853</v>
      </c>
      <c r="I1363" s="2" t="s">
        <v>442</v>
      </c>
      <c r="J1363" s="2" t="s">
        <v>928</v>
      </c>
      <c r="K1363" s="2"/>
      <c r="L1363" s="79"/>
      <c r="M1363" s="79"/>
      <c r="N1363" s="79" t="s">
        <v>2132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 t="s">
        <v>2740</v>
      </c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 t="str">
        <f t="shared" si="57"/>
        <v/>
      </c>
      <c r="BP1363" s="2" t="str">
        <f t="shared" si="58"/>
        <v>1</v>
      </c>
      <c r="BQ1363" s="2" t="str">
        <f>_xlfn.XLOOKUP(BO1363,[1]Planilha1!$BU:$BU,[1]Planilha1!$BU:$BU,"",0,1)</f>
        <v/>
      </c>
    </row>
    <row r="1364" spans="1:69" hidden="1" x14ac:dyDescent="0.2">
      <c r="A1364" s="2" t="s">
        <v>785</v>
      </c>
      <c r="B1364" s="2"/>
      <c r="C1364" s="2"/>
      <c r="D1364" s="2"/>
      <c r="E1364" s="2" t="s">
        <v>1402</v>
      </c>
      <c r="F1364" s="2"/>
      <c r="G1364" s="2"/>
      <c r="H1364" s="2" t="s">
        <v>853</v>
      </c>
      <c r="I1364" s="2" t="s">
        <v>442</v>
      </c>
      <c r="J1364" s="2" t="s">
        <v>930</v>
      </c>
      <c r="K1364" s="2"/>
      <c r="L1364" s="79"/>
      <c r="M1364" s="79"/>
      <c r="N1364" s="79" t="s">
        <v>2132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 t="s">
        <v>2740</v>
      </c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 t="str">
        <f t="shared" si="57"/>
        <v/>
      </c>
      <c r="BP1364" s="2" t="str">
        <f t="shared" si="58"/>
        <v>1</v>
      </c>
      <c r="BQ1364" s="2" t="str">
        <f>_xlfn.XLOOKUP(BO1364,[1]Planilha1!$BU:$BU,[1]Planilha1!$BU:$BU,"",0,1)</f>
        <v/>
      </c>
    </row>
    <row r="1365" spans="1:69" hidden="1" x14ac:dyDescent="0.2">
      <c r="A1365" s="2" t="s">
        <v>4651</v>
      </c>
      <c r="B1365" s="2" t="s">
        <v>1400</v>
      </c>
      <c r="C1365" s="2"/>
      <c r="D1365" s="2"/>
      <c r="E1365" s="2" t="s">
        <v>1402</v>
      </c>
      <c r="F1365" s="2"/>
      <c r="G1365" s="2"/>
      <c r="H1365" s="2" t="s">
        <v>843</v>
      </c>
      <c r="I1365" s="2" t="s">
        <v>1558</v>
      </c>
      <c r="J1365" s="2" t="s">
        <v>921</v>
      </c>
      <c r="K1365" s="2"/>
      <c r="L1365" s="79"/>
      <c r="M1365" s="79"/>
      <c r="N1365" s="79" t="s">
        <v>2125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 t="s">
        <v>2741</v>
      </c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 t="str">
        <f t="shared" si="57"/>
        <v/>
      </c>
      <c r="BP1365" s="2" t="str">
        <f t="shared" si="58"/>
        <v>GMW31910,5</v>
      </c>
      <c r="BQ1365" s="2" t="str">
        <f>_xlfn.XLOOKUP(BO1365,[1]Planilha1!$BU:$BU,[1]Planilha1!$BU:$BU,"",0,1)</f>
        <v/>
      </c>
    </row>
    <row r="1366" spans="1:69" hidden="1" x14ac:dyDescent="0.2">
      <c r="A1366" s="2" t="s">
        <v>4651</v>
      </c>
      <c r="B1366" s="2" t="s">
        <v>1400</v>
      </c>
      <c r="C1366" s="2"/>
      <c r="D1366" s="2"/>
      <c r="E1366" s="2" t="s">
        <v>1402</v>
      </c>
      <c r="F1366" s="2"/>
      <c r="G1366" s="2"/>
      <c r="H1366" s="2" t="s">
        <v>862</v>
      </c>
      <c r="I1366" s="2" t="s">
        <v>1558</v>
      </c>
      <c r="J1366" s="2" t="s">
        <v>913</v>
      </c>
      <c r="K1366" s="2"/>
      <c r="L1366" s="79"/>
      <c r="M1366" s="79"/>
      <c r="N1366" s="79" t="s">
        <v>2125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 t="s">
        <v>2742</v>
      </c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 t="str">
        <f t="shared" si="57"/>
        <v/>
      </c>
      <c r="BP1366" s="2" t="str">
        <f t="shared" si="58"/>
        <v>GMW31910,5</v>
      </c>
      <c r="BQ1366" s="2" t="str">
        <f>_xlfn.XLOOKUP(BO1366,[1]Planilha1!$BU:$BU,[1]Planilha1!$BU:$BU,"",0,1)</f>
        <v/>
      </c>
    </row>
    <row r="1367" spans="1:69" hidden="1" x14ac:dyDescent="0.2">
      <c r="A1367" s="2" t="s">
        <v>4651</v>
      </c>
      <c r="B1367" s="2" t="s">
        <v>1400</v>
      </c>
      <c r="C1367" s="2"/>
      <c r="D1367" s="2"/>
      <c r="E1367" s="2" t="s">
        <v>1402</v>
      </c>
      <c r="F1367" s="2"/>
      <c r="G1367" s="2"/>
      <c r="H1367" s="2" t="s">
        <v>843</v>
      </c>
      <c r="I1367" s="2" t="s">
        <v>1559</v>
      </c>
      <c r="J1367" s="2"/>
      <c r="K1367" s="2"/>
      <c r="L1367" s="79"/>
      <c r="M1367" s="79"/>
      <c r="N1367" s="79" t="s">
        <v>2125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 t="s">
        <v>2743</v>
      </c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 t="str">
        <f t="shared" si="57"/>
        <v/>
      </c>
      <c r="BP1367" s="2" t="str">
        <f t="shared" si="58"/>
        <v>GMW31910,5</v>
      </c>
      <c r="BQ1367" s="2" t="str">
        <f>_xlfn.XLOOKUP(BO1367,[1]Planilha1!$BU:$BU,[1]Planilha1!$BU:$BU,"",0,1)</f>
        <v/>
      </c>
    </row>
    <row r="1368" spans="1:69" hidden="1" x14ac:dyDescent="0.2">
      <c r="A1368" s="2" t="s">
        <v>4651</v>
      </c>
      <c r="B1368" s="2" t="s">
        <v>1400</v>
      </c>
      <c r="C1368" s="2"/>
      <c r="D1368" s="2"/>
      <c r="E1368" s="2" t="s">
        <v>1402</v>
      </c>
      <c r="F1368" s="2"/>
      <c r="G1368" s="2"/>
      <c r="H1368" s="2" t="s">
        <v>843</v>
      </c>
      <c r="I1368" s="2" t="s">
        <v>1560</v>
      </c>
      <c r="J1368" s="2"/>
      <c r="K1368" s="2"/>
      <c r="L1368" s="79"/>
      <c r="M1368" s="79"/>
      <c r="N1368" s="79" t="s">
        <v>2147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 t="s">
        <v>2744</v>
      </c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 t="str">
        <f t="shared" si="57"/>
        <v/>
      </c>
      <c r="BP1368" s="2" t="str">
        <f t="shared" si="58"/>
        <v>GMW31910,35</v>
      </c>
      <c r="BQ1368" s="2" t="str">
        <f>_xlfn.XLOOKUP(BO1368,[1]Planilha1!$BU:$BU,[1]Planilha1!$BU:$BU,"",0,1)</f>
        <v/>
      </c>
    </row>
    <row r="1369" spans="1:69" hidden="1" x14ac:dyDescent="0.2">
      <c r="A1369" s="2" t="s">
        <v>4651</v>
      </c>
      <c r="B1369" s="2" t="s">
        <v>1400</v>
      </c>
      <c r="C1369" s="2"/>
      <c r="D1369" s="2"/>
      <c r="E1369" s="2" t="s">
        <v>1402</v>
      </c>
      <c r="F1369" s="2"/>
      <c r="G1369" s="2"/>
      <c r="H1369" s="2" t="s">
        <v>843</v>
      </c>
      <c r="I1369" s="2" t="s">
        <v>1560</v>
      </c>
      <c r="J1369" s="2"/>
      <c r="K1369" s="2"/>
      <c r="L1369" s="79"/>
      <c r="M1369" s="79"/>
      <c r="N1369" s="79" t="s">
        <v>2125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 t="s">
        <v>2745</v>
      </c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 t="str">
        <f t="shared" si="57"/>
        <v/>
      </c>
      <c r="BP1369" s="2" t="str">
        <f t="shared" si="58"/>
        <v>GMW31910,5</v>
      </c>
      <c r="BQ1369" s="2" t="str">
        <f>_xlfn.XLOOKUP(BO1369,[1]Planilha1!$BU:$BU,[1]Planilha1!$BU:$BU,"",0,1)</f>
        <v/>
      </c>
    </row>
    <row r="1370" spans="1:69" hidden="1" x14ac:dyDescent="0.2">
      <c r="A1370" s="2" t="s">
        <v>4651</v>
      </c>
      <c r="B1370" s="2" t="s">
        <v>1400</v>
      </c>
      <c r="C1370" s="2"/>
      <c r="D1370" s="2"/>
      <c r="E1370" s="2" t="s">
        <v>1402</v>
      </c>
      <c r="F1370" s="2"/>
      <c r="G1370" s="2"/>
      <c r="H1370" s="2" t="s">
        <v>856</v>
      </c>
      <c r="I1370" s="2" t="s">
        <v>1560</v>
      </c>
      <c r="J1370" s="2"/>
      <c r="K1370" s="2"/>
      <c r="L1370" s="79"/>
      <c r="M1370" s="79"/>
      <c r="N1370" s="79" t="s">
        <v>2125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 t="s">
        <v>2745</v>
      </c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 t="str">
        <f t="shared" si="57"/>
        <v/>
      </c>
      <c r="BP1370" s="2" t="str">
        <f t="shared" si="58"/>
        <v>GMW31910,5</v>
      </c>
      <c r="BQ1370" s="2" t="str">
        <f>_xlfn.XLOOKUP(BO1370,[1]Planilha1!$BU:$BU,[1]Planilha1!$BU:$BU,"",0,1)</f>
        <v/>
      </c>
    </row>
    <row r="1371" spans="1:69" hidden="1" x14ac:dyDescent="0.2">
      <c r="A1371" s="2" t="s">
        <v>4651</v>
      </c>
      <c r="B1371" s="2" t="s">
        <v>1400</v>
      </c>
      <c r="C1371" s="2"/>
      <c r="D1371" s="2"/>
      <c r="E1371" s="2" t="s">
        <v>1402</v>
      </c>
      <c r="F1371" s="2"/>
      <c r="G1371" s="2"/>
      <c r="H1371" s="2" t="s">
        <v>854</v>
      </c>
      <c r="I1371" s="2" t="s">
        <v>1560</v>
      </c>
      <c r="J1371" s="2"/>
      <c r="K1371" s="2"/>
      <c r="L1371" s="79"/>
      <c r="M1371" s="79"/>
      <c r="N1371" s="79" t="s">
        <v>2125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 t="s">
        <v>2745</v>
      </c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 t="str">
        <f t="shared" si="57"/>
        <v/>
      </c>
      <c r="BP1371" s="2" t="str">
        <f t="shared" si="58"/>
        <v>GMW31910,5</v>
      </c>
      <c r="BQ1371" s="2" t="str">
        <f>_xlfn.XLOOKUP(BO1371,[1]Planilha1!$BU:$BU,[1]Planilha1!$BU:$BU,"",0,1)</f>
        <v/>
      </c>
    </row>
    <row r="1372" spans="1:69" hidden="1" x14ac:dyDescent="0.2">
      <c r="A1372" s="2" t="s">
        <v>4651</v>
      </c>
      <c r="B1372" s="2" t="s">
        <v>374</v>
      </c>
      <c r="C1372" s="2"/>
      <c r="D1372" s="2"/>
      <c r="E1372" s="2" t="s">
        <v>1402</v>
      </c>
      <c r="F1372" s="2"/>
      <c r="G1372" s="2"/>
      <c r="H1372" s="2" t="s">
        <v>853</v>
      </c>
      <c r="I1372" s="2" t="s">
        <v>626</v>
      </c>
      <c r="J1372" s="2"/>
      <c r="K1372" s="2"/>
      <c r="L1372" s="79"/>
      <c r="M1372" s="79"/>
      <c r="N1372" s="79" t="s">
        <v>2147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 t="s">
        <v>2746</v>
      </c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 t="str">
        <f t="shared" si="57"/>
        <v/>
      </c>
      <c r="BP1372" s="2" t="str">
        <f t="shared" si="58"/>
        <v>USCAR210,35</v>
      </c>
      <c r="BQ1372" s="2" t="str">
        <f>_xlfn.XLOOKUP(BO1372,[1]Planilha1!$BU:$BU,[1]Planilha1!$BU:$BU,"",0,1)</f>
        <v/>
      </c>
    </row>
    <row r="1373" spans="1:69" hidden="1" x14ac:dyDescent="0.2">
      <c r="A1373" s="2" t="s">
        <v>4651</v>
      </c>
      <c r="B1373" s="2" t="s">
        <v>1400</v>
      </c>
      <c r="C1373" s="2"/>
      <c r="D1373" s="2"/>
      <c r="E1373" s="2" t="s">
        <v>1402</v>
      </c>
      <c r="F1373" s="2"/>
      <c r="G1373" s="2"/>
      <c r="H1373" s="2" t="s">
        <v>843</v>
      </c>
      <c r="I1373" s="2" t="s">
        <v>626</v>
      </c>
      <c r="J1373" s="2"/>
      <c r="K1373" s="2"/>
      <c r="L1373" s="79"/>
      <c r="M1373" s="79"/>
      <c r="N1373" s="79" t="s">
        <v>2147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 t="s">
        <v>2747</v>
      </c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 t="str">
        <f t="shared" si="57"/>
        <v/>
      </c>
      <c r="BP1373" s="2" t="str">
        <f t="shared" si="58"/>
        <v>GMW31910,35</v>
      </c>
      <c r="BQ1373" s="2" t="str">
        <f>_xlfn.XLOOKUP(BO1373,[1]Planilha1!$BU:$BU,[1]Planilha1!$BU:$BU,"",0,1)</f>
        <v/>
      </c>
    </row>
    <row r="1374" spans="1:69" hidden="1" x14ac:dyDescent="0.2">
      <c r="A1374" s="2" t="s">
        <v>4651</v>
      </c>
      <c r="B1374" s="2" t="s">
        <v>1400</v>
      </c>
      <c r="C1374" s="2"/>
      <c r="D1374" s="2"/>
      <c r="E1374" s="2" t="s">
        <v>1402</v>
      </c>
      <c r="F1374" s="2"/>
      <c r="G1374" s="2"/>
      <c r="H1374" s="2" t="s">
        <v>843</v>
      </c>
      <c r="I1374" s="2" t="s">
        <v>626</v>
      </c>
      <c r="J1374" s="2"/>
      <c r="K1374" s="2"/>
      <c r="L1374" s="79"/>
      <c r="M1374" s="79"/>
      <c r="N1374" s="79" t="s">
        <v>2125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 t="s">
        <v>2748</v>
      </c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 t="str">
        <f t="shared" si="57"/>
        <v/>
      </c>
      <c r="BP1374" s="2" t="str">
        <f t="shared" si="58"/>
        <v>GMW31910,5</v>
      </c>
      <c r="BQ1374" s="2" t="str">
        <f>_xlfn.XLOOKUP(BO1374,[1]Planilha1!$BU:$BU,[1]Planilha1!$BU:$BU,"",0,1)</f>
        <v/>
      </c>
    </row>
    <row r="1375" spans="1:69" hidden="1" x14ac:dyDescent="0.2">
      <c r="A1375" s="2" t="s">
        <v>4651</v>
      </c>
      <c r="B1375" s="2" t="s">
        <v>1400</v>
      </c>
      <c r="C1375" s="2"/>
      <c r="D1375" s="2"/>
      <c r="E1375" s="2" t="s">
        <v>1402</v>
      </c>
      <c r="F1375" s="2"/>
      <c r="G1375" s="2"/>
      <c r="H1375" s="2" t="s">
        <v>843</v>
      </c>
      <c r="I1375" s="2" t="s">
        <v>1561</v>
      </c>
      <c r="J1375" s="2"/>
      <c r="K1375" s="2"/>
      <c r="L1375" s="79"/>
      <c r="M1375" s="79"/>
      <c r="N1375" s="79" t="s">
        <v>2147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 t="str">
        <f t="shared" si="57"/>
        <v/>
      </c>
      <c r="BP1375" s="2" t="str">
        <f t="shared" si="58"/>
        <v>GMW31910,35</v>
      </c>
      <c r="BQ1375" s="2" t="str">
        <f>_xlfn.XLOOKUP(BO1375,[1]Planilha1!$BU:$BU,[1]Planilha1!$BU:$BU,"",0,1)</f>
        <v/>
      </c>
    </row>
    <row r="1376" spans="1:69" hidden="1" x14ac:dyDescent="0.2">
      <c r="A1376" s="2" t="s">
        <v>4651</v>
      </c>
      <c r="B1376" s="2" t="s">
        <v>374</v>
      </c>
      <c r="C1376" s="2"/>
      <c r="D1376" s="2"/>
      <c r="E1376" s="2" t="s">
        <v>1402</v>
      </c>
      <c r="F1376" s="2"/>
      <c r="G1376" s="2"/>
      <c r="H1376" s="2" t="s">
        <v>853</v>
      </c>
      <c r="I1376" s="2" t="s">
        <v>647</v>
      </c>
      <c r="J1376" s="2"/>
      <c r="K1376" s="2"/>
      <c r="L1376" s="79"/>
      <c r="M1376" s="79"/>
      <c r="N1376" s="79" t="s">
        <v>2126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 t="s">
        <v>2749</v>
      </c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 t="str">
        <f t="shared" si="57"/>
        <v/>
      </c>
      <c r="BP1376" s="2" t="str">
        <f t="shared" si="58"/>
        <v>USCAR211,5</v>
      </c>
      <c r="BQ1376" s="2" t="str">
        <f>_xlfn.XLOOKUP(BO1376,[1]Planilha1!$BU:$BU,[1]Planilha1!$BU:$BU,"",0,1)</f>
        <v/>
      </c>
    </row>
    <row r="1377" spans="1:69" hidden="1" x14ac:dyDescent="0.2">
      <c r="A1377" s="2" t="s">
        <v>4651</v>
      </c>
      <c r="B1377" s="2" t="s">
        <v>1400</v>
      </c>
      <c r="C1377" s="2"/>
      <c r="D1377" s="2"/>
      <c r="E1377" s="2" t="s">
        <v>1402</v>
      </c>
      <c r="F1377" s="2"/>
      <c r="G1377" s="2"/>
      <c r="H1377" s="2" t="s">
        <v>843</v>
      </c>
      <c r="I1377" s="2" t="s">
        <v>647</v>
      </c>
      <c r="J1377" s="2"/>
      <c r="K1377" s="2"/>
      <c r="L1377" s="79"/>
      <c r="M1377" s="79"/>
      <c r="N1377" s="79" t="s">
        <v>2126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 t="s">
        <v>2750</v>
      </c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 t="str">
        <f t="shared" si="57"/>
        <v/>
      </c>
      <c r="BP1377" s="2" t="str">
        <f t="shared" si="58"/>
        <v>GMW31911,5</v>
      </c>
      <c r="BQ1377" s="2" t="str">
        <f>_xlfn.XLOOKUP(BO1377,[1]Planilha1!$BU:$BU,[1]Planilha1!$BU:$BU,"",0,1)</f>
        <v/>
      </c>
    </row>
    <row r="1378" spans="1:69" hidden="1" x14ac:dyDescent="0.2">
      <c r="A1378" s="2" t="s">
        <v>4651</v>
      </c>
      <c r="B1378" s="2" t="s">
        <v>1400</v>
      </c>
      <c r="C1378" s="2"/>
      <c r="D1378" s="2"/>
      <c r="E1378" s="2" t="s">
        <v>1402</v>
      </c>
      <c r="F1378" s="2"/>
      <c r="G1378" s="2"/>
      <c r="H1378" s="2" t="s">
        <v>843</v>
      </c>
      <c r="I1378" s="2" t="s">
        <v>647</v>
      </c>
      <c r="J1378" s="2"/>
      <c r="K1378" s="2"/>
      <c r="L1378" s="79"/>
      <c r="M1378" s="79"/>
      <c r="N1378" s="79" t="s">
        <v>2132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 t="s">
        <v>2751</v>
      </c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 t="str">
        <f t="shared" si="57"/>
        <v/>
      </c>
      <c r="BP1378" s="2" t="str">
        <f t="shared" si="58"/>
        <v>GMW31911</v>
      </c>
      <c r="BQ1378" s="2" t="str">
        <f>_xlfn.XLOOKUP(BO1378,[1]Planilha1!$BU:$BU,[1]Planilha1!$BU:$BU,"",0,1)</f>
        <v/>
      </c>
    </row>
    <row r="1379" spans="1:69" hidden="1" x14ac:dyDescent="0.2">
      <c r="A1379" s="2" t="s">
        <v>4651</v>
      </c>
      <c r="B1379" s="2" t="s">
        <v>374</v>
      </c>
      <c r="C1379" s="2"/>
      <c r="D1379" s="2"/>
      <c r="E1379" s="2" t="s">
        <v>1402</v>
      </c>
      <c r="F1379" s="2"/>
      <c r="G1379" s="2"/>
      <c r="H1379" s="2" t="s">
        <v>860</v>
      </c>
      <c r="I1379" s="2" t="s">
        <v>651</v>
      </c>
      <c r="J1379" s="2"/>
      <c r="K1379" s="2"/>
      <c r="L1379" s="79"/>
      <c r="M1379" s="79"/>
      <c r="N1379" s="79" t="s">
        <v>2147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 t="str">
        <f t="shared" si="57"/>
        <v/>
      </c>
      <c r="BP1379" s="2" t="str">
        <f t="shared" si="58"/>
        <v>USCAR210,35</v>
      </c>
      <c r="BQ1379" s="2" t="str">
        <f>_xlfn.XLOOKUP(BO1379,[1]Planilha1!$BU:$BU,[1]Planilha1!$BU:$BU,"",0,1)</f>
        <v/>
      </c>
    </row>
    <row r="1380" spans="1:69" hidden="1" x14ac:dyDescent="0.2">
      <c r="A1380" s="2" t="s">
        <v>4651</v>
      </c>
      <c r="B1380" s="2" t="s">
        <v>374</v>
      </c>
      <c r="C1380" s="2"/>
      <c r="D1380" s="2"/>
      <c r="E1380" s="2" t="s">
        <v>1402</v>
      </c>
      <c r="F1380" s="2"/>
      <c r="G1380" s="2"/>
      <c r="H1380" s="2" t="s">
        <v>853</v>
      </c>
      <c r="I1380" s="2" t="s">
        <v>651</v>
      </c>
      <c r="J1380" s="2"/>
      <c r="K1380" s="2"/>
      <c r="L1380" s="79"/>
      <c r="M1380" s="79"/>
      <c r="N1380" s="79" t="s">
        <v>2147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 t="s">
        <v>2752</v>
      </c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 t="str">
        <f t="shared" si="57"/>
        <v/>
      </c>
      <c r="BP1380" s="2" t="str">
        <f t="shared" si="58"/>
        <v>USCAR210,35</v>
      </c>
      <c r="BQ1380" s="2" t="str">
        <f>_xlfn.XLOOKUP(BO1380,[1]Planilha1!$BU:$BU,[1]Planilha1!$BU:$BU,"",0,1)</f>
        <v/>
      </c>
    </row>
    <row r="1381" spans="1:69" hidden="1" x14ac:dyDescent="0.2">
      <c r="A1381" s="2" t="s">
        <v>4651</v>
      </c>
      <c r="B1381" s="2" t="s">
        <v>374</v>
      </c>
      <c r="C1381" s="2"/>
      <c r="D1381" s="2"/>
      <c r="E1381" s="2" t="s">
        <v>1402</v>
      </c>
      <c r="F1381" s="2"/>
      <c r="G1381" s="2"/>
      <c r="H1381" s="2" t="s">
        <v>853</v>
      </c>
      <c r="I1381" s="2" t="s">
        <v>651</v>
      </c>
      <c r="J1381" s="2"/>
      <c r="K1381" s="2"/>
      <c r="L1381" s="79"/>
      <c r="M1381" s="79"/>
      <c r="N1381" s="79" t="s">
        <v>2125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 t="str">
        <f t="shared" si="57"/>
        <v/>
      </c>
      <c r="BP1381" s="2" t="str">
        <f t="shared" si="58"/>
        <v>USCAR210,5</v>
      </c>
      <c r="BQ1381" s="2" t="str">
        <f>_xlfn.XLOOKUP(BO1381,[1]Planilha1!$BU:$BU,[1]Planilha1!$BU:$BU,"",0,1)</f>
        <v/>
      </c>
    </row>
    <row r="1382" spans="1:69" hidden="1" x14ac:dyDescent="0.2">
      <c r="A1382" s="2" t="s">
        <v>4651</v>
      </c>
      <c r="B1382" s="2" t="s">
        <v>374</v>
      </c>
      <c r="C1382" s="2"/>
      <c r="D1382" s="2"/>
      <c r="E1382" s="2" t="s">
        <v>1402</v>
      </c>
      <c r="F1382" s="2"/>
      <c r="G1382" s="2"/>
      <c r="H1382" s="2" t="s">
        <v>855</v>
      </c>
      <c r="I1382" s="2" t="s">
        <v>651</v>
      </c>
      <c r="J1382" s="2"/>
      <c r="K1382" s="2"/>
      <c r="L1382" s="79"/>
      <c r="M1382" s="79"/>
      <c r="N1382" s="79" t="s">
        <v>2125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 t="s">
        <v>2753</v>
      </c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 t="str">
        <f t="shared" si="57"/>
        <v/>
      </c>
      <c r="BP1382" s="2" t="str">
        <f t="shared" si="58"/>
        <v>USCAR210,5</v>
      </c>
      <c r="BQ1382" s="2" t="str">
        <f>_xlfn.XLOOKUP(BO1382,[1]Planilha1!$BU:$BU,[1]Planilha1!$BU:$BU,"",0,1)</f>
        <v/>
      </c>
    </row>
    <row r="1383" spans="1:69" hidden="1" x14ac:dyDescent="0.2">
      <c r="A1383" s="2" t="s">
        <v>4651</v>
      </c>
      <c r="B1383" s="2" t="s">
        <v>1400</v>
      </c>
      <c r="C1383" s="2"/>
      <c r="D1383" s="2"/>
      <c r="E1383" s="2" t="s">
        <v>1402</v>
      </c>
      <c r="F1383" s="2"/>
      <c r="G1383" s="2"/>
      <c r="H1383" s="2" t="s">
        <v>843</v>
      </c>
      <c r="I1383" s="2" t="s">
        <v>651</v>
      </c>
      <c r="J1383" s="2"/>
      <c r="K1383" s="2"/>
      <c r="L1383" s="79"/>
      <c r="M1383" s="79"/>
      <c r="N1383" s="79" t="s">
        <v>2147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 t="s">
        <v>2754</v>
      </c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 t="str">
        <f t="shared" si="57"/>
        <v/>
      </c>
      <c r="BP1383" s="2" t="str">
        <f t="shared" si="58"/>
        <v>GMW31910,35</v>
      </c>
      <c r="BQ1383" s="2" t="str">
        <f>_xlfn.XLOOKUP(BO1383,[1]Planilha1!$BU:$BU,[1]Planilha1!$BU:$BU,"",0,1)</f>
        <v/>
      </c>
    </row>
    <row r="1384" spans="1:69" hidden="1" x14ac:dyDescent="0.2">
      <c r="A1384" s="2" t="s">
        <v>4651</v>
      </c>
      <c r="B1384" s="2" t="s">
        <v>374</v>
      </c>
      <c r="C1384" s="2"/>
      <c r="D1384" s="2"/>
      <c r="E1384" s="2" t="s">
        <v>1402</v>
      </c>
      <c r="F1384" s="2"/>
      <c r="G1384" s="2"/>
      <c r="H1384" s="2" t="s">
        <v>843</v>
      </c>
      <c r="I1384" s="2" t="s">
        <v>651</v>
      </c>
      <c r="J1384" s="2"/>
      <c r="K1384" s="2"/>
      <c r="L1384" s="79"/>
      <c r="M1384" s="79"/>
      <c r="N1384" s="79" t="s">
        <v>2147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 t="s">
        <v>2754</v>
      </c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 t="str">
        <f t="shared" si="57"/>
        <v/>
      </c>
      <c r="BP1384" s="2" t="str">
        <f t="shared" si="58"/>
        <v>USCAR210,35</v>
      </c>
      <c r="BQ1384" s="2" t="str">
        <f>_xlfn.XLOOKUP(BO1384,[1]Planilha1!$BU:$BU,[1]Planilha1!$BU:$BU,"",0,1)</f>
        <v/>
      </c>
    </row>
    <row r="1385" spans="1:69" hidden="1" x14ac:dyDescent="0.2">
      <c r="A1385" s="2" t="s">
        <v>4651</v>
      </c>
      <c r="B1385" s="2" t="s">
        <v>1400</v>
      </c>
      <c r="C1385" s="2"/>
      <c r="D1385" s="2"/>
      <c r="E1385" s="2" t="s">
        <v>1402</v>
      </c>
      <c r="F1385" s="2"/>
      <c r="G1385" s="2"/>
      <c r="H1385" s="2" t="s">
        <v>843</v>
      </c>
      <c r="I1385" s="2" t="s">
        <v>651</v>
      </c>
      <c r="J1385" s="2"/>
      <c r="K1385" s="2"/>
      <c r="L1385" s="79"/>
      <c r="M1385" s="79"/>
      <c r="N1385" s="79" t="s">
        <v>2125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 t="s">
        <v>2755</v>
      </c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 t="str">
        <f t="shared" si="57"/>
        <v/>
      </c>
      <c r="BP1385" s="2" t="str">
        <f t="shared" si="58"/>
        <v>GMW31910,5</v>
      </c>
      <c r="BQ1385" s="2" t="str">
        <f>_xlfn.XLOOKUP(BO1385,[1]Planilha1!$BU:$BU,[1]Planilha1!$BU:$BU,"",0,1)</f>
        <v/>
      </c>
    </row>
    <row r="1386" spans="1:69" hidden="1" x14ac:dyDescent="0.2">
      <c r="A1386" s="2" t="s">
        <v>4651</v>
      </c>
      <c r="B1386" s="2" t="s">
        <v>1400</v>
      </c>
      <c r="C1386" s="2"/>
      <c r="D1386" s="2"/>
      <c r="E1386" s="2" t="s">
        <v>1402</v>
      </c>
      <c r="F1386" s="2"/>
      <c r="G1386" s="2"/>
      <c r="H1386" s="2" t="s">
        <v>856</v>
      </c>
      <c r="I1386" s="2" t="s">
        <v>651</v>
      </c>
      <c r="J1386" s="2"/>
      <c r="K1386" s="2"/>
      <c r="L1386" s="79"/>
      <c r="M1386" s="79"/>
      <c r="N1386" s="79" t="s">
        <v>2125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 t="s">
        <v>2756</v>
      </c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 t="str">
        <f t="shared" si="57"/>
        <v/>
      </c>
      <c r="BP1386" s="2" t="str">
        <f t="shared" si="58"/>
        <v>GMW31910,5</v>
      </c>
      <c r="BQ1386" s="2" t="str">
        <f>_xlfn.XLOOKUP(BO1386,[1]Planilha1!$BU:$BU,[1]Planilha1!$BU:$BU,"",0,1)</f>
        <v/>
      </c>
    </row>
    <row r="1387" spans="1:69" hidden="1" x14ac:dyDescent="0.2">
      <c r="A1387" s="2" t="s">
        <v>4651</v>
      </c>
      <c r="B1387" s="2" t="s">
        <v>1400</v>
      </c>
      <c r="C1387" s="2"/>
      <c r="D1387" s="2"/>
      <c r="E1387" s="2" t="s">
        <v>1402</v>
      </c>
      <c r="F1387" s="2"/>
      <c r="G1387" s="2"/>
      <c r="H1387" s="2" t="s">
        <v>854</v>
      </c>
      <c r="I1387" s="2" t="s">
        <v>651</v>
      </c>
      <c r="J1387" s="2"/>
      <c r="K1387" s="2"/>
      <c r="L1387" s="79"/>
      <c r="M1387" s="79"/>
      <c r="N1387" s="79" t="s">
        <v>2125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 t="s">
        <v>2756</v>
      </c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 t="str">
        <f t="shared" si="57"/>
        <v/>
      </c>
      <c r="BP1387" s="2" t="str">
        <f t="shared" si="58"/>
        <v>GMW31910,5</v>
      </c>
      <c r="BQ1387" s="2" t="str">
        <f>_xlfn.XLOOKUP(BO1387,[1]Planilha1!$BU:$BU,[1]Planilha1!$BU:$BU,"",0,1)</f>
        <v/>
      </c>
    </row>
    <row r="1388" spans="1:69" hidden="1" x14ac:dyDescent="0.2">
      <c r="A1388" s="2" t="s">
        <v>4651</v>
      </c>
      <c r="B1388" s="2" t="s">
        <v>374</v>
      </c>
      <c r="C1388" s="2"/>
      <c r="D1388" s="2"/>
      <c r="E1388" s="2" t="s">
        <v>1402</v>
      </c>
      <c r="F1388" s="2"/>
      <c r="G1388" s="2"/>
      <c r="H1388" s="2" t="s">
        <v>853</v>
      </c>
      <c r="I1388" s="2" t="s">
        <v>725</v>
      </c>
      <c r="J1388" s="2"/>
      <c r="K1388" s="2"/>
      <c r="L1388" s="79"/>
      <c r="M1388" s="79"/>
      <c r="N1388" s="79" t="s">
        <v>2141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 t="s">
        <v>2757</v>
      </c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 t="str">
        <f t="shared" si="57"/>
        <v/>
      </c>
      <c r="BP1388" s="2" t="str">
        <f t="shared" si="58"/>
        <v>USCAR210,75</v>
      </c>
      <c r="BQ1388" s="2" t="str">
        <f>_xlfn.XLOOKUP(BO1388,[1]Planilha1!$BU:$BU,[1]Planilha1!$BU:$BU,"",0,1)</f>
        <v/>
      </c>
    </row>
    <row r="1389" spans="1:69" hidden="1" x14ac:dyDescent="0.2">
      <c r="A1389" s="2" t="s">
        <v>4651</v>
      </c>
      <c r="B1389" s="2" t="s">
        <v>374</v>
      </c>
      <c r="C1389" s="2"/>
      <c r="D1389" s="2"/>
      <c r="E1389" s="2" t="s">
        <v>1402</v>
      </c>
      <c r="F1389" s="2"/>
      <c r="G1389" s="2"/>
      <c r="H1389" s="2" t="s">
        <v>853</v>
      </c>
      <c r="I1389" s="2" t="s">
        <v>725</v>
      </c>
      <c r="J1389" s="2"/>
      <c r="K1389" s="2"/>
      <c r="L1389" s="79"/>
      <c r="M1389" s="79"/>
      <c r="N1389" s="79" t="s">
        <v>2132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 t="s">
        <v>2758</v>
      </c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 t="str">
        <f t="shared" si="57"/>
        <v/>
      </c>
      <c r="BP1389" s="2" t="str">
        <f t="shared" si="58"/>
        <v>USCAR211</v>
      </c>
      <c r="BQ1389" s="2" t="str">
        <f>_xlfn.XLOOKUP(BO1389,[1]Planilha1!$BU:$BU,[1]Planilha1!$BU:$BU,"",0,1)</f>
        <v/>
      </c>
    </row>
    <row r="1390" spans="1:69" hidden="1" x14ac:dyDescent="0.2">
      <c r="A1390" s="2" t="s">
        <v>4651</v>
      </c>
      <c r="B1390" s="2" t="s">
        <v>374</v>
      </c>
      <c r="C1390" s="2"/>
      <c r="D1390" s="2"/>
      <c r="E1390" s="2" t="s">
        <v>1402</v>
      </c>
      <c r="F1390" s="2"/>
      <c r="G1390" s="2"/>
      <c r="H1390" s="2" t="s">
        <v>855</v>
      </c>
      <c r="I1390" s="2" t="s">
        <v>725</v>
      </c>
      <c r="J1390" s="2"/>
      <c r="K1390" s="2"/>
      <c r="L1390" s="79"/>
      <c r="M1390" s="79"/>
      <c r="N1390" s="79" t="s">
        <v>2141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 t="s">
        <v>2759</v>
      </c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 t="str">
        <f t="shared" si="57"/>
        <v/>
      </c>
      <c r="BP1390" s="2" t="str">
        <f t="shared" si="58"/>
        <v>USCAR210,75</v>
      </c>
      <c r="BQ1390" s="2" t="str">
        <f>_xlfn.XLOOKUP(BO1390,[1]Planilha1!$BU:$BU,[1]Planilha1!$BU:$BU,"",0,1)</f>
        <v/>
      </c>
    </row>
    <row r="1391" spans="1:69" hidden="1" x14ac:dyDescent="0.2">
      <c r="A1391" s="2" t="s">
        <v>4651</v>
      </c>
      <c r="B1391" s="2" t="s">
        <v>1400</v>
      </c>
      <c r="C1391" s="2"/>
      <c r="D1391" s="2"/>
      <c r="E1391" s="2" t="s">
        <v>1402</v>
      </c>
      <c r="F1391" s="2"/>
      <c r="G1391" s="2"/>
      <c r="H1391" s="2" t="s">
        <v>843</v>
      </c>
      <c r="I1391" s="2" t="s">
        <v>725</v>
      </c>
      <c r="J1391" s="2"/>
      <c r="K1391" s="2"/>
      <c r="L1391" s="79"/>
      <c r="M1391" s="79"/>
      <c r="N1391" s="79" t="s">
        <v>2141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 t="s">
        <v>2757</v>
      </c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 t="str">
        <f t="shared" si="57"/>
        <v/>
      </c>
      <c r="BP1391" s="2" t="str">
        <f t="shared" si="58"/>
        <v>GMW31910,75</v>
      </c>
      <c r="BQ1391" s="2" t="str">
        <f>_xlfn.XLOOKUP(BO1391,[1]Planilha1!$BU:$BU,[1]Planilha1!$BU:$BU,"",0,1)</f>
        <v/>
      </c>
    </row>
    <row r="1392" spans="1:69" hidden="1" x14ac:dyDescent="0.2">
      <c r="A1392" s="2" t="s">
        <v>4651</v>
      </c>
      <c r="B1392" s="2" t="s">
        <v>1400</v>
      </c>
      <c r="C1392" s="2"/>
      <c r="D1392" s="2"/>
      <c r="E1392" s="2" t="s">
        <v>1402</v>
      </c>
      <c r="F1392" s="2"/>
      <c r="G1392" s="2"/>
      <c r="H1392" s="2" t="s">
        <v>843</v>
      </c>
      <c r="I1392" s="2" t="s">
        <v>725</v>
      </c>
      <c r="J1392" s="2"/>
      <c r="K1392" s="2"/>
      <c r="L1392" s="79"/>
      <c r="M1392" s="79"/>
      <c r="N1392" s="79" t="s">
        <v>2126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 t="s">
        <v>2760</v>
      </c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 t="str">
        <f t="shared" si="57"/>
        <v/>
      </c>
      <c r="BP1392" s="2" t="str">
        <f t="shared" si="58"/>
        <v>GMW31911,5</v>
      </c>
      <c r="BQ1392" s="2" t="str">
        <f>_xlfn.XLOOKUP(BO1392,[1]Planilha1!$BU:$BU,[1]Planilha1!$BU:$BU,"",0,1)</f>
        <v/>
      </c>
    </row>
    <row r="1393" spans="1:69" hidden="1" x14ac:dyDescent="0.2">
      <c r="A1393" s="2" t="s">
        <v>4651</v>
      </c>
      <c r="B1393" s="2" t="s">
        <v>1400</v>
      </c>
      <c r="C1393" s="2"/>
      <c r="D1393" s="2"/>
      <c r="E1393" s="2" t="s">
        <v>1402</v>
      </c>
      <c r="F1393" s="2"/>
      <c r="G1393" s="2"/>
      <c r="H1393" s="2" t="s">
        <v>843</v>
      </c>
      <c r="I1393" s="2" t="s">
        <v>725</v>
      </c>
      <c r="J1393" s="2"/>
      <c r="K1393" s="2"/>
      <c r="L1393" s="79"/>
      <c r="M1393" s="79"/>
      <c r="N1393" s="79" t="s">
        <v>2132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 t="s">
        <v>2761</v>
      </c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 t="str">
        <f t="shared" si="57"/>
        <v/>
      </c>
      <c r="BP1393" s="2" t="str">
        <f t="shared" si="58"/>
        <v>GMW31911</v>
      </c>
      <c r="BQ1393" s="2" t="str">
        <f>_xlfn.XLOOKUP(BO1393,[1]Planilha1!$BU:$BU,[1]Planilha1!$BU:$BU,"",0,1)</f>
        <v/>
      </c>
    </row>
    <row r="1394" spans="1:69" hidden="1" x14ac:dyDescent="0.2">
      <c r="A1394" s="2" t="s">
        <v>4651</v>
      </c>
      <c r="B1394" s="2" t="s">
        <v>1400</v>
      </c>
      <c r="C1394" s="2"/>
      <c r="D1394" s="2"/>
      <c r="E1394" s="2" t="s">
        <v>1402</v>
      </c>
      <c r="F1394" s="2"/>
      <c r="G1394" s="2"/>
      <c r="H1394" s="2" t="s">
        <v>856</v>
      </c>
      <c r="I1394" s="2" t="s">
        <v>725</v>
      </c>
      <c r="J1394" s="2"/>
      <c r="K1394" s="2"/>
      <c r="L1394" s="79"/>
      <c r="M1394" s="79"/>
      <c r="N1394" s="79" t="s">
        <v>2141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 t="s">
        <v>2762</v>
      </c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 t="str">
        <f t="shared" si="57"/>
        <v/>
      </c>
      <c r="BP1394" s="2" t="str">
        <f t="shared" si="58"/>
        <v>GMW31910,75</v>
      </c>
      <c r="BQ1394" s="2" t="str">
        <f>_xlfn.XLOOKUP(BO1394,[1]Planilha1!$BU:$BU,[1]Planilha1!$BU:$BU,"",0,1)</f>
        <v/>
      </c>
    </row>
    <row r="1395" spans="1:69" hidden="1" x14ac:dyDescent="0.2">
      <c r="A1395" s="2" t="s">
        <v>4651</v>
      </c>
      <c r="B1395" s="2" t="s">
        <v>1400</v>
      </c>
      <c r="C1395" s="2"/>
      <c r="D1395" s="2"/>
      <c r="E1395" s="2" t="s">
        <v>1402</v>
      </c>
      <c r="F1395" s="2"/>
      <c r="G1395" s="2"/>
      <c r="H1395" s="2" t="s">
        <v>854</v>
      </c>
      <c r="I1395" s="2" t="s">
        <v>725</v>
      </c>
      <c r="J1395" s="2"/>
      <c r="K1395" s="2"/>
      <c r="L1395" s="79"/>
      <c r="M1395" s="79"/>
      <c r="N1395" s="79" t="s">
        <v>2141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 t="s">
        <v>2762</v>
      </c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 t="str">
        <f t="shared" si="57"/>
        <v/>
      </c>
      <c r="BP1395" s="2" t="str">
        <f t="shared" si="58"/>
        <v>GMW31910,75</v>
      </c>
      <c r="BQ1395" s="2" t="str">
        <f>_xlfn.XLOOKUP(BO1395,[1]Planilha1!$BU:$BU,[1]Planilha1!$BU:$BU,"",0,1)</f>
        <v/>
      </c>
    </row>
    <row r="1396" spans="1:69" hidden="1" x14ac:dyDescent="0.2">
      <c r="A1396" s="2" t="s">
        <v>4651</v>
      </c>
      <c r="B1396" s="2" t="s">
        <v>1400</v>
      </c>
      <c r="C1396" s="2"/>
      <c r="D1396" s="2"/>
      <c r="E1396" s="2" t="s">
        <v>1402</v>
      </c>
      <c r="F1396" s="2"/>
      <c r="G1396" s="2"/>
      <c r="H1396" s="2" t="s">
        <v>854</v>
      </c>
      <c r="I1396" s="2" t="s">
        <v>725</v>
      </c>
      <c r="J1396" s="2"/>
      <c r="K1396" s="2"/>
      <c r="L1396" s="79"/>
      <c r="M1396" s="79"/>
      <c r="N1396" s="79" t="s">
        <v>2132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 t="s">
        <v>2761</v>
      </c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 t="str">
        <f t="shared" si="57"/>
        <v/>
      </c>
      <c r="BP1396" s="2" t="str">
        <f t="shared" si="58"/>
        <v>GMW31911</v>
      </c>
      <c r="BQ1396" s="2" t="str">
        <f>_xlfn.XLOOKUP(BO1396,[1]Planilha1!$BU:$BU,[1]Planilha1!$BU:$BU,"",0,1)</f>
        <v/>
      </c>
    </row>
    <row r="1397" spans="1:69" hidden="1" x14ac:dyDescent="0.2">
      <c r="A1397" s="2" t="s">
        <v>4651</v>
      </c>
      <c r="B1397" s="2" t="s">
        <v>374</v>
      </c>
      <c r="C1397" s="2"/>
      <c r="D1397" s="2"/>
      <c r="E1397" s="2" t="s">
        <v>1402</v>
      </c>
      <c r="F1397" s="2"/>
      <c r="G1397" s="2"/>
      <c r="H1397" s="2" t="s">
        <v>864</v>
      </c>
      <c r="I1397" s="2" t="s">
        <v>725</v>
      </c>
      <c r="J1397" s="2"/>
      <c r="K1397" s="2"/>
      <c r="L1397" s="79"/>
      <c r="M1397" s="79"/>
      <c r="N1397" s="79" t="s">
        <v>2141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 t="s">
        <v>2759</v>
      </c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 t="str">
        <f t="shared" si="57"/>
        <v/>
      </c>
      <c r="BP1397" s="2" t="str">
        <f t="shared" si="58"/>
        <v>USCAR210,75</v>
      </c>
      <c r="BQ1397" s="2" t="str">
        <f>_xlfn.XLOOKUP(BO1397,[1]Planilha1!$BU:$BU,[1]Planilha1!$BU:$BU,"",0,1)</f>
        <v/>
      </c>
    </row>
    <row r="1398" spans="1:69" hidden="1" x14ac:dyDescent="0.2">
      <c r="A1398" s="2" t="s">
        <v>4651</v>
      </c>
      <c r="B1398" s="2" t="s">
        <v>374</v>
      </c>
      <c r="C1398" s="2"/>
      <c r="D1398" s="2"/>
      <c r="E1398" s="2" t="s">
        <v>1402</v>
      </c>
      <c r="F1398" s="2"/>
      <c r="G1398" s="2"/>
      <c r="H1398" s="2" t="s">
        <v>853</v>
      </c>
      <c r="I1398" s="2" t="s">
        <v>574</v>
      </c>
      <c r="J1398" s="2"/>
      <c r="K1398" s="2"/>
      <c r="L1398" s="79"/>
      <c r="M1398" s="79"/>
      <c r="N1398" s="79" t="s">
        <v>2126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 t="s">
        <v>2763</v>
      </c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 t="str">
        <f t="shared" si="57"/>
        <v/>
      </c>
      <c r="BP1398" s="2" t="str">
        <f t="shared" si="58"/>
        <v>USCAR211,5</v>
      </c>
      <c r="BQ1398" s="2" t="str">
        <f>_xlfn.XLOOKUP(BO1398,[1]Planilha1!$BU:$BU,[1]Planilha1!$BU:$BU,"",0,1)</f>
        <v/>
      </c>
    </row>
    <row r="1399" spans="1:69" hidden="1" x14ac:dyDescent="0.2">
      <c r="A1399" s="2" t="s">
        <v>4651</v>
      </c>
      <c r="B1399" s="2" t="s">
        <v>374</v>
      </c>
      <c r="C1399" s="2"/>
      <c r="D1399" s="2"/>
      <c r="E1399" s="2" t="s">
        <v>1402</v>
      </c>
      <c r="F1399" s="2"/>
      <c r="G1399" s="2"/>
      <c r="H1399" s="2" t="s">
        <v>853</v>
      </c>
      <c r="I1399" s="2" t="s">
        <v>574</v>
      </c>
      <c r="J1399" s="2"/>
      <c r="K1399" s="2"/>
      <c r="L1399" s="79"/>
      <c r="M1399" s="79"/>
      <c r="N1399" s="79" t="s">
        <v>2130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 t="s">
        <v>2764</v>
      </c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 t="str">
        <f t="shared" si="57"/>
        <v/>
      </c>
      <c r="BP1399" s="2" t="str">
        <f t="shared" si="58"/>
        <v>USCAR212</v>
      </c>
      <c r="BQ1399" s="2" t="str">
        <f>_xlfn.XLOOKUP(BO1399,[1]Planilha1!$BU:$BU,[1]Planilha1!$BU:$BU,"",0,1)</f>
        <v/>
      </c>
    </row>
    <row r="1400" spans="1:69" hidden="1" x14ac:dyDescent="0.2">
      <c r="A1400" s="2" t="s">
        <v>4651</v>
      </c>
      <c r="B1400" s="2" t="s">
        <v>1400</v>
      </c>
      <c r="C1400" s="2"/>
      <c r="D1400" s="2"/>
      <c r="E1400" s="2" t="s">
        <v>1402</v>
      </c>
      <c r="F1400" s="2"/>
      <c r="G1400" s="2"/>
      <c r="H1400" s="2" t="s">
        <v>843</v>
      </c>
      <c r="I1400" s="2" t="s">
        <v>574</v>
      </c>
      <c r="J1400" s="2"/>
      <c r="K1400" s="2"/>
      <c r="L1400" s="79"/>
      <c r="M1400" s="79"/>
      <c r="N1400" s="79" t="s">
        <v>2124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 t="s">
        <v>2765</v>
      </c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 t="str">
        <f t="shared" si="57"/>
        <v/>
      </c>
      <c r="BP1400" s="2" t="str">
        <f t="shared" si="58"/>
        <v>GMW31912,5</v>
      </c>
      <c r="BQ1400" s="2" t="str">
        <f>_xlfn.XLOOKUP(BO1400,[1]Planilha1!$BU:$BU,[1]Planilha1!$BU:$BU,"",0,1)</f>
        <v/>
      </c>
    </row>
    <row r="1401" spans="1:69" hidden="1" x14ac:dyDescent="0.2">
      <c r="A1401" s="2" t="s">
        <v>4651</v>
      </c>
      <c r="B1401" s="2" t="s">
        <v>374</v>
      </c>
      <c r="C1401" s="2"/>
      <c r="D1401" s="2"/>
      <c r="E1401" s="2" t="s">
        <v>1402</v>
      </c>
      <c r="F1401" s="2"/>
      <c r="G1401" s="2"/>
      <c r="H1401" s="2" t="s">
        <v>843</v>
      </c>
      <c r="I1401" s="2" t="s">
        <v>574</v>
      </c>
      <c r="J1401" s="2"/>
      <c r="K1401" s="2"/>
      <c r="L1401" s="79"/>
      <c r="M1401" s="79"/>
      <c r="N1401" s="79" t="s">
        <v>2124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 t="s">
        <v>2766</v>
      </c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 t="str">
        <f t="shared" si="57"/>
        <v/>
      </c>
      <c r="BP1401" s="2" t="str">
        <f t="shared" si="58"/>
        <v>USCAR212,5</v>
      </c>
      <c r="BQ1401" s="2" t="str">
        <f>_xlfn.XLOOKUP(BO1401,[1]Planilha1!$BU:$BU,[1]Planilha1!$BU:$BU,"",0,1)</f>
        <v/>
      </c>
    </row>
    <row r="1402" spans="1:69" hidden="1" x14ac:dyDescent="0.2">
      <c r="A1402" s="2" t="s">
        <v>4651</v>
      </c>
      <c r="B1402" s="2" t="s">
        <v>1400</v>
      </c>
      <c r="C1402" s="2"/>
      <c r="D1402" s="2"/>
      <c r="E1402" s="2" t="s">
        <v>1402</v>
      </c>
      <c r="F1402" s="2"/>
      <c r="G1402" s="2"/>
      <c r="H1402" s="2" t="s">
        <v>843</v>
      </c>
      <c r="I1402" s="2" t="s">
        <v>574</v>
      </c>
      <c r="J1402" s="2"/>
      <c r="K1402" s="2"/>
      <c r="L1402" s="79"/>
      <c r="M1402" s="79"/>
      <c r="N1402" s="79" t="s">
        <v>2130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 t="s">
        <v>2767</v>
      </c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 t="str">
        <f t="shared" si="57"/>
        <v/>
      </c>
      <c r="BP1402" s="2" t="str">
        <f t="shared" si="58"/>
        <v>GMW31912</v>
      </c>
      <c r="BQ1402" s="2" t="str">
        <f>_xlfn.XLOOKUP(BO1402,[1]Planilha1!$BU:$BU,[1]Planilha1!$BU:$BU,"",0,1)</f>
        <v/>
      </c>
    </row>
    <row r="1403" spans="1:69" hidden="1" x14ac:dyDescent="0.2">
      <c r="A1403" s="2" t="s">
        <v>4651</v>
      </c>
      <c r="B1403" s="2" t="s">
        <v>1400</v>
      </c>
      <c r="C1403" s="2"/>
      <c r="D1403" s="2"/>
      <c r="E1403" s="2" t="s">
        <v>1402</v>
      </c>
      <c r="F1403" s="2"/>
      <c r="G1403" s="2"/>
      <c r="H1403" s="2" t="s">
        <v>843</v>
      </c>
      <c r="I1403" s="2" t="s">
        <v>574</v>
      </c>
      <c r="J1403" s="2"/>
      <c r="K1403" s="2"/>
      <c r="L1403" s="79"/>
      <c r="M1403" s="79"/>
      <c r="N1403" s="79" t="s">
        <v>2129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 t="s">
        <v>2768</v>
      </c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 t="str">
        <f t="shared" si="57"/>
        <v/>
      </c>
      <c r="BP1403" s="2" t="str">
        <f t="shared" si="58"/>
        <v>GMW31913</v>
      </c>
      <c r="BQ1403" s="2" t="str">
        <f>_xlfn.XLOOKUP(BO1403,[1]Planilha1!$BU:$BU,[1]Planilha1!$BU:$BU,"",0,1)</f>
        <v/>
      </c>
    </row>
    <row r="1404" spans="1:69" hidden="1" x14ac:dyDescent="0.2">
      <c r="A1404" s="2" t="s">
        <v>4651</v>
      </c>
      <c r="B1404" s="2" t="s">
        <v>1400</v>
      </c>
      <c r="C1404" s="2"/>
      <c r="D1404" s="2"/>
      <c r="E1404" s="2" t="s">
        <v>1402</v>
      </c>
      <c r="F1404" s="2"/>
      <c r="G1404" s="2"/>
      <c r="H1404" s="2" t="s">
        <v>854</v>
      </c>
      <c r="I1404" s="2" t="s">
        <v>574</v>
      </c>
      <c r="J1404" s="2"/>
      <c r="K1404" s="2"/>
      <c r="L1404" s="79"/>
      <c r="M1404" s="79"/>
      <c r="N1404" s="79" t="s">
        <v>2124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 t="s">
        <v>2765</v>
      </c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 t="str">
        <f t="shared" si="57"/>
        <v/>
      </c>
      <c r="BP1404" s="2" t="str">
        <f t="shared" si="58"/>
        <v>GMW31912,5</v>
      </c>
      <c r="BQ1404" s="2" t="str">
        <f>_xlfn.XLOOKUP(BO1404,[1]Planilha1!$BU:$BU,[1]Planilha1!$BU:$BU,"",0,1)</f>
        <v/>
      </c>
    </row>
    <row r="1405" spans="1:69" hidden="1" x14ac:dyDescent="0.2">
      <c r="A1405" s="2" t="s">
        <v>4651</v>
      </c>
      <c r="B1405" s="2" t="s">
        <v>1400</v>
      </c>
      <c r="C1405" s="2"/>
      <c r="D1405" s="2"/>
      <c r="E1405" s="2" t="s">
        <v>1402</v>
      </c>
      <c r="F1405" s="2"/>
      <c r="G1405" s="2"/>
      <c r="H1405" s="2" t="s">
        <v>843</v>
      </c>
      <c r="I1405" s="2" t="s">
        <v>1562</v>
      </c>
      <c r="J1405" s="2"/>
      <c r="K1405" s="2"/>
      <c r="L1405" s="79"/>
      <c r="M1405" s="79"/>
      <c r="N1405" s="79" t="s">
        <v>2147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 t="s">
        <v>2769</v>
      </c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 t="str">
        <f t="shared" si="57"/>
        <v/>
      </c>
      <c r="BP1405" s="2" t="str">
        <f t="shared" si="58"/>
        <v>GMW31910,35</v>
      </c>
      <c r="BQ1405" s="2" t="str">
        <f>_xlfn.XLOOKUP(BO1405,[1]Planilha1!$BU:$BU,[1]Planilha1!$BU:$BU,"",0,1)</f>
        <v/>
      </c>
    </row>
    <row r="1406" spans="1:69" hidden="1" x14ac:dyDescent="0.2">
      <c r="A1406" s="2" t="s">
        <v>4651</v>
      </c>
      <c r="B1406" s="2" t="s">
        <v>1400</v>
      </c>
      <c r="C1406" s="2"/>
      <c r="D1406" s="2"/>
      <c r="E1406" s="2" t="s">
        <v>1402</v>
      </c>
      <c r="F1406" s="2"/>
      <c r="G1406" s="2"/>
      <c r="H1406" s="2" t="s">
        <v>843</v>
      </c>
      <c r="I1406" s="2" t="s">
        <v>1562</v>
      </c>
      <c r="J1406" s="2"/>
      <c r="K1406" s="2"/>
      <c r="L1406" s="79"/>
      <c r="M1406" s="79"/>
      <c r="N1406" s="79" t="s">
        <v>2125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 t="s">
        <v>2770</v>
      </c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 t="str">
        <f t="shared" si="57"/>
        <v/>
      </c>
      <c r="BP1406" s="2" t="str">
        <f t="shared" si="58"/>
        <v>GMW31910,5</v>
      </c>
      <c r="BQ1406" s="2" t="str">
        <f>_xlfn.XLOOKUP(BO1406,[1]Planilha1!$BU:$BU,[1]Planilha1!$BU:$BU,"",0,1)</f>
        <v/>
      </c>
    </row>
    <row r="1407" spans="1:69" hidden="1" x14ac:dyDescent="0.2">
      <c r="A1407" s="2" t="s">
        <v>4651</v>
      </c>
      <c r="B1407" s="2" t="s">
        <v>1400</v>
      </c>
      <c r="C1407" s="2"/>
      <c r="D1407" s="2"/>
      <c r="E1407" s="2" t="s">
        <v>1402</v>
      </c>
      <c r="F1407" s="2"/>
      <c r="G1407" s="2"/>
      <c r="H1407" s="2" t="s">
        <v>843</v>
      </c>
      <c r="I1407" s="2" t="s">
        <v>1563</v>
      </c>
      <c r="J1407" s="2" t="s">
        <v>989</v>
      </c>
      <c r="K1407" s="2"/>
      <c r="L1407" s="79"/>
      <c r="M1407" s="79"/>
      <c r="N1407" s="79" t="s">
        <v>2146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 t="s">
        <v>2771</v>
      </c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 t="str">
        <f t="shared" si="57"/>
        <v/>
      </c>
      <c r="BP1407" s="2" t="str">
        <f t="shared" si="58"/>
        <v>GMW31914</v>
      </c>
      <c r="BQ1407" s="2" t="str">
        <f>_xlfn.XLOOKUP(BO1407,[1]Planilha1!$BU:$BU,[1]Planilha1!$BU:$BU,"",0,1)</f>
        <v/>
      </c>
    </row>
    <row r="1408" spans="1:69" hidden="1" x14ac:dyDescent="0.2">
      <c r="A1408" s="2" t="s">
        <v>4651</v>
      </c>
      <c r="B1408" s="2" t="s">
        <v>1400</v>
      </c>
      <c r="C1408" s="2"/>
      <c r="D1408" s="2"/>
      <c r="E1408" s="2" t="s">
        <v>1402</v>
      </c>
      <c r="F1408" s="2"/>
      <c r="G1408" s="2"/>
      <c r="H1408" s="2" t="s">
        <v>856</v>
      </c>
      <c r="I1408" s="2" t="s">
        <v>1563</v>
      </c>
      <c r="J1408" s="2" t="s">
        <v>989</v>
      </c>
      <c r="K1408" s="2"/>
      <c r="L1408" s="79"/>
      <c r="M1408" s="79"/>
      <c r="N1408" s="79" t="s">
        <v>2146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 t="s">
        <v>2771</v>
      </c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 t="str">
        <f t="shared" si="57"/>
        <v/>
      </c>
      <c r="BP1408" s="2" t="str">
        <f t="shared" si="58"/>
        <v>GMW31914</v>
      </c>
      <c r="BQ1408" s="2" t="str">
        <f>_xlfn.XLOOKUP(BO1408,[1]Planilha1!$BU:$BU,[1]Planilha1!$BU:$BU,"",0,1)</f>
        <v/>
      </c>
    </row>
    <row r="1409" spans="1:69" hidden="1" x14ac:dyDescent="0.2">
      <c r="A1409" s="2" t="s">
        <v>4651</v>
      </c>
      <c r="B1409" s="2" t="s">
        <v>1400</v>
      </c>
      <c r="C1409" s="2"/>
      <c r="D1409" s="2"/>
      <c r="E1409" s="2" t="s">
        <v>1402</v>
      </c>
      <c r="F1409" s="2"/>
      <c r="G1409" s="2"/>
      <c r="H1409" s="2" t="s">
        <v>854</v>
      </c>
      <c r="I1409" s="2" t="s">
        <v>1563</v>
      </c>
      <c r="J1409" s="2" t="s">
        <v>989</v>
      </c>
      <c r="K1409" s="2"/>
      <c r="L1409" s="79"/>
      <c r="M1409" s="79"/>
      <c r="N1409" s="79" t="s">
        <v>2146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 t="s">
        <v>2771</v>
      </c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 t="str">
        <f t="shared" si="57"/>
        <v/>
      </c>
      <c r="BP1409" s="2" t="str">
        <f t="shared" si="58"/>
        <v>GMW31914</v>
      </c>
      <c r="BQ1409" s="2" t="str">
        <f>_xlfn.XLOOKUP(BO1409,[1]Planilha1!$BU:$BU,[1]Planilha1!$BU:$BU,"",0,1)</f>
        <v/>
      </c>
    </row>
    <row r="1410" spans="1:69" hidden="1" x14ac:dyDescent="0.2">
      <c r="A1410" s="2" t="s">
        <v>4651</v>
      </c>
      <c r="B1410" s="2" t="s">
        <v>1400</v>
      </c>
      <c r="C1410" s="2"/>
      <c r="D1410" s="2"/>
      <c r="E1410" s="2" t="s">
        <v>1402</v>
      </c>
      <c r="F1410" s="2"/>
      <c r="G1410" s="2"/>
      <c r="H1410" s="2" t="s">
        <v>843</v>
      </c>
      <c r="I1410" s="2" t="s">
        <v>1564</v>
      </c>
      <c r="J1410" s="2"/>
      <c r="K1410" s="2"/>
      <c r="L1410" s="79"/>
      <c r="M1410" s="79"/>
      <c r="N1410" s="79" t="s">
        <v>2146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 t="s">
        <v>2772</v>
      </c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 t="str">
        <f t="shared" si="57"/>
        <v/>
      </c>
      <c r="BP1410" s="2" t="str">
        <f t="shared" si="58"/>
        <v>GMW31914</v>
      </c>
      <c r="BQ1410" s="2" t="str">
        <f>_xlfn.XLOOKUP(BO1410,[1]Planilha1!$BU:$BU,[1]Planilha1!$BU:$BU,"",0,1)</f>
        <v/>
      </c>
    </row>
    <row r="1411" spans="1:69" hidden="1" x14ac:dyDescent="0.2">
      <c r="A1411" s="2" t="s">
        <v>4651</v>
      </c>
      <c r="B1411" s="2" t="s">
        <v>1400</v>
      </c>
      <c r="C1411" s="2"/>
      <c r="D1411" s="2"/>
      <c r="E1411" s="2" t="s">
        <v>1402</v>
      </c>
      <c r="F1411" s="2"/>
      <c r="G1411" s="2"/>
      <c r="H1411" s="2" t="s">
        <v>843</v>
      </c>
      <c r="I1411" s="2" t="s">
        <v>1565</v>
      </c>
      <c r="J1411" s="2"/>
      <c r="K1411" s="2"/>
      <c r="L1411" s="79"/>
      <c r="M1411" s="79"/>
      <c r="N1411" s="79" t="s">
        <v>2147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 t="s">
        <v>2773</v>
      </c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 t="str">
        <f t="shared" si="57"/>
        <v/>
      </c>
      <c r="BP1411" s="2" t="str">
        <f t="shared" si="58"/>
        <v>GMW31910,35</v>
      </c>
      <c r="BQ1411" s="2" t="str">
        <f>_xlfn.XLOOKUP(BO1411,[1]Planilha1!$BU:$BU,[1]Planilha1!$BU:$BU,"",0,1)</f>
        <v/>
      </c>
    </row>
    <row r="1412" spans="1:69" hidden="1" x14ac:dyDescent="0.2">
      <c r="A1412" s="2" t="s">
        <v>4651</v>
      </c>
      <c r="B1412" s="2" t="s">
        <v>1400</v>
      </c>
      <c r="C1412" s="2"/>
      <c r="D1412" s="2"/>
      <c r="E1412" s="2" t="s">
        <v>1402</v>
      </c>
      <c r="F1412" s="2"/>
      <c r="G1412" s="2"/>
      <c r="H1412" s="2" t="s">
        <v>843</v>
      </c>
      <c r="I1412" s="2" t="s">
        <v>1565</v>
      </c>
      <c r="J1412" s="2"/>
      <c r="K1412" s="2"/>
      <c r="L1412" s="79"/>
      <c r="M1412" s="79"/>
      <c r="N1412" s="79" t="s">
        <v>2125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 t="s">
        <v>2774</v>
      </c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 t="str">
        <f t="shared" ref="BO1412:BO1475" si="59">IF(F1412="","",_xlfn.CONCAT(K1412&amp;N1412,IF(L1412&gt;M1412,_xlfn.TEXTJOIN(,TRUE,O1412:AV1412),_xlfn.TEXTJOIN(,TRUE,AF1412:AV1412,O1412:AE1412))))</f>
        <v/>
      </c>
      <c r="BP1412" s="2" t="str">
        <f t="shared" ref="BP1412:BP1475" si="60">_xlfn.CONCAT(B1412,N1412,IF(L1412&gt;M1412,_xlfn.TEXTJOIN(,TRUE,O1412:AV1412),_xlfn.TEXTJOIN(,TRUE,AF1412:AV1412,O1412:AE1412)))</f>
        <v>GMW31910,5</v>
      </c>
      <c r="BQ1412" s="2" t="str">
        <f>_xlfn.XLOOKUP(BO1412,[1]Planilha1!$BU:$BU,[1]Planilha1!$BU:$BU,"",0,1)</f>
        <v/>
      </c>
    </row>
    <row r="1413" spans="1:69" hidden="1" x14ac:dyDescent="0.2">
      <c r="A1413" s="2" t="s">
        <v>4651</v>
      </c>
      <c r="B1413" s="2" t="s">
        <v>1400</v>
      </c>
      <c r="C1413" s="2"/>
      <c r="D1413" s="2"/>
      <c r="E1413" s="2" t="s">
        <v>1402</v>
      </c>
      <c r="F1413" s="2"/>
      <c r="G1413" s="2"/>
      <c r="H1413" s="2" t="s">
        <v>843</v>
      </c>
      <c r="I1413" s="2" t="s">
        <v>1566</v>
      </c>
      <c r="J1413" s="2"/>
      <c r="K1413" s="2"/>
      <c r="L1413" s="79"/>
      <c r="M1413" s="79"/>
      <c r="N1413" s="79" t="s">
        <v>2141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 t="s">
        <v>2775</v>
      </c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 t="str">
        <f t="shared" si="59"/>
        <v/>
      </c>
      <c r="BP1413" s="2" t="str">
        <f t="shared" si="60"/>
        <v>GMW31910,75</v>
      </c>
      <c r="BQ1413" s="2" t="str">
        <f>_xlfn.XLOOKUP(BO1413,[1]Planilha1!$BU:$BU,[1]Planilha1!$BU:$BU,"",0,1)</f>
        <v/>
      </c>
    </row>
    <row r="1414" spans="1:69" hidden="1" x14ac:dyDescent="0.2">
      <c r="A1414" s="2" t="s">
        <v>4651</v>
      </c>
      <c r="B1414" s="2" t="s">
        <v>1400</v>
      </c>
      <c r="C1414" s="2"/>
      <c r="D1414" s="2"/>
      <c r="E1414" s="2" t="s">
        <v>1402</v>
      </c>
      <c r="F1414" s="2"/>
      <c r="G1414" s="2"/>
      <c r="H1414" s="2" t="s">
        <v>843</v>
      </c>
      <c r="I1414" s="2" t="s">
        <v>1566</v>
      </c>
      <c r="J1414" s="2"/>
      <c r="K1414" s="2"/>
      <c r="L1414" s="79"/>
      <c r="M1414" s="79"/>
      <c r="N1414" s="79" t="s">
        <v>2126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 t="s">
        <v>2776</v>
      </c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 t="str">
        <f t="shared" si="59"/>
        <v/>
      </c>
      <c r="BP1414" s="2" t="str">
        <f t="shared" si="60"/>
        <v>GMW31911,5</v>
      </c>
      <c r="BQ1414" s="2" t="str">
        <f>_xlfn.XLOOKUP(BO1414,[1]Planilha1!$BU:$BU,[1]Planilha1!$BU:$BU,"",0,1)</f>
        <v/>
      </c>
    </row>
    <row r="1415" spans="1:69" hidden="1" x14ac:dyDescent="0.2">
      <c r="A1415" s="2" t="s">
        <v>4651</v>
      </c>
      <c r="B1415" s="2" t="s">
        <v>1400</v>
      </c>
      <c r="C1415" s="2"/>
      <c r="D1415" s="2"/>
      <c r="E1415" s="2" t="s">
        <v>1402</v>
      </c>
      <c r="F1415" s="2"/>
      <c r="G1415" s="2"/>
      <c r="H1415" s="2" t="s">
        <v>843</v>
      </c>
      <c r="I1415" s="2" t="s">
        <v>1566</v>
      </c>
      <c r="J1415" s="2"/>
      <c r="K1415" s="2"/>
      <c r="L1415" s="79"/>
      <c r="M1415" s="79"/>
      <c r="N1415" s="79" t="s">
        <v>2132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 t="s">
        <v>2777</v>
      </c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 t="str">
        <f t="shared" si="59"/>
        <v/>
      </c>
      <c r="BP1415" s="2" t="str">
        <f t="shared" si="60"/>
        <v>GMW31911</v>
      </c>
      <c r="BQ1415" s="2" t="str">
        <f>_xlfn.XLOOKUP(BO1415,[1]Planilha1!$BU:$BU,[1]Planilha1!$BU:$BU,"",0,1)</f>
        <v/>
      </c>
    </row>
    <row r="1416" spans="1:69" hidden="1" x14ac:dyDescent="0.2">
      <c r="A1416" s="2" t="s">
        <v>4651</v>
      </c>
      <c r="B1416" s="2" t="s">
        <v>1400</v>
      </c>
      <c r="C1416" s="2"/>
      <c r="D1416" s="2"/>
      <c r="E1416" s="2" t="s">
        <v>1402</v>
      </c>
      <c r="F1416" s="2"/>
      <c r="G1416" s="2"/>
      <c r="H1416" s="2" t="s">
        <v>843</v>
      </c>
      <c r="I1416" s="2" t="s">
        <v>1567</v>
      </c>
      <c r="J1416" s="2"/>
      <c r="K1416" s="2"/>
      <c r="L1416" s="79"/>
      <c r="M1416" s="79"/>
      <c r="N1416" s="79" t="s">
        <v>2124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 t="s">
        <v>2778</v>
      </c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 t="str">
        <f t="shared" si="59"/>
        <v/>
      </c>
      <c r="BP1416" s="2" t="str">
        <f t="shared" si="60"/>
        <v>GMW31912,5</v>
      </c>
      <c r="BQ1416" s="2" t="str">
        <f>_xlfn.XLOOKUP(BO1416,[1]Planilha1!$BU:$BU,[1]Planilha1!$BU:$BU,"",0,1)</f>
        <v/>
      </c>
    </row>
    <row r="1417" spans="1:69" hidden="1" x14ac:dyDescent="0.2">
      <c r="A1417" s="2" t="s">
        <v>4651</v>
      </c>
      <c r="B1417" s="2" t="s">
        <v>1400</v>
      </c>
      <c r="C1417" s="2"/>
      <c r="D1417" s="2"/>
      <c r="E1417" s="2" t="s">
        <v>1402</v>
      </c>
      <c r="F1417" s="2"/>
      <c r="G1417" s="2"/>
      <c r="H1417" s="2" t="s">
        <v>856</v>
      </c>
      <c r="I1417" s="2" t="s">
        <v>1567</v>
      </c>
      <c r="J1417" s="2"/>
      <c r="K1417" s="2"/>
      <c r="L1417" s="79"/>
      <c r="M1417" s="79"/>
      <c r="N1417" s="79" t="s">
        <v>2124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 t="s">
        <v>2778</v>
      </c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 t="str">
        <f t="shared" si="59"/>
        <v/>
      </c>
      <c r="BP1417" s="2" t="str">
        <f t="shared" si="60"/>
        <v>GMW31912,5</v>
      </c>
      <c r="BQ1417" s="2" t="str">
        <f>_xlfn.XLOOKUP(BO1417,[1]Planilha1!$BU:$BU,[1]Planilha1!$BU:$BU,"",0,1)</f>
        <v/>
      </c>
    </row>
    <row r="1418" spans="1:69" hidden="1" x14ac:dyDescent="0.2">
      <c r="A1418" s="2" t="s">
        <v>4651</v>
      </c>
      <c r="B1418" s="2" t="s">
        <v>1400</v>
      </c>
      <c r="C1418" s="2"/>
      <c r="D1418" s="2"/>
      <c r="E1418" s="2" t="s">
        <v>1402</v>
      </c>
      <c r="F1418" s="2"/>
      <c r="G1418" s="2"/>
      <c r="H1418" s="2" t="s">
        <v>843</v>
      </c>
      <c r="I1418" s="2" t="s">
        <v>1568</v>
      </c>
      <c r="J1418" s="2" t="s">
        <v>990</v>
      </c>
      <c r="K1418" s="2"/>
      <c r="L1418" s="79"/>
      <c r="M1418" s="79"/>
      <c r="N1418" s="79" t="s">
        <v>2141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 t="s">
        <v>2779</v>
      </c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 t="str">
        <f t="shared" si="59"/>
        <v/>
      </c>
      <c r="BP1418" s="2" t="str">
        <f t="shared" si="60"/>
        <v>GMW31910,75</v>
      </c>
      <c r="BQ1418" s="2" t="str">
        <f>_xlfn.XLOOKUP(BO1418,[1]Planilha1!$BU:$BU,[1]Planilha1!$BU:$BU,"",0,1)</f>
        <v/>
      </c>
    </row>
    <row r="1419" spans="1:69" hidden="1" x14ac:dyDescent="0.2">
      <c r="A1419" s="2" t="s">
        <v>4651</v>
      </c>
      <c r="B1419" s="2" t="s">
        <v>1400</v>
      </c>
      <c r="C1419" s="2"/>
      <c r="D1419" s="2"/>
      <c r="E1419" s="2" t="s">
        <v>1402</v>
      </c>
      <c r="F1419" s="2"/>
      <c r="G1419" s="2"/>
      <c r="H1419" s="2" t="s">
        <v>856</v>
      </c>
      <c r="I1419" s="2" t="s">
        <v>1568</v>
      </c>
      <c r="J1419" s="2" t="s">
        <v>990</v>
      </c>
      <c r="K1419" s="2"/>
      <c r="L1419" s="79"/>
      <c r="M1419" s="79"/>
      <c r="N1419" s="79" t="s">
        <v>2141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 t="s">
        <v>2779</v>
      </c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 t="str">
        <f t="shared" si="59"/>
        <v/>
      </c>
      <c r="BP1419" s="2" t="str">
        <f t="shared" si="60"/>
        <v>GMW31910,75</v>
      </c>
      <c r="BQ1419" s="2" t="str">
        <f>_xlfn.XLOOKUP(BO1419,[1]Planilha1!$BU:$BU,[1]Planilha1!$BU:$BU,"",0,1)</f>
        <v/>
      </c>
    </row>
    <row r="1420" spans="1:69" hidden="1" x14ac:dyDescent="0.2">
      <c r="A1420" s="2" t="s">
        <v>4651</v>
      </c>
      <c r="B1420" s="2" t="s">
        <v>1400</v>
      </c>
      <c r="C1420" s="2"/>
      <c r="D1420" s="2"/>
      <c r="E1420" s="2" t="s">
        <v>1402</v>
      </c>
      <c r="F1420" s="2"/>
      <c r="G1420" s="2"/>
      <c r="H1420" s="2" t="s">
        <v>856</v>
      </c>
      <c r="I1420" s="2" t="s">
        <v>1568</v>
      </c>
      <c r="J1420" s="2"/>
      <c r="K1420" s="2"/>
      <c r="L1420" s="79"/>
      <c r="M1420" s="79"/>
      <c r="N1420" s="79" t="s">
        <v>2126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 t="s">
        <v>2780</v>
      </c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 t="str">
        <f t="shared" si="59"/>
        <v/>
      </c>
      <c r="BP1420" s="2" t="str">
        <f t="shared" si="60"/>
        <v>GMW31911,5</v>
      </c>
      <c r="BQ1420" s="2" t="str">
        <f>_xlfn.XLOOKUP(BO1420,[1]Planilha1!$BU:$BU,[1]Planilha1!$BU:$BU,"",0,1)</f>
        <v/>
      </c>
    </row>
    <row r="1421" spans="1:69" hidden="1" x14ac:dyDescent="0.2">
      <c r="A1421" s="2" t="s">
        <v>4651</v>
      </c>
      <c r="B1421" s="2" t="s">
        <v>1400</v>
      </c>
      <c r="C1421" s="2"/>
      <c r="D1421" s="2"/>
      <c r="E1421" s="2" t="s">
        <v>1402</v>
      </c>
      <c r="F1421" s="2"/>
      <c r="G1421" s="2"/>
      <c r="H1421" s="2" t="s">
        <v>854</v>
      </c>
      <c r="I1421" s="2" t="s">
        <v>1568</v>
      </c>
      <c r="J1421" s="2" t="s">
        <v>990</v>
      </c>
      <c r="K1421" s="2"/>
      <c r="L1421" s="79"/>
      <c r="M1421" s="79"/>
      <c r="N1421" s="79" t="s">
        <v>2141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 t="s">
        <v>2779</v>
      </c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 t="str">
        <f t="shared" si="59"/>
        <v/>
      </c>
      <c r="BP1421" s="2" t="str">
        <f t="shared" si="60"/>
        <v>GMW31910,75</v>
      </c>
      <c r="BQ1421" s="2" t="str">
        <f>_xlfn.XLOOKUP(BO1421,[1]Planilha1!$BU:$BU,[1]Planilha1!$BU:$BU,"",0,1)</f>
        <v/>
      </c>
    </row>
    <row r="1422" spans="1:69" hidden="1" x14ac:dyDescent="0.2">
      <c r="A1422" s="2" t="s">
        <v>4651</v>
      </c>
      <c r="B1422" s="2" t="s">
        <v>1400</v>
      </c>
      <c r="C1422" s="2"/>
      <c r="D1422" s="2"/>
      <c r="E1422" s="2" t="s">
        <v>1402</v>
      </c>
      <c r="F1422" s="2"/>
      <c r="G1422" s="2"/>
      <c r="H1422" s="2" t="s">
        <v>843</v>
      </c>
      <c r="I1422" s="2" t="s">
        <v>667</v>
      </c>
      <c r="J1422" s="2"/>
      <c r="K1422" s="2"/>
      <c r="L1422" s="79"/>
      <c r="M1422" s="79"/>
      <c r="N1422" s="79" t="s">
        <v>2129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 t="s">
        <v>2781</v>
      </c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 t="str">
        <f t="shared" si="59"/>
        <v/>
      </c>
      <c r="BP1422" s="2" t="str">
        <f t="shared" si="60"/>
        <v>GMW31913</v>
      </c>
      <c r="BQ1422" s="2" t="str">
        <f>_xlfn.XLOOKUP(BO1422,[1]Planilha1!$BU:$BU,[1]Planilha1!$BU:$BU,"",0,1)</f>
        <v/>
      </c>
    </row>
    <row r="1423" spans="1:69" hidden="1" x14ac:dyDescent="0.2">
      <c r="A1423" s="2" t="s">
        <v>4651</v>
      </c>
      <c r="B1423" s="2" t="s">
        <v>374</v>
      </c>
      <c r="C1423" s="2"/>
      <c r="D1423" s="2"/>
      <c r="E1423" s="2" t="s">
        <v>1402</v>
      </c>
      <c r="F1423" s="2"/>
      <c r="G1423" s="2"/>
      <c r="H1423" s="2" t="s">
        <v>843</v>
      </c>
      <c r="I1423" s="2" t="s">
        <v>667</v>
      </c>
      <c r="J1423" s="2"/>
      <c r="K1423" s="2"/>
      <c r="L1423" s="79"/>
      <c r="M1423" s="79"/>
      <c r="N1423" s="79" t="s">
        <v>2129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 t="s">
        <v>2782</v>
      </c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 t="str">
        <f t="shared" si="59"/>
        <v/>
      </c>
      <c r="BP1423" s="2" t="str">
        <f t="shared" si="60"/>
        <v>USCAR213</v>
      </c>
      <c r="BQ1423" s="2" t="str">
        <f>_xlfn.XLOOKUP(BO1423,[1]Planilha1!$BU:$BU,[1]Planilha1!$BU:$BU,"",0,1)</f>
        <v/>
      </c>
    </row>
    <row r="1424" spans="1:69" hidden="1" x14ac:dyDescent="0.2">
      <c r="A1424" s="2" t="s">
        <v>4651</v>
      </c>
      <c r="B1424" s="2" t="s">
        <v>1400</v>
      </c>
      <c r="C1424" s="2"/>
      <c r="D1424" s="2"/>
      <c r="E1424" s="2" t="s">
        <v>1402</v>
      </c>
      <c r="F1424" s="2"/>
      <c r="G1424" s="2"/>
      <c r="H1424" s="2" t="s">
        <v>843</v>
      </c>
      <c r="I1424" s="2" t="s">
        <v>667</v>
      </c>
      <c r="J1424" s="2"/>
      <c r="K1424" s="2"/>
      <c r="L1424" s="79"/>
      <c r="M1424" s="79"/>
      <c r="N1424" s="79" t="s">
        <v>2146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 t="s">
        <v>2783</v>
      </c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 t="str">
        <f t="shared" si="59"/>
        <v/>
      </c>
      <c r="BP1424" s="2" t="str">
        <f t="shared" si="60"/>
        <v>GMW31914</v>
      </c>
      <c r="BQ1424" s="2" t="str">
        <f>_xlfn.XLOOKUP(BO1424,[1]Planilha1!$BU:$BU,[1]Planilha1!$BU:$BU,"",0,1)</f>
        <v/>
      </c>
    </row>
    <row r="1425" spans="1:69" hidden="1" x14ac:dyDescent="0.2">
      <c r="A1425" s="2" t="s">
        <v>4651</v>
      </c>
      <c r="B1425" s="2" t="s">
        <v>374</v>
      </c>
      <c r="C1425" s="2"/>
      <c r="D1425" s="2"/>
      <c r="E1425" s="2" t="s">
        <v>1402</v>
      </c>
      <c r="F1425" s="2"/>
      <c r="G1425" s="2"/>
      <c r="H1425" s="2" t="s">
        <v>843</v>
      </c>
      <c r="I1425" s="2" t="s">
        <v>667</v>
      </c>
      <c r="J1425" s="2"/>
      <c r="K1425" s="2"/>
      <c r="L1425" s="79"/>
      <c r="M1425" s="79"/>
      <c r="N1425" s="79" t="s">
        <v>2146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 t="s">
        <v>2784</v>
      </c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 t="str">
        <f t="shared" si="59"/>
        <v/>
      </c>
      <c r="BP1425" s="2" t="str">
        <f t="shared" si="60"/>
        <v>USCAR214</v>
      </c>
      <c r="BQ1425" s="2" t="str">
        <f>_xlfn.XLOOKUP(BO1425,[1]Planilha1!$BU:$BU,[1]Planilha1!$BU:$BU,"",0,1)</f>
        <v/>
      </c>
    </row>
    <row r="1426" spans="1:69" hidden="1" x14ac:dyDescent="0.2">
      <c r="A1426" s="2" t="s">
        <v>4651</v>
      </c>
      <c r="B1426" s="2" t="s">
        <v>1400</v>
      </c>
      <c r="C1426" s="2"/>
      <c r="D1426" s="2"/>
      <c r="E1426" s="2" t="s">
        <v>1402</v>
      </c>
      <c r="F1426" s="2"/>
      <c r="G1426" s="2"/>
      <c r="H1426" s="2" t="s">
        <v>856</v>
      </c>
      <c r="I1426" s="2" t="s">
        <v>667</v>
      </c>
      <c r="J1426" s="2"/>
      <c r="K1426" s="2"/>
      <c r="L1426" s="79"/>
      <c r="M1426" s="79"/>
      <c r="N1426" s="79" t="s">
        <v>2146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 t="s">
        <v>2783</v>
      </c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 t="str">
        <f t="shared" si="59"/>
        <v/>
      </c>
      <c r="BP1426" s="2" t="str">
        <f t="shared" si="60"/>
        <v>GMW31914</v>
      </c>
      <c r="BQ1426" s="2" t="str">
        <f>_xlfn.XLOOKUP(BO1426,[1]Planilha1!$BU:$BU,[1]Planilha1!$BU:$BU,"",0,1)</f>
        <v/>
      </c>
    </row>
    <row r="1427" spans="1:69" hidden="1" x14ac:dyDescent="0.2">
      <c r="A1427" s="2" t="s">
        <v>4651</v>
      </c>
      <c r="B1427" s="2" t="s">
        <v>1400</v>
      </c>
      <c r="C1427" s="2"/>
      <c r="D1427" s="2"/>
      <c r="E1427" s="2" t="s">
        <v>1402</v>
      </c>
      <c r="F1427" s="2"/>
      <c r="G1427" s="2"/>
      <c r="H1427" s="2" t="s">
        <v>854</v>
      </c>
      <c r="I1427" s="2" t="s">
        <v>667</v>
      </c>
      <c r="J1427" s="2"/>
      <c r="K1427" s="2"/>
      <c r="L1427" s="79"/>
      <c r="M1427" s="79"/>
      <c r="N1427" s="79" t="s">
        <v>2146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 t="s">
        <v>2783</v>
      </c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 t="str">
        <f t="shared" si="59"/>
        <v/>
      </c>
      <c r="BP1427" s="2" t="str">
        <f t="shared" si="60"/>
        <v>GMW31914</v>
      </c>
      <c r="BQ1427" s="2" t="str">
        <f>_xlfn.XLOOKUP(BO1427,[1]Planilha1!$BU:$BU,[1]Planilha1!$BU:$BU,"",0,1)</f>
        <v/>
      </c>
    </row>
    <row r="1428" spans="1:69" hidden="1" x14ac:dyDescent="0.2">
      <c r="A1428" s="2" t="s">
        <v>4651</v>
      </c>
      <c r="B1428" s="2" t="s">
        <v>1400</v>
      </c>
      <c r="C1428" s="2"/>
      <c r="D1428" s="2"/>
      <c r="E1428" s="2" t="s">
        <v>1402</v>
      </c>
      <c r="F1428" s="2"/>
      <c r="G1428" s="2"/>
      <c r="H1428" s="2" t="s">
        <v>843</v>
      </c>
      <c r="I1428" s="2" t="s">
        <v>1569</v>
      </c>
      <c r="J1428" s="2"/>
      <c r="K1428" s="2"/>
      <c r="L1428" s="79"/>
      <c r="M1428" s="79"/>
      <c r="N1428" s="79" t="s">
        <v>2146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 t="s">
        <v>2785</v>
      </c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 t="str">
        <f t="shared" si="59"/>
        <v/>
      </c>
      <c r="BP1428" s="2" t="str">
        <f t="shared" si="60"/>
        <v>GMW31914</v>
      </c>
      <c r="BQ1428" s="2" t="str">
        <f>_xlfn.XLOOKUP(BO1428,[1]Planilha1!$BU:$BU,[1]Planilha1!$BU:$BU,"",0,1)</f>
        <v/>
      </c>
    </row>
    <row r="1429" spans="1:69" hidden="1" x14ac:dyDescent="0.2">
      <c r="A1429" s="2" t="s">
        <v>785</v>
      </c>
      <c r="B1429" s="2"/>
      <c r="C1429" s="2"/>
      <c r="D1429" s="2"/>
      <c r="E1429" s="2" t="s">
        <v>1402</v>
      </c>
      <c r="F1429" s="2"/>
      <c r="G1429" s="2"/>
      <c r="H1429" s="2" t="s">
        <v>853</v>
      </c>
      <c r="I1429" s="2" t="s">
        <v>1570</v>
      </c>
      <c r="J1429" s="2" t="s">
        <v>931</v>
      </c>
      <c r="K1429" s="2"/>
      <c r="L1429" s="79"/>
      <c r="M1429" s="79"/>
      <c r="N1429" s="79" t="s">
        <v>2147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 t="s">
        <v>2786</v>
      </c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 t="str">
        <f t="shared" si="59"/>
        <v/>
      </c>
      <c r="BP1429" s="2" t="str">
        <f t="shared" si="60"/>
        <v>0,35</v>
      </c>
      <c r="BQ1429" s="2" t="str">
        <f>_xlfn.XLOOKUP(BO1429,[1]Planilha1!$BU:$BU,[1]Planilha1!$BU:$BU,"",0,1)</f>
        <v/>
      </c>
    </row>
    <row r="1430" spans="1:69" hidden="1" x14ac:dyDescent="0.2">
      <c r="A1430" s="2" t="s">
        <v>4651</v>
      </c>
      <c r="B1430" s="2" t="s">
        <v>1400</v>
      </c>
      <c r="C1430" s="2"/>
      <c r="D1430" s="2"/>
      <c r="E1430" s="2" t="s">
        <v>1402</v>
      </c>
      <c r="F1430" s="2"/>
      <c r="G1430" s="2"/>
      <c r="H1430" s="2" t="s">
        <v>854</v>
      </c>
      <c r="I1430" s="2" t="s">
        <v>1571</v>
      </c>
      <c r="J1430" s="2" t="s">
        <v>955</v>
      </c>
      <c r="K1430" s="2"/>
      <c r="L1430" s="79"/>
      <c r="M1430" s="79"/>
      <c r="N1430" s="79" t="s">
        <v>2126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 t="s">
        <v>2787</v>
      </c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 t="str">
        <f t="shared" si="59"/>
        <v/>
      </c>
      <c r="BP1430" s="2" t="str">
        <f t="shared" si="60"/>
        <v>GMW31911,5</v>
      </c>
      <c r="BQ1430" s="2" t="str">
        <f>_xlfn.XLOOKUP(BO1430,[1]Planilha1!$BU:$BU,[1]Planilha1!$BU:$BU,"",0,1)</f>
        <v/>
      </c>
    </row>
    <row r="1431" spans="1:69" hidden="1" x14ac:dyDescent="0.2">
      <c r="A1431" s="2" t="s">
        <v>4651</v>
      </c>
      <c r="B1431" s="2" t="s">
        <v>1400</v>
      </c>
      <c r="C1431" s="2"/>
      <c r="D1431" s="2"/>
      <c r="E1431" s="2" t="s">
        <v>1402</v>
      </c>
      <c r="F1431" s="2"/>
      <c r="G1431" s="2"/>
      <c r="H1431" s="2" t="s">
        <v>854</v>
      </c>
      <c r="I1431" s="2" t="s">
        <v>1571</v>
      </c>
      <c r="J1431" s="2" t="s">
        <v>991</v>
      </c>
      <c r="K1431" s="2"/>
      <c r="L1431" s="79"/>
      <c r="M1431" s="79"/>
      <c r="N1431" s="79" t="s">
        <v>2126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 t="s">
        <v>2787</v>
      </c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 t="str">
        <f t="shared" si="59"/>
        <v/>
      </c>
      <c r="BP1431" s="2" t="str">
        <f t="shared" si="60"/>
        <v>GMW31911,5</v>
      </c>
      <c r="BQ1431" s="2" t="str">
        <f>_xlfn.XLOOKUP(BO1431,[1]Planilha1!$BU:$BU,[1]Planilha1!$BU:$BU,"",0,1)</f>
        <v/>
      </c>
    </row>
    <row r="1432" spans="1:69" hidden="1" x14ac:dyDescent="0.2">
      <c r="A1432" s="2" t="s">
        <v>4651</v>
      </c>
      <c r="B1432" s="2" t="s">
        <v>374</v>
      </c>
      <c r="C1432" s="2"/>
      <c r="D1432" s="2"/>
      <c r="E1432" s="2" t="s">
        <v>1402</v>
      </c>
      <c r="F1432" s="2"/>
      <c r="G1432" s="2"/>
      <c r="H1432" s="2" t="s">
        <v>853</v>
      </c>
      <c r="I1432" s="2" t="s">
        <v>775</v>
      </c>
      <c r="J1432" s="2"/>
      <c r="K1432" s="2"/>
      <c r="L1432" s="79"/>
      <c r="M1432" s="79"/>
      <c r="N1432" s="79" t="s">
        <v>2124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 t="str">
        <f t="shared" si="59"/>
        <v/>
      </c>
      <c r="BP1432" s="2" t="str">
        <f t="shared" si="60"/>
        <v>USCAR212,5</v>
      </c>
      <c r="BQ1432" s="2" t="str">
        <f>_xlfn.XLOOKUP(BO1432,[1]Planilha1!$BU:$BU,[1]Planilha1!$BU:$BU,"",0,1)</f>
        <v/>
      </c>
    </row>
    <row r="1433" spans="1:69" hidden="1" x14ac:dyDescent="0.2">
      <c r="A1433" s="2" t="s">
        <v>4651</v>
      </c>
      <c r="B1433" s="2" t="s">
        <v>1400</v>
      </c>
      <c r="C1433" s="2"/>
      <c r="D1433" s="2"/>
      <c r="E1433" s="2" t="s">
        <v>1402</v>
      </c>
      <c r="F1433" s="2"/>
      <c r="G1433" s="2"/>
      <c r="H1433" s="2" t="s">
        <v>843</v>
      </c>
      <c r="I1433" s="2" t="s">
        <v>775</v>
      </c>
      <c r="J1433" s="2"/>
      <c r="K1433" s="2"/>
      <c r="L1433" s="79"/>
      <c r="M1433" s="79"/>
      <c r="N1433" s="79" t="s">
        <v>2129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 t="s">
        <v>2788</v>
      </c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 t="str">
        <f t="shared" si="59"/>
        <v/>
      </c>
      <c r="BP1433" s="2" t="str">
        <f t="shared" si="60"/>
        <v>GMW31913</v>
      </c>
      <c r="BQ1433" s="2" t="str">
        <f>_xlfn.XLOOKUP(BO1433,[1]Planilha1!$BU:$BU,[1]Planilha1!$BU:$BU,"",0,1)</f>
        <v/>
      </c>
    </row>
    <row r="1434" spans="1:69" hidden="1" x14ac:dyDescent="0.2">
      <c r="A1434" s="2" t="s">
        <v>4651</v>
      </c>
      <c r="B1434" s="2" t="s">
        <v>374</v>
      </c>
      <c r="C1434" s="2"/>
      <c r="D1434" s="2"/>
      <c r="E1434" s="2" t="s">
        <v>1402</v>
      </c>
      <c r="F1434" s="2"/>
      <c r="G1434" s="2"/>
      <c r="H1434" s="2" t="s">
        <v>843</v>
      </c>
      <c r="I1434" s="2" t="s">
        <v>775</v>
      </c>
      <c r="J1434" s="2"/>
      <c r="K1434" s="2"/>
      <c r="L1434" s="79"/>
      <c r="M1434" s="79"/>
      <c r="N1434" s="79" t="s">
        <v>2129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 t="s">
        <v>2789</v>
      </c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 t="str">
        <f t="shared" si="59"/>
        <v/>
      </c>
      <c r="BP1434" s="2" t="str">
        <f t="shared" si="60"/>
        <v>USCAR213</v>
      </c>
      <c r="BQ1434" s="2" t="str">
        <f>_xlfn.XLOOKUP(BO1434,[1]Planilha1!$BU:$BU,[1]Planilha1!$BU:$BU,"",0,1)</f>
        <v/>
      </c>
    </row>
    <row r="1435" spans="1:69" hidden="1" x14ac:dyDescent="0.2">
      <c r="A1435" s="2" t="s">
        <v>4651</v>
      </c>
      <c r="B1435" s="2" t="s">
        <v>374</v>
      </c>
      <c r="C1435" s="2"/>
      <c r="D1435" s="2"/>
      <c r="E1435" s="2" t="s">
        <v>1402</v>
      </c>
      <c r="F1435" s="2"/>
      <c r="G1435" s="2"/>
      <c r="H1435" s="2" t="s">
        <v>853</v>
      </c>
      <c r="I1435" s="2" t="s">
        <v>770</v>
      </c>
      <c r="J1435" s="2"/>
      <c r="K1435" s="2"/>
      <c r="L1435" s="79"/>
      <c r="M1435" s="79"/>
      <c r="N1435" s="79" t="s">
        <v>2124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 t="str">
        <f t="shared" si="59"/>
        <v/>
      </c>
      <c r="BP1435" s="2" t="str">
        <f t="shared" si="60"/>
        <v>USCAR212,5</v>
      </c>
      <c r="BQ1435" s="2" t="str">
        <f>_xlfn.XLOOKUP(BO1435,[1]Planilha1!$BU:$BU,[1]Planilha1!$BU:$BU,"",0,1)</f>
        <v/>
      </c>
    </row>
    <row r="1436" spans="1:69" hidden="1" x14ac:dyDescent="0.2">
      <c r="A1436" s="2" t="s">
        <v>4651</v>
      </c>
      <c r="B1436" s="2" t="s">
        <v>1400</v>
      </c>
      <c r="C1436" s="2"/>
      <c r="D1436" s="2"/>
      <c r="E1436" s="2" t="s">
        <v>1402</v>
      </c>
      <c r="F1436" s="2"/>
      <c r="G1436" s="2"/>
      <c r="H1436" s="2" t="s">
        <v>843</v>
      </c>
      <c r="I1436" s="2" t="s">
        <v>770</v>
      </c>
      <c r="J1436" s="2"/>
      <c r="K1436" s="2"/>
      <c r="L1436" s="79"/>
      <c r="M1436" s="79"/>
      <c r="N1436" s="79" t="s">
        <v>2124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 t="s">
        <v>2790</v>
      </c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 t="str">
        <f t="shared" si="59"/>
        <v/>
      </c>
      <c r="BP1436" s="2" t="str">
        <f t="shared" si="60"/>
        <v>GMW31912,5</v>
      </c>
      <c r="BQ1436" s="2" t="str">
        <f>_xlfn.XLOOKUP(BO1436,[1]Planilha1!$BU:$BU,[1]Planilha1!$BU:$BU,"",0,1)</f>
        <v/>
      </c>
    </row>
    <row r="1437" spans="1:69" hidden="1" x14ac:dyDescent="0.2">
      <c r="A1437" s="2" t="s">
        <v>4651</v>
      </c>
      <c r="B1437" s="2" t="s">
        <v>374</v>
      </c>
      <c r="C1437" s="2"/>
      <c r="D1437" s="2"/>
      <c r="E1437" s="2" t="s">
        <v>1402</v>
      </c>
      <c r="F1437" s="2"/>
      <c r="G1437" s="2"/>
      <c r="H1437" s="2" t="s">
        <v>843</v>
      </c>
      <c r="I1437" s="2" t="s">
        <v>770</v>
      </c>
      <c r="J1437" s="2"/>
      <c r="K1437" s="2"/>
      <c r="L1437" s="79"/>
      <c r="M1437" s="79"/>
      <c r="N1437" s="79" t="s">
        <v>2124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 t="str">
        <f t="shared" si="59"/>
        <v/>
      </c>
      <c r="BP1437" s="2" t="str">
        <f t="shared" si="60"/>
        <v>USCAR212,5</v>
      </c>
      <c r="BQ1437" s="2" t="str">
        <f>_xlfn.XLOOKUP(BO1437,[1]Planilha1!$BU:$BU,[1]Planilha1!$BU:$BU,"",0,1)</f>
        <v/>
      </c>
    </row>
    <row r="1438" spans="1:69" hidden="1" x14ac:dyDescent="0.2">
      <c r="A1438" s="2" t="s">
        <v>4651</v>
      </c>
      <c r="B1438" s="2" t="s">
        <v>374</v>
      </c>
      <c r="C1438" s="2"/>
      <c r="D1438" s="2"/>
      <c r="E1438" s="2" t="s">
        <v>1402</v>
      </c>
      <c r="F1438" s="2"/>
      <c r="G1438" s="2"/>
      <c r="H1438" s="2" t="s">
        <v>843</v>
      </c>
      <c r="I1438" s="2" t="s">
        <v>770</v>
      </c>
      <c r="J1438" s="2"/>
      <c r="K1438" s="2"/>
      <c r="L1438" s="79"/>
      <c r="M1438" s="79"/>
      <c r="N1438" s="79" t="s">
        <v>2129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 t="s">
        <v>2791</v>
      </c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 t="str">
        <f t="shared" si="59"/>
        <v/>
      </c>
      <c r="BP1438" s="2" t="str">
        <f t="shared" si="60"/>
        <v>USCAR213</v>
      </c>
      <c r="BQ1438" s="2" t="str">
        <f>_xlfn.XLOOKUP(BO1438,[1]Planilha1!$BU:$BU,[1]Planilha1!$BU:$BU,"",0,1)</f>
        <v/>
      </c>
    </row>
    <row r="1439" spans="1:69" hidden="1" x14ac:dyDescent="0.2">
      <c r="A1439" s="2" t="s">
        <v>4651</v>
      </c>
      <c r="B1439" s="2" t="s">
        <v>1400</v>
      </c>
      <c r="C1439" s="2"/>
      <c r="D1439" s="2"/>
      <c r="E1439" s="2" t="s">
        <v>1402</v>
      </c>
      <c r="F1439" s="2"/>
      <c r="G1439" s="2"/>
      <c r="H1439" s="2" t="s">
        <v>856</v>
      </c>
      <c r="I1439" s="2" t="s">
        <v>770</v>
      </c>
      <c r="J1439" s="2"/>
      <c r="K1439" s="2"/>
      <c r="L1439" s="79"/>
      <c r="M1439" s="79"/>
      <c r="N1439" s="79" t="s">
        <v>2124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 t="s">
        <v>2790</v>
      </c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 t="str">
        <f t="shared" si="59"/>
        <v/>
      </c>
      <c r="BP1439" s="2" t="str">
        <f t="shared" si="60"/>
        <v>GMW31912,5</v>
      </c>
      <c r="BQ1439" s="2" t="str">
        <f>_xlfn.XLOOKUP(BO1439,[1]Planilha1!$BU:$BU,[1]Planilha1!$BU:$BU,"",0,1)</f>
        <v/>
      </c>
    </row>
    <row r="1440" spans="1:69" hidden="1" x14ac:dyDescent="0.2">
      <c r="A1440" s="2" t="s">
        <v>4651</v>
      </c>
      <c r="B1440" s="2" t="s">
        <v>374</v>
      </c>
      <c r="C1440" s="2"/>
      <c r="D1440" s="2"/>
      <c r="E1440" s="2" t="s">
        <v>1402</v>
      </c>
      <c r="F1440" s="2"/>
      <c r="G1440" s="2"/>
      <c r="H1440" s="2" t="s">
        <v>856</v>
      </c>
      <c r="I1440" s="2" t="s">
        <v>770</v>
      </c>
      <c r="J1440" s="2"/>
      <c r="K1440" s="2"/>
      <c r="L1440" s="79"/>
      <c r="M1440" s="79"/>
      <c r="N1440" s="79" t="s">
        <v>2129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 t="s">
        <v>2792</v>
      </c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 t="str">
        <f t="shared" si="59"/>
        <v/>
      </c>
      <c r="BP1440" s="2" t="str">
        <f t="shared" si="60"/>
        <v>USCAR213</v>
      </c>
      <c r="BQ1440" s="2" t="str">
        <f>_xlfn.XLOOKUP(BO1440,[1]Planilha1!$BU:$BU,[1]Planilha1!$BU:$BU,"",0,1)</f>
        <v/>
      </c>
    </row>
    <row r="1441" spans="1:69" hidden="1" x14ac:dyDescent="0.2">
      <c r="A1441" s="2" t="s">
        <v>4651</v>
      </c>
      <c r="B1441" s="2" t="s">
        <v>1400</v>
      </c>
      <c r="C1441" s="2"/>
      <c r="D1441" s="2"/>
      <c r="E1441" s="2" t="s">
        <v>1402</v>
      </c>
      <c r="F1441" s="2"/>
      <c r="G1441" s="2"/>
      <c r="H1441" s="2" t="s">
        <v>854</v>
      </c>
      <c r="I1441" s="2" t="s">
        <v>770</v>
      </c>
      <c r="J1441" s="2"/>
      <c r="K1441" s="2"/>
      <c r="L1441" s="79"/>
      <c r="M1441" s="79"/>
      <c r="N1441" s="79" t="s">
        <v>2124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 t="s">
        <v>2790</v>
      </c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 t="str">
        <f t="shared" si="59"/>
        <v/>
      </c>
      <c r="BP1441" s="2" t="str">
        <f t="shared" si="60"/>
        <v>GMW31912,5</v>
      </c>
      <c r="BQ1441" s="2" t="str">
        <f>_xlfn.XLOOKUP(BO1441,[1]Planilha1!$BU:$BU,[1]Planilha1!$BU:$BU,"",0,1)</f>
        <v/>
      </c>
    </row>
    <row r="1442" spans="1:69" hidden="1" x14ac:dyDescent="0.2">
      <c r="A1442" s="2" t="s">
        <v>4651</v>
      </c>
      <c r="B1442" s="2" t="s">
        <v>374</v>
      </c>
      <c r="C1442" s="2"/>
      <c r="D1442" s="2"/>
      <c r="E1442" s="2" t="s">
        <v>1402</v>
      </c>
      <c r="F1442" s="2"/>
      <c r="G1442" s="2"/>
      <c r="H1442" s="2" t="s">
        <v>845</v>
      </c>
      <c r="I1442" s="2" t="s">
        <v>1572</v>
      </c>
      <c r="J1442" s="2"/>
      <c r="K1442" s="2"/>
      <c r="L1442" s="79"/>
      <c r="M1442" s="79"/>
      <c r="N1442" s="79" t="s">
        <v>2129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 t="s">
        <v>2793</v>
      </c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 t="str">
        <f t="shared" si="59"/>
        <v/>
      </c>
      <c r="BP1442" s="2" t="str">
        <f t="shared" si="60"/>
        <v>USCAR213</v>
      </c>
      <c r="BQ1442" s="2" t="str">
        <f>_xlfn.XLOOKUP(BO1442,[1]Planilha1!$BU:$BU,[1]Planilha1!$BU:$BU,"",0,1)</f>
        <v/>
      </c>
    </row>
    <row r="1443" spans="1:69" hidden="1" x14ac:dyDescent="0.2">
      <c r="A1443" s="2" t="s">
        <v>4651</v>
      </c>
      <c r="B1443" s="2" t="s">
        <v>374</v>
      </c>
      <c r="C1443" s="2"/>
      <c r="D1443" s="2"/>
      <c r="E1443" s="2" t="s">
        <v>1402</v>
      </c>
      <c r="F1443" s="2"/>
      <c r="G1443" s="2"/>
      <c r="H1443" s="2" t="s">
        <v>848</v>
      </c>
      <c r="I1443" s="2" t="s">
        <v>1573</v>
      </c>
      <c r="J1443" s="2"/>
      <c r="K1443" s="2"/>
      <c r="L1443" s="79"/>
      <c r="M1443" s="79"/>
      <c r="N1443" s="79" t="s">
        <v>2135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 t="s">
        <v>2794</v>
      </c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 t="str">
        <f t="shared" si="59"/>
        <v/>
      </c>
      <c r="BP1443" s="2" t="str">
        <f t="shared" si="60"/>
        <v>USCAR210,85</v>
      </c>
      <c r="BQ1443" s="2" t="str">
        <f>_xlfn.XLOOKUP(BO1443,[1]Planilha1!$BU:$BU,[1]Planilha1!$BU:$BU,"",0,1)</f>
        <v/>
      </c>
    </row>
    <row r="1444" spans="1:69" hidden="1" x14ac:dyDescent="0.2">
      <c r="A1444" s="2" t="s">
        <v>4651</v>
      </c>
      <c r="B1444" s="2" t="s">
        <v>374</v>
      </c>
      <c r="C1444" s="2"/>
      <c r="D1444" s="2"/>
      <c r="E1444" s="2" t="s">
        <v>1402</v>
      </c>
      <c r="F1444" s="2"/>
      <c r="G1444" s="2"/>
      <c r="H1444" s="2" t="s">
        <v>848</v>
      </c>
      <c r="I1444" s="2" t="s">
        <v>1574</v>
      </c>
      <c r="J1444" s="2"/>
      <c r="K1444" s="2"/>
      <c r="L1444" s="79"/>
      <c r="M1444" s="79"/>
      <c r="N1444" s="79" t="s">
        <v>2135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 t="s">
        <v>2795</v>
      </c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 t="str">
        <f t="shared" si="59"/>
        <v/>
      </c>
      <c r="BP1444" s="2" t="str">
        <f t="shared" si="60"/>
        <v>USCAR210,85</v>
      </c>
      <c r="BQ1444" s="2" t="str">
        <f>_xlfn.XLOOKUP(BO1444,[1]Planilha1!$BU:$BU,[1]Planilha1!$BU:$BU,"",0,1)</f>
        <v/>
      </c>
    </row>
    <row r="1445" spans="1:69" hidden="1" x14ac:dyDescent="0.2">
      <c r="A1445" s="2" t="s">
        <v>4651</v>
      </c>
      <c r="B1445" s="2" t="s">
        <v>1400</v>
      </c>
      <c r="C1445" s="2"/>
      <c r="D1445" s="2"/>
      <c r="E1445" s="2" t="s">
        <v>1402</v>
      </c>
      <c r="F1445" s="2"/>
      <c r="G1445" s="2"/>
      <c r="H1445" s="2" t="s">
        <v>843</v>
      </c>
      <c r="I1445" s="2" t="s">
        <v>1575</v>
      </c>
      <c r="J1445" s="2"/>
      <c r="K1445" s="2"/>
      <c r="L1445" s="79"/>
      <c r="M1445" s="79"/>
      <c r="N1445" s="79" t="s">
        <v>2147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 t="s">
        <v>2796</v>
      </c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 t="str">
        <f t="shared" si="59"/>
        <v/>
      </c>
      <c r="BP1445" s="2" t="str">
        <f t="shared" si="60"/>
        <v>GMW31910,35</v>
      </c>
      <c r="BQ1445" s="2" t="str">
        <f>_xlfn.XLOOKUP(BO1445,[1]Planilha1!$BU:$BU,[1]Planilha1!$BU:$BU,"",0,1)</f>
        <v/>
      </c>
    </row>
    <row r="1446" spans="1:69" hidden="1" x14ac:dyDescent="0.2">
      <c r="A1446" s="2" t="s">
        <v>4651</v>
      </c>
      <c r="B1446" s="2" t="s">
        <v>1400</v>
      </c>
      <c r="C1446" s="2"/>
      <c r="D1446" s="2"/>
      <c r="E1446" s="2" t="s">
        <v>1402</v>
      </c>
      <c r="F1446" s="2"/>
      <c r="G1446" s="2"/>
      <c r="H1446" s="2" t="s">
        <v>843</v>
      </c>
      <c r="I1446" s="2" t="s">
        <v>1575</v>
      </c>
      <c r="J1446" s="2"/>
      <c r="K1446" s="2"/>
      <c r="L1446" s="79"/>
      <c r="M1446" s="79"/>
      <c r="N1446" s="79" t="s">
        <v>2125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 t="s">
        <v>2797</v>
      </c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 t="str">
        <f t="shared" si="59"/>
        <v/>
      </c>
      <c r="BP1446" s="2" t="str">
        <f t="shared" si="60"/>
        <v>GMW31910,5</v>
      </c>
      <c r="BQ1446" s="2" t="str">
        <f>_xlfn.XLOOKUP(BO1446,[1]Planilha1!$BU:$BU,[1]Planilha1!$BU:$BU,"",0,1)</f>
        <v/>
      </c>
    </row>
    <row r="1447" spans="1:69" hidden="1" x14ac:dyDescent="0.2">
      <c r="A1447" s="2" t="s">
        <v>4651</v>
      </c>
      <c r="B1447" s="2" t="s">
        <v>1400</v>
      </c>
      <c r="C1447" s="2"/>
      <c r="D1447" s="2"/>
      <c r="E1447" s="2" t="s">
        <v>1402</v>
      </c>
      <c r="F1447" s="2"/>
      <c r="G1447" s="2"/>
      <c r="H1447" s="2" t="s">
        <v>843</v>
      </c>
      <c r="I1447" s="2" t="s">
        <v>1576</v>
      </c>
      <c r="J1447" s="2"/>
      <c r="K1447" s="2"/>
      <c r="L1447" s="79"/>
      <c r="M1447" s="79"/>
      <c r="N1447" s="79" t="s">
        <v>2125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 t="s">
        <v>2798</v>
      </c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 t="str">
        <f t="shared" si="59"/>
        <v/>
      </c>
      <c r="BP1447" s="2" t="str">
        <f t="shared" si="60"/>
        <v>GMW31910,5</v>
      </c>
      <c r="BQ1447" s="2" t="str">
        <f>_xlfn.XLOOKUP(BO1447,[1]Planilha1!$BU:$BU,[1]Planilha1!$BU:$BU,"",0,1)</f>
        <v/>
      </c>
    </row>
    <row r="1448" spans="1:69" hidden="1" x14ac:dyDescent="0.2">
      <c r="A1448" s="2" t="s">
        <v>4651</v>
      </c>
      <c r="B1448" s="2" t="s">
        <v>1400</v>
      </c>
      <c r="C1448" s="2"/>
      <c r="D1448" s="2"/>
      <c r="E1448" s="2" t="s">
        <v>1402</v>
      </c>
      <c r="F1448" s="2"/>
      <c r="G1448" s="2"/>
      <c r="H1448" s="2" t="s">
        <v>843</v>
      </c>
      <c r="I1448" s="2" t="s">
        <v>1576</v>
      </c>
      <c r="J1448" s="2"/>
      <c r="K1448" s="2"/>
      <c r="L1448" s="79"/>
      <c r="M1448" s="79"/>
      <c r="N1448" s="79" t="s">
        <v>2141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 t="s">
        <v>2799</v>
      </c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 t="str">
        <f t="shared" si="59"/>
        <v/>
      </c>
      <c r="BP1448" s="2" t="str">
        <f t="shared" si="60"/>
        <v>GMW31910,75</v>
      </c>
      <c r="BQ1448" s="2" t="str">
        <f>_xlfn.XLOOKUP(BO1448,[1]Planilha1!$BU:$BU,[1]Planilha1!$BU:$BU,"",0,1)</f>
        <v/>
      </c>
    </row>
    <row r="1449" spans="1:69" hidden="1" x14ac:dyDescent="0.2">
      <c r="A1449" s="2" t="s">
        <v>4651</v>
      </c>
      <c r="B1449" s="2" t="s">
        <v>1400</v>
      </c>
      <c r="C1449" s="2"/>
      <c r="D1449" s="2"/>
      <c r="E1449" s="2" t="s">
        <v>1402</v>
      </c>
      <c r="F1449" s="2"/>
      <c r="G1449" s="2"/>
      <c r="H1449" s="2" t="s">
        <v>843</v>
      </c>
      <c r="I1449" s="2" t="s">
        <v>1576</v>
      </c>
      <c r="J1449" s="2"/>
      <c r="K1449" s="2"/>
      <c r="L1449" s="79"/>
      <c r="M1449" s="79"/>
      <c r="N1449" s="79" t="s">
        <v>2132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 t="str">
        <f t="shared" si="59"/>
        <v/>
      </c>
      <c r="BP1449" s="2" t="str">
        <f t="shared" si="60"/>
        <v>GMW31911</v>
      </c>
      <c r="BQ1449" s="2" t="str">
        <f>_xlfn.XLOOKUP(BO1449,[1]Planilha1!$BU:$BU,[1]Planilha1!$BU:$BU,"",0,1)</f>
        <v/>
      </c>
    </row>
    <row r="1450" spans="1:69" hidden="1" x14ac:dyDescent="0.2">
      <c r="A1450" s="2" t="s">
        <v>4651</v>
      </c>
      <c r="B1450" s="2" t="s">
        <v>1400</v>
      </c>
      <c r="C1450" s="2"/>
      <c r="D1450" s="2"/>
      <c r="E1450" s="2" t="s">
        <v>1402</v>
      </c>
      <c r="F1450" s="2"/>
      <c r="G1450" s="2"/>
      <c r="H1450" s="2" t="s">
        <v>843</v>
      </c>
      <c r="I1450" s="2" t="s">
        <v>1577</v>
      </c>
      <c r="J1450" s="2"/>
      <c r="K1450" s="2"/>
      <c r="L1450" s="79"/>
      <c r="M1450" s="79"/>
      <c r="N1450" s="79" t="s">
        <v>2125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 t="s">
        <v>2800</v>
      </c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 t="str">
        <f t="shared" si="59"/>
        <v/>
      </c>
      <c r="BP1450" s="2" t="str">
        <f t="shared" si="60"/>
        <v>GMW31910,5</v>
      </c>
      <c r="BQ1450" s="2" t="str">
        <f>_xlfn.XLOOKUP(BO1450,[1]Planilha1!$BU:$BU,[1]Planilha1!$BU:$BU,"",0,1)</f>
        <v/>
      </c>
    </row>
    <row r="1451" spans="1:69" hidden="1" x14ac:dyDescent="0.2">
      <c r="A1451" s="2" t="s">
        <v>4651</v>
      </c>
      <c r="B1451" s="2" t="s">
        <v>374</v>
      </c>
      <c r="C1451" s="2"/>
      <c r="D1451" s="2"/>
      <c r="E1451" s="2" t="s">
        <v>1402</v>
      </c>
      <c r="F1451" s="2"/>
      <c r="G1451" s="2"/>
      <c r="H1451" s="2" t="s">
        <v>848</v>
      </c>
      <c r="I1451" s="2" t="s">
        <v>1578</v>
      </c>
      <c r="J1451" s="2"/>
      <c r="K1451" s="2"/>
      <c r="L1451" s="79"/>
      <c r="M1451" s="79"/>
      <c r="N1451" s="79" t="s">
        <v>2142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 t="s">
        <v>2801</v>
      </c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 t="str">
        <f t="shared" si="59"/>
        <v/>
      </c>
      <c r="BP1451" s="2" t="str">
        <f t="shared" si="60"/>
        <v>USCAR210,3</v>
      </c>
      <c r="BQ1451" s="2" t="str">
        <f>_xlfn.XLOOKUP(BO1451,[1]Planilha1!$BU:$BU,[1]Planilha1!$BU:$BU,"",0,1)</f>
        <v/>
      </c>
    </row>
    <row r="1452" spans="1:69" hidden="1" x14ac:dyDescent="0.2">
      <c r="A1452" s="2" t="s">
        <v>4651</v>
      </c>
      <c r="B1452" s="2" t="s">
        <v>374</v>
      </c>
      <c r="C1452" s="2"/>
      <c r="D1452" s="2"/>
      <c r="E1452" s="2" t="s">
        <v>1402</v>
      </c>
      <c r="F1452" s="2"/>
      <c r="G1452" s="2"/>
      <c r="H1452" s="2" t="s">
        <v>848</v>
      </c>
      <c r="I1452" s="2" t="s">
        <v>1578</v>
      </c>
      <c r="J1452" s="2"/>
      <c r="K1452" s="2"/>
      <c r="L1452" s="79"/>
      <c r="M1452" s="79"/>
      <c r="N1452" s="79" t="s">
        <v>2125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 t="s">
        <v>2802</v>
      </c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 t="str">
        <f t="shared" si="59"/>
        <v/>
      </c>
      <c r="BP1452" s="2" t="str">
        <f t="shared" si="60"/>
        <v>USCAR210,5</v>
      </c>
      <c r="BQ1452" s="2" t="str">
        <f>_xlfn.XLOOKUP(BO1452,[1]Planilha1!$BU:$BU,[1]Planilha1!$BU:$BU,"",0,1)</f>
        <v/>
      </c>
    </row>
    <row r="1453" spans="1:69" hidden="1" x14ac:dyDescent="0.2">
      <c r="A1453" s="2" t="s">
        <v>4651</v>
      </c>
      <c r="B1453" s="2" t="s">
        <v>1400</v>
      </c>
      <c r="C1453" s="2"/>
      <c r="D1453" s="2"/>
      <c r="E1453" s="2" t="s">
        <v>1402</v>
      </c>
      <c r="F1453" s="2"/>
      <c r="G1453" s="2"/>
      <c r="H1453" s="2" t="s">
        <v>843</v>
      </c>
      <c r="I1453" s="2" t="s">
        <v>1579</v>
      </c>
      <c r="J1453" s="2"/>
      <c r="K1453" s="2"/>
      <c r="L1453" s="79"/>
      <c r="M1453" s="79"/>
      <c r="N1453" s="79" t="s">
        <v>2147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 t="s">
        <v>2803</v>
      </c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 t="str">
        <f t="shared" si="59"/>
        <v/>
      </c>
      <c r="BP1453" s="2" t="str">
        <f t="shared" si="60"/>
        <v>GMW31910,35</v>
      </c>
      <c r="BQ1453" s="2" t="str">
        <f>_xlfn.XLOOKUP(BO1453,[1]Planilha1!$BU:$BU,[1]Planilha1!$BU:$BU,"",0,1)</f>
        <v/>
      </c>
    </row>
    <row r="1454" spans="1:69" hidden="1" x14ac:dyDescent="0.2">
      <c r="A1454" s="2" t="s">
        <v>4651</v>
      </c>
      <c r="B1454" s="2" t="s">
        <v>1400</v>
      </c>
      <c r="C1454" s="2"/>
      <c r="D1454" s="2"/>
      <c r="E1454" s="2" t="s">
        <v>1402</v>
      </c>
      <c r="F1454" s="2"/>
      <c r="G1454" s="2"/>
      <c r="H1454" s="2" t="s">
        <v>843</v>
      </c>
      <c r="I1454" s="2" t="s">
        <v>1579</v>
      </c>
      <c r="J1454" s="2"/>
      <c r="K1454" s="2"/>
      <c r="L1454" s="79"/>
      <c r="M1454" s="79"/>
      <c r="N1454" s="79" t="s">
        <v>2125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 t="s">
        <v>2804</v>
      </c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 t="str">
        <f t="shared" si="59"/>
        <v/>
      </c>
      <c r="BP1454" s="2" t="str">
        <f t="shared" si="60"/>
        <v>GMW31910,5</v>
      </c>
      <c r="BQ1454" s="2" t="str">
        <f>_xlfn.XLOOKUP(BO1454,[1]Planilha1!$BU:$BU,[1]Planilha1!$BU:$BU,"",0,1)</f>
        <v/>
      </c>
    </row>
    <row r="1455" spans="1:69" hidden="1" x14ac:dyDescent="0.2">
      <c r="A1455" s="2" t="s">
        <v>4651</v>
      </c>
      <c r="B1455" s="2" t="s">
        <v>374</v>
      </c>
      <c r="C1455" s="2"/>
      <c r="D1455" s="2"/>
      <c r="E1455" s="2" t="s">
        <v>1402</v>
      </c>
      <c r="F1455" s="2"/>
      <c r="G1455" s="2"/>
      <c r="H1455" s="2" t="s">
        <v>872</v>
      </c>
      <c r="I1455" s="2" t="s">
        <v>1579</v>
      </c>
      <c r="J1455" s="2"/>
      <c r="K1455" s="2"/>
      <c r="L1455" s="79"/>
      <c r="M1455" s="79"/>
      <c r="N1455" s="79" t="s">
        <v>2125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 t="s">
        <v>2805</v>
      </c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 t="str">
        <f t="shared" si="59"/>
        <v/>
      </c>
      <c r="BP1455" s="2" t="str">
        <f t="shared" si="60"/>
        <v>USCAR210,5</v>
      </c>
      <c r="BQ1455" s="2" t="str">
        <f>_xlfn.XLOOKUP(BO1455,[1]Planilha1!$BU:$BU,[1]Planilha1!$BU:$BU,"",0,1)</f>
        <v/>
      </c>
    </row>
    <row r="1456" spans="1:69" hidden="1" x14ac:dyDescent="0.2">
      <c r="A1456" s="2" t="s">
        <v>4651</v>
      </c>
      <c r="B1456" s="2" t="s">
        <v>374</v>
      </c>
      <c r="C1456" s="2"/>
      <c r="D1456" s="2"/>
      <c r="E1456" s="2" t="s">
        <v>1402</v>
      </c>
      <c r="F1456" s="2"/>
      <c r="G1456" s="2"/>
      <c r="H1456" s="2" t="s">
        <v>848</v>
      </c>
      <c r="I1456" s="2" t="s">
        <v>1579</v>
      </c>
      <c r="J1456" s="2"/>
      <c r="K1456" s="2"/>
      <c r="L1456" s="79"/>
      <c r="M1456" s="79"/>
      <c r="N1456" s="79" t="s">
        <v>2142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 t="s">
        <v>2806</v>
      </c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 t="str">
        <f t="shared" si="59"/>
        <v/>
      </c>
      <c r="BP1456" s="2" t="str">
        <f t="shared" si="60"/>
        <v>USCAR210,3</v>
      </c>
      <c r="BQ1456" s="2" t="str">
        <f>_xlfn.XLOOKUP(BO1456,[1]Planilha1!$BU:$BU,[1]Planilha1!$BU:$BU,"",0,1)</f>
        <v/>
      </c>
    </row>
    <row r="1457" spans="1:69" hidden="1" x14ac:dyDescent="0.2">
      <c r="A1457" s="2" t="s">
        <v>4651</v>
      </c>
      <c r="B1457" s="2" t="s">
        <v>374</v>
      </c>
      <c r="C1457" s="2"/>
      <c r="D1457" s="2"/>
      <c r="E1457" s="2" t="s">
        <v>1402</v>
      </c>
      <c r="F1457" s="2"/>
      <c r="G1457" s="2"/>
      <c r="H1457" s="2" t="s">
        <v>848</v>
      </c>
      <c r="I1457" s="2" t="s">
        <v>1579</v>
      </c>
      <c r="J1457" s="2"/>
      <c r="K1457" s="2"/>
      <c r="L1457" s="79"/>
      <c r="M1457" s="79"/>
      <c r="N1457" s="79" t="s">
        <v>2125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 t="s">
        <v>2807</v>
      </c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 t="str">
        <f t="shared" si="59"/>
        <v/>
      </c>
      <c r="BP1457" s="2" t="str">
        <f t="shared" si="60"/>
        <v>USCAR210,5</v>
      </c>
      <c r="BQ1457" s="2" t="str">
        <f>_xlfn.XLOOKUP(BO1457,[1]Planilha1!$BU:$BU,[1]Planilha1!$BU:$BU,"",0,1)</f>
        <v/>
      </c>
    </row>
    <row r="1458" spans="1:69" hidden="1" x14ac:dyDescent="0.2">
      <c r="A1458" s="2" t="s">
        <v>4651</v>
      </c>
      <c r="B1458" s="2" t="s">
        <v>374</v>
      </c>
      <c r="C1458" s="2"/>
      <c r="D1458" s="2"/>
      <c r="E1458" s="2" t="s">
        <v>1402</v>
      </c>
      <c r="F1458" s="2"/>
      <c r="G1458" s="2"/>
      <c r="H1458" s="2" t="s">
        <v>847</v>
      </c>
      <c r="I1458" s="2" t="s">
        <v>1580</v>
      </c>
      <c r="J1458" s="2"/>
      <c r="K1458" s="2"/>
      <c r="L1458" s="79"/>
      <c r="M1458" s="79"/>
      <c r="N1458" s="79" t="s">
        <v>2132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 t="s">
        <v>2808</v>
      </c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 t="str">
        <f t="shared" si="59"/>
        <v/>
      </c>
      <c r="BP1458" s="2" t="str">
        <f t="shared" si="60"/>
        <v>USCAR211</v>
      </c>
      <c r="BQ1458" s="2" t="str">
        <f>_xlfn.XLOOKUP(BO1458,[1]Planilha1!$BU:$BU,[1]Planilha1!$BU:$BU,"",0,1)</f>
        <v/>
      </c>
    </row>
    <row r="1459" spans="1:69" hidden="1" x14ac:dyDescent="0.2">
      <c r="A1459" s="2" t="s">
        <v>4651</v>
      </c>
      <c r="B1459" s="2" t="s">
        <v>374</v>
      </c>
      <c r="C1459" s="2"/>
      <c r="D1459" s="2"/>
      <c r="E1459" s="2" t="s">
        <v>1402</v>
      </c>
      <c r="F1459" s="2"/>
      <c r="G1459" s="2"/>
      <c r="H1459" s="2" t="s">
        <v>848</v>
      </c>
      <c r="I1459" s="2" t="s">
        <v>1580</v>
      </c>
      <c r="J1459" s="2"/>
      <c r="K1459" s="2"/>
      <c r="L1459" s="79"/>
      <c r="M1459" s="79"/>
      <c r="N1459" s="79" t="s">
        <v>2135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 t="s">
        <v>2809</v>
      </c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 t="str">
        <f t="shared" si="59"/>
        <v/>
      </c>
      <c r="BP1459" s="2" t="str">
        <f t="shared" si="60"/>
        <v>USCAR210,85</v>
      </c>
      <c r="BQ1459" s="2" t="str">
        <f>_xlfn.XLOOKUP(BO1459,[1]Planilha1!$BU:$BU,[1]Planilha1!$BU:$BU,"",0,1)</f>
        <v/>
      </c>
    </row>
    <row r="1460" spans="1:69" hidden="1" x14ac:dyDescent="0.2">
      <c r="A1460" s="2" t="s">
        <v>4651</v>
      </c>
      <c r="B1460" s="2" t="s">
        <v>374</v>
      </c>
      <c r="C1460" s="2"/>
      <c r="D1460" s="2"/>
      <c r="E1460" s="2" t="s">
        <v>1402</v>
      </c>
      <c r="F1460" s="2"/>
      <c r="G1460" s="2"/>
      <c r="H1460" s="2" t="s">
        <v>848</v>
      </c>
      <c r="I1460" s="2" t="s">
        <v>1580</v>
      </c>
      <c r="J1460" s="2"/>
      <c r="K1460" s="2"/>
      <c r="L1460" s="79"/>
      <c r="M1460" s="79"/>
      <c r="N1460" s="79" t="s">
        <v>2144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 t="s">
        <v>2810</v>
      </c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 t="str">
        <f t="shared" si="59"/>
        <v/>
      </c>
      <c r="BP1460" s="2" t="str">
        <f t="shared" si="60"/>
        <v>USCAR211,25</v>
      </c>
      <c r="BQ1460" s="2" t="str">
        <f>_xlfn.XLOOKUP(BO1460,[1]Planilha1!$BU:$BU,[1]Planilha1!$BU:$BU,"",0,1)</f>
        <v/>
      </c>
    </row>
    <row r="1461" spans="1:69" hidden="1" x14ac:dyDescent="0.2">
      <c r="A1461" s="2" t="s">
        <v>4651</v>
      </c>
      <c r="B1461" s="2" t="s">
        <v>1400</v>
      </c>
      <c r="C1461" s="2"/>
      <c r="D1461" s="2"/>
      <c r="E1461" s="2" t="s">
        <v>1402</v>
      </c>
      <c r="F1461" s="2"/>
      <c r="G1461" s="2"/>
      <c r="H1461" s="2" t="s">
        <v>843</v>
      </c>
      <c r="I1461" s="2" t="s">
        <v>1581</v>
      </c>
      <c r="J1461" s="2"/>
      <c r="K1461" s="2"/>
      <c r="L1461" s="79"/>
      <c r="M1461" s="79"/>
      <c r="N1461" s="79" t="s">
        <v>2124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 t="s">
        <v>2811</v>
      </c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 t="str">
        <f t="shared" si="59"/>
        <v/>
      </c>
      <c r="BP1461" s="2" t="str">
        <f t="shared" si="60"/>
        <v>GMW31912,5</v>
      </c>
      <c r="BQ1461" s="2" t="str">
        <f>_xlfn.XLOOKUP(BO1461,[1]Planilha1!$BU:$BU,[1]Planilha1!$BU:$BU,"",0,1)</f>
        <v/>
      </c>
    </row>
    <row r="1462" spans="1:69" hidden="1" x14ac:dyDescent="0.2">
      <c r="A1462" s="2" t="s">
        <v>4651</v>
      </c>
      <c r="B1462" s="2" t="s">
        <v>1400</v>
      </c>
      <c r="C1462" s="2"/>
      <c r="D1462" s="2"/>
      <c r="E1462" s="2" t="s">
        <v>1402</v>
      </c>
      <c r="F1462" s="2"/>
      <c r="G1462" s="2"/>
      <c r="H1462" s="2" t="s">
        <v>843</v>
      </c>
      <c r="I1462" s="2" t="s">
        <v>1581</v>
      </c>
      <c r="J1462" s="2"/>
      <c r="K1462" s="2"/>
      <c r="L1462" s="79"/>
      <c r="M1462" s="79"/>
      <c r="N1462" s="79" t="s">
        <v>2130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 t="s">
        <v>2812</v>
      </c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 t="str">
        <f t="shared" si="59"/>
        <v/>
      </c>
      <c r="BP1462" s="2" t="str">
        <f t="shared" si="60"/>
        <v>GMW31912</v>
      </c>
      <c r="BQ1462" s="2" t="str">
        <f>_xlfn.XLOOKUP(BO1462,[1]Planilha1!$BU:$BU,[1]Planilha1!$BU:$BU,"",0,1)</f>
        <v/>
      </c>
    </row>
    <row r="1463" spans="1:69" hidden="1" x14ac:dyDescent="0.2">
      <c r="A1463" s="2" t="s">
        <v>4651</v>
      </c>
      <c r="B1463" s="2" t="s">
        <v>374</v>
      </c>
      <c r="C1463" s="2"/>
      <c r="D1463" s="2"/>
      <c r="E1463" s="2" t="s">
        <v>1402</v>
      </c>
      <c r="F1463" s="2"/>
      <c r="G1463" s="2"/>
      <c r="H1463" s="2" t="s">
        <v>847</v>
      </c>
      <c r="I1463" s="2" t="s">
        <v>1581</v>
      </c>
      <c r="J1463" s="2"/>
      <c r="K1463" s="2"/>
      <c r="L1463" s="79"/>
      <c r="M1463" s="79"/>
      <c r="N1463" s="79" t="s">
        <v>2139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 t="s">
        <v>2813</v>
      </c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 t="str">
        <f t="shared" si="59"/>
        <v/>
      </c>
      <c r="BP1463" s="2" t="str">
        <f t="shared" si="60"/>
        <v>USCAR211,75</v>
      </c>
      <c r="BQ1463" s="2" t="str">
        <f>_xlfn.XLOOKUP(BO1463,[1]Planilha1!$BU:$BU,[1]Planilha1!$BU:$BU,"",0,1)</f>
        <v/>
      </c>
    </row>
    <row r="1464" spans="1:69" hidden="1" x14ac:dyDescent="0.2">
      <c r="A1464" s="2" t="s">
        <v>4651</v>
      </c>
      <c r="B1464" s="2" t="s">
        <v>374</v>
      </c>
      <c r="C1464" s="2"/>
      <c r="D1464" s="2"/>
      <c r="E1464" s="2" t="s">
        <v>1402</v>
      </c>
      <c r="F1464" s="2"/>
      <c r="G1464" s="2"/>
      <c r="H1464" s="2" t="s">
        <v>847</v>
      </c>
      <c r="I1464" s="2" t="s">
        <v>1581</v>
      </c>
      <c r="J1464" s="2"/>
      <c r="K1464" s="2"/>
      <c r="L1464" s="79"/>
      <c r="M1464" s="79"/>
      <c r="N1464" s="79" t="s">
        <v>2138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 t="s">
        <v>2814</v>
      </c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 t="str">
        <f t="shared" si="59"/>
        <v/>
      </c>
      <c r="BP1464" s="2" t="str">
        <f t="shared" si="60"/>
        <v>USCAR211,7</v>
      </c>
      <c r="BQ1464" s="2" t="str">
        <f>_xlfn.XLOOKUP(BO1464,[1]Planilha1!$BU:$BU,[1]Planilha1!$BU:$BU,"",0,1)</f>
        <v/>
      </c>
    </row>
    <row r="1465" spans="1:69" hidden="1" x14ac:dyDescent="0.2">
      <c r="A1465" s="2" t="s">
        <v>4651</v>
      </c>
      <c r="B1465" s="2" t="s">
        <v>374</v>
      </c>
      <c r="C1465" s="2"/>
      <c r="D1465" s="2"/>
      <c r="E1465" s="2" t="s">
        <v>1402</v>
      </c>
      <c r="F1465" s="2"/>
      <c r="G1465" s="2"/>
      <c r="H1465" s="2" t="s">
        <v>848</v>
      </c>
      <c r="I1465" s="2" t="s">
        <v>1581</v>
      </c>
      <c r="J1465" s="2"/>
      <c r="K1465" s="2"/>
      <c r="L1465" s="79"/>
      <c r="M1465" s="79"/>
      <c r="N1465" s="79" t="s">
        <v>2130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 t="s">
        <v>2815</v>
      </c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 t="str">
        <f t="shared" si="59"/>
        <v/>
      </c>
      <c r="BP1465" s="2" t="str">
        <f t="shared" si="60"/>
        <v>USCAR212</v>
      </c>
      <c r="BQ1465" s="2" t="str">
        <f>_xlfn.XLOOKUP(BO1465,[1]Planilha1!$BU:$BU,[1]Planilha1!$BU:$BU,"",0,1)</f>
        <v/>
      </c>
    </row>
    <row r="1466" spans="1:69" hidden="1" x14ac:dyDescent="0.2">
      <c r="A1466" s="2" t="s">
        <v>4651</v>
      </c>
      <c r="B1466" s="2" t="s">
        <v>1400</v>
      </c>
      <c r="C1466" s="2"/>
      <c r="D1466" s="2"/>
      <c r="E1466" s="2" t="s">
        <v>1402</v>
      </c>
      <c r="F1466" s="2"/>
      <c r="G1466" s="2"/>
      <c r="H1466" s="2" t="s">
        <v>854</v>
      </c>
      <c r="I1466" s="2" t="s">
        <v>1582</v>
      </c>
      <c r="J1466" s="2"/>
      <c r="K1466" s="2"/>
      <c r="L1466" s="79"/>
      <c r="M1466" s="79"/>
      <c r="N1466" s="79" t="s">
        <v>2151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 t="s">
        <v>2816</v>
      </c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 t="str">
        <f t="shared" si="59"/>
        <v/>
      </c>
      <c r="BP1466" s="2" t="str">
        <f t="shared" si="60"/>
        <v>GMW31915</v>
      </c>
      <c r="BQ1466" s="2" t="str">
        <f>_xlfn.XLOOKUP(BO1466,[1]Planilha1!$BU:$BU,[1]Planilha1!$BU:$BU,"",0,1)</f>
        <v/>
      </c>
    </row>
    <row r="1467" spans="1:69" hidden="1" x14ac:dyDescent="0.2">
      <c r="A1467" s="2" t="s">
        <v>4651</v>
      </c>
      <c r="B1467" s="2" t="s">
        <v>374</v>
      </c>
      <c r="C1467" s="2"/>
      <c r="D1467" s="2"/>
      <c r="E1467" s="2" t="s">
        <v>1402</v>
      </c>
      <c r="F1467" s="2"/>
      <c r="G1467" s="2"/>
      <c r="H1467" s="2" t="s">
        <v>848</v>
      </c>
      <c r="I1467" s="2" t="s">
        <v>1583</v>
      </c>
      <c r="J1467" s="2"/>
      <c r="K1467" s="2"/>
      <c r="L1467" s="79"/>
      <c r="M1467" s="79"/>
      <c r="N1467" s="79" t="s">
        <v>2142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 t="s">
        <v>2817</v>
      </c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 t="str">
        <f t="shared" si="59"/>
        <v/>
      </c>
      <c r="BP1467" s="2" t="str">
        <f t="shared" si="60"/>
        <v>USCAR210,3</v>
      </c>
      <c r="BQ1467" s="2" t="str">
        <f>_xlfn.XLOOKUP(BO1467,[1]Planilha1!$BU:$BU,[1]Planilha1!$BU:$BU,"",0,1)</f>
        <v/>
      </c>
    </row>
    <row r="1468" spans="1:69" hidden="1" x14ac:dyDescent="0.2">
      <c r="A1468" s="2" t="s">
        <v>4651</v>
      </c>
      <c r="B1468" s="2" t="s">
        <v>374</v>
      </c>
      <c r="C1468" s="2"/>
      <c r="D1468" s="2"/>
      <c r="E1468" s="2" t="s">
        <v>1402</v>
      </c>
      <c r="F1468" s="2"/>
      <c r="G1468" s="2"/>
      <c r="H1468" s="2" t="s">
        <v>848</v>
      </c>
      <c r="I1468" s="2" t="s">
        <v>1583</v>
      </c>
      <c r="J1468" s="2"/>
      <c r="K1468" s="2"/>
      <c r="L1468" s="79"/>
      <c r="M1468" s="79"/>
      <c r="N1468" s="79" t="s">
        <v>2125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 t="s">
        <v>2818</v>
      </c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 t="str">
        <f t="shared" si="59"/>
        <v/>
      </c>
      <c r="BP1468" s="2" t="str">
        <f t="shared" si="60"/>
        <v>USCAR210,5</v>
      </c>
      <c r="BQ1468" s="2" t="str">
        <f>_xlfn.XLOOKUP(BO1468,[1]Planilha1!$BU:$BU,[1]Planilha1!$BU:$BU,"",0,1)</f>
        <v/>
      </c>
    </row>
    <row r="1469" spans="1:69" hidden="1" x14ac:dyDescent="0.2">
      <c r="A1469" s="2" t="s">
        <v>4651</v>
      </c>
      <c r="B1469" s="2" t="s">
        <v>374</v>
      </c>
      <c r="C1469" s="2"/>
      <c r="D1469" s="2"/>
      <c r="E1469" s="2" t="s">
        <v>1402</v>
      </c>
      <c r="F1469" s="2"/>
      <c r="G1469" s="2"/>
      <c r="H1469" s="2" t="s">
        <v>873</v>
      </c>
      <c r="I1469" s="2" t="s">
        <v>1583</v>
      </c>
      <c r="J1469" s="2"/>
      <c r="K1469" s="2"/>
      <c r="L1469" s="79"/>
      <c r="M1469" s="79"/>
      <c r="N1469" s="79" t="s">
        <v>2125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 t="s">
        <v>2819</v>
      </c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 t="str">
        <f t="shared" si="59"/>
        <v/>
      </c>
      <c r="BP1469" s="2" t="str">
        <f t="shared" si="60"/>
        <v>USCAR210,5</v>
      </c>
      <c r="BQ1469" s="2" t="str">
        <f>_xlfn.XLOOKUP(BO1469,[1]Planilha1!$BU:$BU,[1]Planilha1!$BU:$BU,"",0,1)</f>
        <v/>
      </c>
    </row>
    <row r="1470" spans="1:69" hidden="1" x14ac:dyDescent="0.2">
      <c r="A1470" s="2" t="s">
        <v>4651</v>
      </c>
      <c r="B1470" s="2" t="s">
        <v>374</v>
      </c>
      <c r="C1470" s="2"/>
      <c r="D1470" s="2"/>
      <c r="E1470" s="2" t="s">
        <v>1402</v>
      </c>
      <c r="F1470" s="2"/>
      <c r="G1470" s="2"/>
      <c r="H1470" s="2" t="s">
        <v>859</v>
      </c>
      <c r="I1470" s="2" t="s">
        <v>1583</v>
      </c>
      <c r="J1470" s="2"/>
      <c r="K1470" s="2"/>
      <c r="L1470" s="79"/>
      <c r="M1470" s="79"/>
      <c r="N1470" s="79" t="s">
        <v>2142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 t="s">
        <v>2820</v>
      </c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 t="str">
        <f t="shared" si="59"/>
        <v/>
      </c>
      <c r="BP1470" s="2" t="str">
        <f t="shared" si="60"/>
        <v>USCAR210,3</v>
      </c>
      <c r="BQ1470" s="2" t="str">
        <f>_xlfn.XLOOKUP(BO1470,[1]Planilha1!$BU:$BU,[1]Planilha1!$BU:$BU,"",0,1)</f>
        <v/>
      </c>
    </row>
    <row r="1471" spans="1:69" hidden="1" x14ac:dyDescent="0.2">
      <c r="A1471" s="2" t="s">
        <v>4651</v>
      </c>
      <c r="B1471" s="2" t="s">
        <v>374</v>
      </c>
      <c r="C1471" s="2"/>
      <c r="D1471" s="2"/>
      <c r="E1471" s="2" t="s">
        <v>1402</v>
      </c>
      <c r="F1471" s="2"/>
      <c r="G1471" s="2"/>
      <c r="H1471" s="2" t="s">
        <v>859</v>
      </c>
      <c r="I1471" s="2" t="s">
        <v>1583</v>
      </c>
      <c r="J1471" s="2"/>
      <c r="K1471" s="2"/>
      <c r="L1471" s="79"/>
      <c r="M1471" s="79"/>
      <c r="N1471" s="79" t="s">
        <v>2125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 t="s">
        <v>2821</v>
      </c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 t="str">
        <f t="shared" si="59"/>
        <v/>
      </c>
      <c r="BP1471" s="2" t="str">
        <f t="shared" si="60"/>
        <v>USCAR210,5</v>
      </c>
      <c r="BQ1471" s="2" t="str">
        <f>_xlfn.XLOOKUP(BO1471,[1]Planilha1!$BU:$BU,[1]Planilha1!$BU:$BU,"",0,1)</f>
        <v/>
      </c>
    </row>
    <row r="1472" spans="1:69" hidden="1" x14ac:dyDescent="0.2">
      <c r="A1472" s="2" t="s">
        <v>4651</v>
      </c>
      <c r="B1472" s="2" t="s">
        <v>374</v>
      </c>
      <c r="C1472" s="2"/>
      <c r="D1472" s="2"/>
      <c r="E1472" s="2" t="s">
        <v>1402</v>
      </c>
      <c r="F1472" s="2"/>
      <c r="G1472" s="2"/>
      <c r="H1472" s="2" t="s">
        <v>847</v>
      </c>
      <c r="I1472" s="2" t="s">
        <v>1584</v>
      </c>
      <c r="J1472" s="2"/>
      <c r="K1472" s="2"/>
      <c r="L1472" s="79"/>
      <c r="M1472" s="79"/>
      <c r="N1472" s="79" t="s">
        <v>2143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 t="s">
        <v>2822</v>
      </c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 t="str">
        <f t="shared" si="59"/>
        <v/>
      </c>
      <c r="BP1472" s="2" t="str">
        <f t="shared" si="60"/>
        <v>USCAR210,6</v>
      </c>
      <c r="BQ1472" s="2" t="str">
        <f>_xlfn.XLOOKUP(BO1472,[1]Planilha1!$BU:$BU,[1]Planilha1!$BU:$BU,"",0,1)</f>
        <v/>
      </c>
    </row>
    <row r="1473" spans="1:69" hidden="1" x14ac:dyDescent="0.2">
      <c r="A1473" s="2" t="s">
        <v>4651</v>
      </c>
      <c r="B1473" s="2" t="s">
        <v>374</v>
      </c>
      <c r="C1473" s="2"/>
      <c r="D1473" s="2"/>
      <c r="E1473" s="2" t="s">
        <v>1402</v>
      </c>
      <c r="F1473" s="2"/>
      <c r="G1473" s="2"/>
      <c r="H1473" s="2" t="s">
        <v>847</v>
      </c>
      <c r="I1473" s="2" t="s">
        <v>1584</v>
      </c>
      <c r="J1473" s="2"/>
      <c r="K1473" s="2"/>
      <c r="L1473" s="79"/>
      <c r="M1473" s="79"/>
      <c r="N1473" s="79" t="s">
        <v>2132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 t="s">
        <v>2823</v>
      </c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 t="str">
        <f t="shared" si="59"/>
        <v/>
      </c>
      <c r="BP1473" s="2" t="str">
        <f t="shared" si="60"/>
        <v>USCAR211</v>
      </c>
      <c r="BQ1473" s="2" t="str">
        <f>_xlfn.XLOOKUP(BO1473,[1]Planilha1!$BU:$BU,[1]Planilha1!$BU:$BU,"",0,1)</f>
        <v/>
      </c>
    </row>
    <row r="1474" spans="1:69" hidden="1" x14ac:dyDescent="0.2">
      <c r="A1474" s="2" t="s">
        <v>4651</v>
      </c>
      <c r="B1474" s="2" t="s">
        <v>374</v>
      </c>
      <c r="C1474" s="2"/>
      <c r="D1474" s="2"/>
      <c r="E1474" s="2" t="s">
        <v>1402</v>
      </c>
      <c r="F1474" s="2"/>
      <c r="G1474" s="2"/>
      <c r="H1474" s="2" t="s">
        <v>848</v>
      </c>
      <c r="I1474" s="2" t="s">
        <v>1584</v>
      </c>
      <c r="J1474" s="2"/>
      <c r="K1474" s="2"/>
      <c r="L1474" s="79"/>
      <c r="M1474" s="79"/>
      <c r="N1474" s="79" t="s">
        <v>2135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 t="s">
        <v>2824</v>
      </c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 t="str">
        <f t="shared" si="59"/>
        <v/>
      </c>
      <c r="BP1474" s="2" t="str">
        <f t="shared" si="60"/>
        <v>USCAR210,85</v>
      </c>
      <c r="BQ1474" s="2" t="str">
        <f>_xlfn.XLOOKUP(BO1474,[1]Planilha1!$BU:$BU,[1]Planilha1!$BU:$BU,"",0,1)</f>
        <v/>
      </c>
    </row>
    <row r="1475" spans="1:69" hidden="1" x14ac:dyDescent="0.2">
      <c r="A1475" s="2" t="s">
        <v>4651</v>
      </c>
      <c r="B1475" s="2" t="s">
        <v>374</v>
      </c>
      <c r="C1475" s="2"/>
      <c r="D1475" s="2"/>
      <c r="E1475" s="2" t="s">
        <v>1402</v>
      </c>
      <c r="F1475" s="2"/>
      <c r="G1475" s="2"/>
      <c r="H1475" s="2" t="s">
        <v>848</v>
      </c>
      <c r="I1475" s="2" t="s">
        <v>1584</v>
      </c>
      <c r="J1475" s="2"/>
      <c r="K1475" s="2"/>
      <c r="L1475" s="79"/>
      <c r="M1475" s="79"/>
      <c r="N1475" s="79" t="s">
        <v>2144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 t="s">
        <v>2825</v>
      </c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 t="str">
        <f t="shared" si="59"/>
        <v/>
      </c>
      <c r="BP1475" s="2" t="str">
        <f t="shared" si="60"/>
        <v>USCAR211,25</v>
      </c>
      <c r="BQ1475" s="2" t="str">
        <f>_xlfn.XLOOKUP(BO1475,[1]Planilha1!$BU:$BU,[1]Planilha1!$BU:$BU,"",0,1)</f>
        <v/>
      </c>
    </row>
    <row r="1476" spans="1:69" hidden="1" x14ac:dyDescent="0.2">
      <c r="A1476" s="2" t="s">
        <v>4651</v>
      </c>
      <c r="B1476" s="2" t="s">
        <v>1400</v>
      </c>
      <c r="C1476" s="2"/>
      <c r="D1476" s="2"/>
      <c r="E1476" s="2" t="s">
        <v>1402</v>
      </c>
      <c r="F1476" s="2"/>
      <c r="G1476" s="2"/>
      <c r="H1476" s="2" t="s">
        <v>843</v>
      </c>
      <c r="I1476" s="2" t="s">
        <v>1585</v>
      </c>
      <c r="J1476" s="2"/>
      <c r="K1476" s="2"/>
      <c r="L1476" s="79"/>
      <c r="M1476" s="79"/>
      <c r="N1476" s="79" t="s">
        <v>2125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 t="s">
        <v>2826</v>
      </c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 t="str">
        <f t="shared" ref="BO1476:BO1539" si="61">IF(F1476="","",_xlfn.CONCAT(K1476&amp;N1476,IF(L1476&gt;M1476,_xlfn.TEXTJOIN(,TRUE,O1476:AV1476),_xlfn.TEXTJOIN(,TRUE,AF1476:AV1476,O1476:AE1476))))</f>
        <v/>
      </c>
      <c r="BP1476" s="2" t="str">
        <f t="shared" ref="BP1476:BP1539" si="62">_xlfn.CONCAT(B1476,N1476,IF(L1476&gt;M1476,_xlfn.TEXTJOIN(,TRUE,O1476:AV1476),_xlfn.TEXTJOIN(,TRUE,AF1476:AV1476,O1476:AE1476)))</f>
        <v>GMW31910,5</v>
      </c>
      <c r="BQ1476" s="2" t="str">
        <f>_xlfn.XLOOKUP(BO1476,[1]Planilha1!$BU:$BU,[1]Planilha1!$BU:$BU,"",0,1)</f>
        <v/>
      </c>
    </row>
    <row r="1477" spans="1:69" hidden="1" x14ac:dyDescent="0.2">
      <c r="A1477" s="2" t="s">
        <v>4651</v>
      </c>
      <c r="B1477" s="2" t="s">
        <v>1400</v>
      </c>
      <c r="C1477" s="2"/>
      <c r="D1477" s="2"/>
      <c r="E1477" s="2" t="s">
        <v>1402</v>
      </c>
      <c r="F1477" s="2"/>
      <c r="G1477" s="2"/>
      <c r="H1477" s="2" t="s">
        <v>843</v>
      </c>
      <c r="I1477" s="2" t="s">
        <v>1585</v>
      </c>
      <c r="J1477" s="2"/>
      <c r="K1477" s="2"/>
      <c r="L1477" s="79"/>
      <c r="M1477" s="79"/>
      <c r="N1477" s="79" t="s">
        <v>2141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 t="s">
        <v>2827</v>
      </c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 t="str">
        <f t="shared" si="61"/>
        <v/>
      </c>
      <c r="BP1477" s="2" t="str">
        <f t="shared" si="62"/>
        <v>GMW31910,75</v>
      </c>
      <c r="BQ1477" s="2" t="str">
        <f>_xlfn.XLOOKUP(BO1477,[1]Planilha1!$BU:$BU,[1]Planilha1!$BU:$BU,"",0,1)</f>
        <v/>
      </c>
    </row>
    <row r="1478" spans="1:69" hidden="1" x14ac:dyDescent="0.2">
      <c r="A1478" s="2" t="s">
        <v>4651</v>
      </c>
      <c r="B1478" s="2" t="s">
        <v>1400</v>
      </c>
      <c r="C1478" s="2"/>
      <c r="D1478" s="2"/>
      <c r="E1478" s="2" t="s">
        <v>1402</v>
      </c>
      <c r="F1478" s="2"/>
      <c r="G1478" s="2"/>
      <c r="H1478" s="2" t="s">
        <v>856</v>
      </c>
      <c r="I1478" s="2" t="s">
        <v>1585</v>
      </c>
      <c r="J1478" s="2"/>
      <c r="K1478" s="2"/>
      <c r="L1478" s="79"/>
      <c r="M1478" s="79"/>
      <c r="N1478" s="79" t="s">
        <v>2125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 t="s">
        <v>2826</v>
      </c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 t="str">
        <f t="shared" si="61"/>
        <v/>
      </c>
      <c r="BP1478" s="2" t="str">
        <f t="shared" si="62"/>
        <v>GMW31910,5</v>
      </c>
      <c r="BQ1478" s="2" t="str">
        <f>_xlfn.XLOOKUP(BO1478,[1]Planilha1!$BU:$BU,[1]Planilha1!$BU:$BU,"",0,1)</f>
        <v/>
      </c>
    </row>
    <row r="1479" spans="1:69" hidden="1" x14ac:dyDescent="0.2">
      <c r="A1479" s="2" t="s">
        <v>4651</v>
      </c>
      <c r="B1479" s="2" t="s">
        <v>1400</v>
      </c>
      <c r="C1479" s="2"/>
      <c r="D1479" s="2"/>
      <c r="E1479" s="2" t="s">
        <v>1402</v>
      </c>
      <c r="F1479" s="2"/>
      <c r="G1479" s="2"/>
      <c r="H1479" s="2" t="s">
        <v>856</v>
      </c>
      <c r="I1479" s="2" t="s">
        <v>1585</v>
      </c>
      <c r="J1479" s="2"/>
      <c r="K1479" s="2"/>
      <c r="L1479" s="79"/>
      <c r="M1479" s="79"/>
      <c r="N1479" s="79" t="s">
        <v>2141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 t="s">
        <v>2827</v>
      </c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 t="str">
        <f t="shared" si="61"/>
        <v/>
      </c>
      <c r="BP1479" s="2" t="str">
        <f t="shared" si="62"/>
        <v>GMW31910,75</v>
      </c>
      <c r="BQ1479" s="2" t="str">
        <f>_xlfn.XLOOKUP(BO1479,[1]Planilha1!$BU:$BU,[1]Planilha1!$BU:$BU,"",0,1)</f>
        <v/>
      </c>
    </row>
    <row r="1480" spans="1:69" hidden="1" x14ac:dyDescent="0.2">
      <c r="A1480" s="2" t="s">
        <v>4651</v>
      </c>
      <c r="B1480" s="2" t="s">
        <v>1400</v>
      </c>
      <c r="C1480" s="2"/>
      <c r="D1480" s="2"/>
      <c r="E1480" s="2" t="s">
        <v>1402</v>
      </c>
      <c r="F1480" s="2"/>
      <c r="G1480" s="2"/>
      <c r="H1480" s="2" t="s">
        <v>854</v>
      </c>
      <c r="I1480" s="2" t="s">
        <v>1585</v>
      </c>
      <c r="J1480" s="2"/>
      <c r="K1480" s="2"/>
      <c r="L1480" s="79"/>
      <c r="M1480" s="79"/>
      <c r="N1480" s="79" t="s">
        <v>2125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 t="s">
        <v>2826</v>
      </c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 t="str">
        <f t="shared" si="61"/>
        <v/>
      </c>
      <c r="BP1480" s="2" t="str">
        <f t="shared" si="62"/>
        <v>GMW31910,5</v>
      </c>
      <c r="BQ1480" s="2" t="str">
        <f>_xlfn.XLOOKUP(BO1480,[1]Planilha1!$BU:$BU,[1]Planilha1!$BU:$BU,"",0,1)</f>
        <v/>
      </c>
    </row>
    <row r="1481" spans="1:69" hidden="1" x14ac:dyDescent="0.2">
      <c r="A1481" s="2" t="s">
        <v>4651</v>
      </c>
      <c r="B1481" s="2" t="s">
        <v>1400</v>
      </c>
      <c r="C1481" s="2"/>
      <c r="D1481" s="2"/>
      <c r="E1481" s="2" t="s">
        <v>1402</v>
      </c>
      <c r="F1481" s="2"/>
      <c r="G1481" s="2"/>
      <c r="H1481" s="2" t="s">
        <v>854</v>
      </c>
      <c r="I1481" s="2" t="s">
        <v>1585</v>
      </c>
      <c r="J1481" s="2"/>
      <c r="K1481" s="2"/>
      <c r="L1481" s="79"/>
      <c r="M1481" s="79"/>
      <c r="N1481" s="79" t="s">
        <v>2141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 t="s">
        <v>2827</v>
      </c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 t="str">
        <f t="shared" si="61"/>
        <v/>
      </c>
      <c r="BP1481" s="2" t="str">
        <f t="shared" si="62"/>
        <v>GMW31910,75</v>
      </c>
      <c r="BQ1481" s="2" t="str">
        <f>_xlfn.XLOOKUP(BO1481,[1]Planilha1!$BU:$BU,[1]Planilha1!$BU:$BU,"",0,1)</f>
        <v/>
      </c>
    </row>
    <row r="1482" spans="1:69" hidden="1" x14ac:dyDescent="0.2">
      <c r="A1482" s="2" t="s">
        <v>4651</v>
      </c>
      <c r="B1482" s="2" t="s">
        <v>1400</v>
      </c>
      <c r="C1482" s="2"/>
      <c r="D1482" s="2"/>
      <c r="E1482" s="2" t="s">
        <v>1402</v>
      </c>
      <c r="F1482" s="2"/>
      <c r="G1482" s="2"/>
      <c r="H1482" s="2" t="s">
        <v>843</v>
      </c>
      <c r="I1482" s="2" t="s">
        <v>1586</v>
      </c>
      <c r="J1482" s="2" t="s">
        <v>923</v>
      </c>
      <c r="K1482" s="2"/>
      <c r="L1482" s="79"/>
      <c r="M1482" s="79"/>
      <c r="N1482" s="79" t="s">
        <v>2147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 t="s">
        <v>2828</v>
      </c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 t="str">
        <f t="shared" si="61"/>
        <v/>
      </c>
      <c r="BP1482" s="2" t="str">
        <f t="shared" si="62"/>
        <v>GMW31910,35</v>
      </c>
      <c r="BQ1482" s="2" t="str">
        <f>_xlfn.XLOOKUP(BO1482,[1]Planilha1!$BU:$BU,[1]Planilha1!$BU:$BU,"",0,1)</f>
        <v/>
      </c>
    </row>
    <row r="1483" spans="1:69" hidden="1" x14ac:dyDescent="0.2">
      <c r="A1483" s="2" t="s">
        <v>4651</v>
      </c>
      <c r="B1483" s="2" t="s">
        <v>1400</v>
      </c>
      <c r="C1483" s="2"/>
      <c r="D1483" s="2"/>
      <c r="E1483" s="2" t="s">
        <v>1402</v>
      </c>
      <c r="F1483" s="2"/>
      <c r="G1483" s="2"/>
      <c r="H1483" s="2" t="s">
        <v>843</v>
      </c>
      <c r="I1483" s="2" t="s">
        <v>1586</v>
      </c>
      <c r="J1483" s="2" t="s">
        <v>923</v>
      </c>
      <c r="K1483" s="2"/>
      <c r="L1483" s="79"/>
      <c r="M1483" s="79"/>
      <c r="N1483" s="79" t="s">
        <v>2125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 t="s">
        <v>2829</v>
      </c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 t="str">
        <f t="shared" si="61"/>
        <v/>
      </c>
      <c r="BP1483" s="2" t="str">
        <f t="shared" si="62"/>
        <v>GMW31910,5</v>
      </c>
      <c r="BQ1483" s="2" t="str">
        <f>_xlfn.XLOOKUP(BO1483,[1]Planilha1!$BU:$BU,[1]Planilha1!$BU:$BU,"",0,1)</f>
        <v/>
      </c>
    </row>
    <row r="1484" spans="1:69" hidden="1" x14ac:dyDescent="0.2">
      <c r="A1484" s="2" t="s">
        <v>4651</v>
      </c>
      <c r="B1484" s="2" t="s">
        <v>1400</v>
      </c>
      <c r="C1484" s="2"/>
      <c r="D1484" s="2"/>
      <c r="E1484" s="2" t="s">
        <v>1402</v>
      </c>
      <c r="F1484" s="2"/>
      <c r="G1484" s="2"/>
      <c r="H1484" s="2" t="s">
        <v>862</v>
      </c>
      <c r="I1484" s="2" t="s">
        <v>1586</v>
      </c>
      <c r="J1484" s="2" t="s">
        <v>924</v>
      </c>
      <c r="K1484" s="2"/>
      <c r="L1484" s="79"/>
      <c r="M1484" s="79"/>
      <c r="N1484" s="79" t="s">
        <v>2125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 t="s">
        <v>2830</v>
      </c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 t="str">
        <f t="shared" si="61"/>
        <v/>
      </c>
      <c r="BP1484" s="2" t="str">
        <f t="shared" si="62"/>
        <v>GMW31910,5</v>
      </c>
      <c r="BQ1484" s="2" t="str">
        <f>_xlfn.XLOOKUP(BO1484,[1]Planilha1!$BU:$BU,[1]Planilha1!$BU:$BU,"",0,1)</f>
        <v/>
      </c>
    </row>
    <row r="1485" spans="1:69" hidden="1" x14ac:dyDescent="0.2">
      <c r="A1485" s="2" t="s">
        <v>4651</v>
      </c>
      <c r="B1485" s="2" t="s">
        <v>1400</v>
      </c>
      <c r="C1485" s="2"/>
      <c r="D1485" s="2"/>
      <c r="E1485" s="2" t="s">
        <v>1402</v>
      </c>
      <c r="F1485" s="2"/>
      <c r="G1485" s="2"/>
      <c r="H1485" s="2" t="s">
        <v>856</v>
      </c>
      <c r="I1485" s="2" t="s">
        <v>1586</v>
      </c>
      <c r="J1485" s="2" t="s">
        <v>923</v>
      </c>
      <c r="K1485" s="2"/>
      <c r="L1485" s="79"/>
      <c r="M1485" s="79"/>
      <c r="N1485" s="79" t="s">
        <v>2125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 t="s">
        <v>2831</v>
      </c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 t="str">
        <f t="shared" si="61"/>
        <v/>
      </c>
      <c r="BP1485" s="2" t="str">
        <f t="shared" si="62"/>
        <v>GMW31910,5</v>
      </c>
      <c r="BQ1485" s="2" t="str">
        <f>_xlfn.XLOOKUP(BO1485,[1]Planilha1!$BU:$BU,[1]Planilha1!$BU:$BU,"",0,1)</f>
        <v/>
      </c>
    </row>
    <row r="1486" spans="1:69" hidden="1" x14ac:dyDescent="0.2">
      <c r="A1486" s="2" t="s">
        <v>4651</v>
      </c>
      <c r="B1486" s="2" t="s">
        <v>1400</v>
      </c>
      <c r="C1486" s="2"/>
      <c r="D1486" s="2"/>
      <c r="E1486" s="2" t="s">
        <v>1402</v>
      </c>
      <c r="F1486" s="2"/>
      <c r="G1486" s="2"/>
      <c r="H1486" s="2" t="s">
        <v>863</v>
      </c>
      <c r="I1486" s="2" t="s">
        <v>1586</v>
      </c>
      <c r="J1486" s="2" t="s">
        <v>923</v>
      </c>
      <c r="K1486" s="2"/>
      <c r="L1486" s="79"/>
      <c r="M1486" s="79"/>
      <c r="N1486" s="79" t="s">
        <v>2125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 t="s">
        <v>2829</v>
      </c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 t="str">
        <f t="shared" si="61"/>
        <v/>
      </c>
      <c r="BP1486" s="2" t="str">
        <f t="shared" si="62"/>
        <v>GMW31910,5</v>
      </c>
      <c r="BQ1486" s="2" t="str">
        <f>_xlfn.XLOOKUP(BO1486,[1]Planilha1!$BU:$BU,[1]Planilha1!$BU:$BU,"",0,1)</f>
        <v/>
      </c>
    </row>
    <row r="1487" spans="1:69" hidden="1" x14ac:dyDescent="0.2">
      <c r="A1487" s="2" t="s">
        <v>4651</v>
      </c>
      <c r="B1487" s="2" t="s">
        <v>1400</v>
      </c>
      <c r="C1487" s="2"/>
      <c r="D1487" s="2"/>
      <c r="E1487" s="2" t="s">
        <v>1402</v>
      </c>
      <c r="F1487" s="2"/>
      <c r="G1487" s="2"/>
      <c r="H1487" s="2" t="s">
        <v>854</v>
      </c>
      <c r="I1487" s="2" t="s">
        <v>1586</v>
      </c>
      <c r="J1487" s="2" t="s">
        <v>923</v>
      </c>
      <c r="K1487" s="2"/>
      <c r="L1487" s="79"/>
      <c r="M1487" s="79"/>
      <c r="N1487" s="79" t="s">
        <v>2125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 t="s">
        <v>2832</v>
      </c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 t="str">
        <f t="shared" si="61"/>
        <v/>
      </c>
      <c r="BP1487" s="2" t="str">
        <f t="shared" si="62"/>
        <v>GMW31910,5</v>
      </c>
      <c r="BQ1487" s="2" t="str">
        <f>_xlfn.XLOOKUP(BO1487,[1]Planilha1!$BU:$BU,[1]Planilha1!$BU:$BU,"",0,1)</f>
        <v/>
      </c>
    </row>
    <row r="1488" spans="1:69" hidden="1" x14ac:dyDescent="0.2">
      <c r="A1488" s="2" t="s">
        <v>4651</v>
      </c>
      <c r="B1488" s="2" t="s">
        <v>374</v>
      </c>
      <c r="C1488" s="2"/>
      <c r="D1488" s="2"/>
      <c r="E1488" s="2" t="s">
        <v>1402</v>
      </c>
      <c r="F1488" s="2"/>
      <c r="G1488" s="2"/>
      <c r="H1488" s="2" t="s">
        <v>845</v>
      </c>
      <c r="I1488" s="2" t="s">
        <v>1587</v>
      </c>
      <c r="J1488" s="2"/>
      <c r="K1488" s="2"/>
      <c r="L1488" s="79"/>
      <c r="M1488" s="79"/>
      <c r="N1488" s="79" t="s">
        <v>2151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 t="s">
        <v>2833</v>
      </c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 t="str">
        <f t="shared" si="61"/>
        <v/>
      </c>
      <c r="BP1488" s="2" t="str">
        <f t="shared" si="62"/>
        <v>USCAR215</v>
      </c>
      <c r="BQ1488" s="2" t="str">
        <f>_xlfn.XLOOKUP(BO1488,[1]Planilha1!$BU:$BU,[1]Planilha1!$BU:$BU,"",0,1)</f>
        <v/>
      </c>
    </row>
    <row r="1489" spans="1:69" hidden="1" x14ac:dyDescent="0.2">
      <c r="A1489" s="2" t="s">
        <v>4651</v>
      </c>
      <c r="B1489" s="2" t="s">
        <v>374</v>
      </c>
      <c r="C1489" s="2"/>
      <c r="D1489" s="2"/>
      <c r="E1489" s="2" t="s">
        <v>1402</v>
      </c>
      <c r="F1489" s="2"/>
      <c r="G1489" s="2"/>
      <c r="H1489" s="2" t="s">
        <v>853</v>
      </c>
      <c r="I1489" s="2" t="s">
        <v>657</v>
      </c>
      <c r="J1489" s="2"/>
      <c r="K1489" s="2"/>
      <c r="L1489" s="79"/>
      <c r="M1489" s="79"/>
      <c r="N1489" s="79" t="s">
        <v>2132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 t="s">
        <v>2834</v>
      </c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 t="str">
        <f t="shared" si="61"/>
        <v/>
      </c>
      <c r="BP1489" s="2" t="str">
        <f t="shared" si="62"/>
        <v>USCAR211</v>
      </c>
      <c r="BQ1489" s="2" t="str">
        <f>_xlfn.XLOOKUP(BO1489,[1]Planilha1!$BU:$BU,[1]Planilha1!$BU:$BU,"",0,1)</f>
        <v/>
      </c>
    </row>
    <row r="1490" spans="1:69" hidden="1" x14ac:dyDescent="0.2">
      <c r="A1490" s="2" t="s">
        <v>4651</v>
      </c>
      <c r="B1490" s="2" t="s">
        <v>374</v>
      </c>
      <c r="C1490" s="2"/>
      <c r="D1490" s="2"/>
      <c r="E1490" s="2" t="s">
        <v>1402</v>
      </c>
      <c r="F1490" s="2"/>
      <c r="G1490" s="2"/>
      <c r="H1490" s="2" t="s">
        <v>843</v>
      </c>
      <c r="I1490" s="2" t="s">
        <v>659</v>
      </c>
      <c r="J1490" s="2"/>
      <c r="K1490" s="2"/>
      <c r="L1490" s="79"/>
      <c r="M1490" s="79"/>
      <c r="N1490" s="79" t="s">
        <v>2129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 t="s">
        <v>2835</v>
      </c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 t="str">
        <f t="shared" si="61"/>
        <v/>
      </c>
      <c r="BP1490" s="2" t="str">
        <f t="shared" si="62"/>
        <v>USCAR213</v>
      </c>
      <c r="BQ1490" s="2" t="str">
        <f>_xlfn.XLOOKUP(BO1490,[1]Planilha1!$BU:$BU,[1]Planilha1!$BU:$BU,"",0,1)</f>
        <v/>
      </c>
    </row>
    <row r="1491" spans="1:69" hidden="1" x14ac:dyDescent="0.2">
      <c r="A1491" s="2" t="s">
        <v>785</v>
      </c>
      <c r="B1491" s="2"/>
      <c r="C1491" s="2"/>
      <c r="D1491" s="2"/>
      <c r="E1491" s="2" t="s">
        <v>1402</v>
      </c>
      <c r="F1491" s="2"/>
      <c r="G1491" s="2"/>
      <c r="H1491" s="2" t="s">
        <v>843</v>
      </c>
      <c r="I1491" s="2" t="s">
        <v>659</v>
      </c>
      <c r="J1491" s="2"/>
      <c r="K1491" s="2"/>
      <c r="L1491" s="79"/>
      <c r="M1491" s="79"/>
      <c r="N1491" s="79" t="s">
        <v>2146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 t="s">
        <v>2836</v>
      </c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 t="str">
        <f t="shared" si="61"/>
        <v/>
      </c>
      <c r="BP1491" s="2" t="str">
        <f t="shared" si="62"/>
        <v>4</v>
      </c>
      <c r="BQ1491" s="2" t="str">
        <f>_xlfn.XLOOKUP(BO1491,[1]Planilha1!$BU:$BU,[1]Planilha1!$BU:$BU,"",0,1)</f>
        <v/>
      </c>
    </row>
    <row r="1492" spans="1:69" hidden="1" x14ac:dyDescent="0.2">
      <c r="A1492" s="2" t="s">
        <v>785</v>
      </c>
      <c r="B1492" s="2"/>
      <c r="C1492" s="2"/>
      <c r="D1492" s="2"/>
      <c r="E1492" s="2" t="s">
        <v>1402</v>
      </c>
      <c r="F1492" s="2"/>
      <c r="G1492" s="2"/>
      <c r="H1492" s="2" t="s">
        <v>856</v>
      </c>
      <c r="I1492" s="2" t="s">
        <v>659</v>
      </c>
      <c r="J1492" s="2"/>
      <c r="K1492" s="2"/>
      <c r="L1492" s="79"/>
      <c r="M1492" s="79"/>
      <c r="N1492" s="79" t="s">
        <v>2146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 t="s">
        <v>2836</v>
      </c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 t="str">
        <f t="shared" si="61"/>
        <v/>
      </c>
      <c r="BP1492" s="2" t="str">
        <f t="shared" si="62"/>
        <v>4</v>
      </c>
      <c r="BQ1492" s="2" t="str">
        <f>_xlfn.XLOOKUP(BO1492,[1]Planilha1!$BU:$BU,[1]Planilha1!$BU:$BU,"",0,1)</f>
        <v/>
      </c>
    </row>
    <row r="1493" spans="1:69" hidden="1" x14ac:dyDescent="0.2">
      <c r="A1493" s="2" t="s">
        <v>785</v>
      </c>
      <c r="B1493" s="2"/>
      <c r="C1493" s="2"/>
      <c r="D1493" s="2"/>
      <c r="E1493" s="2" t="s">
        <v>1402</v>
      </c>
      <c r="F1493" s="2"/>
      <c r="G1493" s="2"/>
      <c r="H1493" s="2" t="s">
        <v>844</v>
      </c>
      <c r="I1493" s="2" t="s">
        <v>777</v>
      </c>
      <c r="J1493" s="2"/>
      <c r="K1493" s="2"/>
      <c r="L1493" s="79"/>
      <c r="M1493" s="79"/>
      <c r="N1493" s="79" t="s">
        <v>2140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 t="s">
        <v>2837</v>
      </c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 t="str">
        <f t="shared" si="61"/>
        <v/>
      </c>
      <c r="BP1493" s="2" t="str">
        <f t="shared" si="62"/>
        <v>6</v>
      </c>
      <c r="BQ1493" s="2" t="str">
        <f>_xlfn.XLOOKUP(BO1493,[1]Planilha1!$BU:$BU,[1]Planilha1!$BU:$BU,"",0,1)</f>
        <v/>
      </c>
    </row>
    <row r="1494" spans="1:69" hidden="1" x14ac:dyDescent="0.2">
      <c r="A1494" s="2" t="s">
        <v>4651</v>
      </c>
      <c r="B1494" s="2" t="s">
        <v>1400</v>
      </c>
      <c r="C1494" s="2"/>
      <c r="D1494" s="2"/>
      <c r="E1494" s="2" t="s">
        <v>1402</v>
      </c>
      <c r="F1494" s="2"/>
      <c r="G1494" s="2"/>
      <c r="H1494" s="2" t="s">
        <v>843</v>
      </c>
      <c r="I1494" s="2" t="s">
        <v>1588</v>
      </c>
      <c r="J1494" s="2"/>
      <c r="K1494" s="2"/>
      <c r="L1494" s="79"/>
      <c r="M1494" s="79"/>
      <c r="N1494" s="79" t="s">
        <v>2140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 t="s">
        <v>2838</v>
      </c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 t="str">
        <f t="shared" si="61"/>
        <v/>
      </c>
      <c r="BP1494" s="2" t="str">
        <f t="shared" si="62"/>
        <v>GMW31916</v>
      </c>
      <c r="BQ1494" s="2" t="str">
        <f>_xlfn.XLOOKUP(BO1494,[1]Planilha1!$BU:$BU,[1]Planilha1!$BU:$BU,"",0,1)</f>
        <v/>
      </c>
    </row>
    <row r="1495" spans="1:69" hidden="1" x14ac:dyDescent="0.2">
      <c r="A1495" s="2" t="s">
        <v>4651</v>
      </c>
      <c r="B1495" s="2" t="s">
        <v>1400</v>
      </c>
      <c r="C1495" s="2"/>
      <c r="D1495" s="2"/>
      <c r="E1495" s="2" t="s">
        <v>1402</v>
      </c>
      <c r="F1495" s="2"/>
      <c r="G1495" s="2"/>
      <c r="H1495" s="2" t="s">
        <v>856</v>
      </c>
      <c r="I1495" s="2" t="s">
        <v>1588</v>
      </c>
      <c r="J1495" s="2"/>
      <c r="K1495" s="2"/>
      <c r="L1495" s="79"/>
      <c r="M1495" s="79"/>
      <c r="N1495" s="79" t="s">
        <v>2140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 t="s">
        <v>2838</v>
      </c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 t="str">
        <f t="shared" si="61"/>
        <v/>
      </c>
      <c r="BP1495" s="2" t="str">
        <f t="shared" si="62"/>
        <v>GMW31916</v>
      </c>
      <c r="BQ1495" s="2" t="str">
        <f>_xlfn.XLOOKUP(BO1495,[1]Planilha1!$BU:$BU,[1]Planilha1!$BU:$BU,"",0,1)</f>
        <v/>
      </c>
    </row>
    <row r="1496" spans="1:69" hidden="1" x14ac:dyDescent="0.2">
      <c r="A1496" s="2" t="s">
        <v>4651</v>
      </c>
      <c r="B1496" s="2" t="s">
        <v>1400</v>
      </c>
      <c r="C1496" s="2"/>
      <c r="D1496" s="2"/>
      <c r="E1496" s="2" t="s">
        <v>1402</v>
      </c>
      <c r="F1496" s="2"/>
      <c r="G1496" s="2"/>
      <c r="H1496" s="2" t="s">
        <v>854</v>
      </c>
      <c r="I1496" s="2" t="s">
        <v>1588</v>
      </c>
      <c r="J1496" s="2"/>
      <c r="K1496" s="2"/>
      <c r="L1496" s="79"/>
      <c r="M1496" s="79"/>
      <c r="N1496" s="79" t="s">
        <v>2140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 t="s">
        <v>2838</v>
      </c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 t="str">
        <f t="shared" si="61"/>
        <v/>
      </c>
      <c r="BP1496" s="2" t="str">
        <f t="shared" si="62"/>
        <v>GMW31916</v>
      </c>
      <c r="BQ1496" s="2" t="str">
        <f>_xlfn.XLOOKUP(BO1496,[1]Planilha1!$BU:$BU,[1]Planilha1!$BU:$BU,"",0,1)</f>
        <v/>
      </c>
    </row>
    <row r="1497" spans="1:69" hidden="1" x14ac:dyDescent="0.2">
      <c r="A1497" s="2" t="s">
        <v>4651</v>
      </c>
      <c r="B1497" s="2" t="s">
        <v>1400</v>
      </c>
      <c r="C1497" s="2"/>
      <c r="D1497" s="2"/>
      <c r="E1497" s="2" t="s">
        <v>1402</v>
      </c>
      <c r="F1497" s="2"/>
      <c r="G1497" s="2"/>
      <c r="H1497" s="2" t="s">
        <v>843</v>
      </c>
      <c r="I1497" s="2" t="s">
        <v>1589</v>
      </c>
      <c r="J1497" s="2"/>
      <c r="K1497" s="2"/>
      <c r="L1497" s="79"/>
      <c r="M1497" s="79"/>
      <c r="N1497" s="79" t="s">
        <v>2126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 t="s">
        <v>2839</v>
      </c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 t="str">
        <f t="shared" si="61"/>
        <v/>
      </c>
      <c r="BP1497" s="2" t="str">
        <f t="shared" si="62"/>
        <v>GMW31911,5</v>
      </c>
      <c r="BQ1497" s="2" t="str">
        <f>_xlfn.XLOOKUP(BO1497,[1]Planilha1!$BU:$BU,[1]Planilha1!$BU:$BU,"",0,1)</f>
        <v/>
      </c>
    </row>
    <row r="1498" spans="1:69" hidden="1" x14ac:dyDescent="0.2">
      <c r="A1498" s="2" t="s">
        <v>4651</v>
      </c>
      <c r="B1498" s="2" t="s">
        <v>1400</v>
      </c>
      <c r="C1498" s="2"/>
      <c r="D1498" s="2"/>
      <c r="E1498" s="2" t="s">
        <v>1402</v>
      </c>
      <c r="F1498" s="2"/>
      <c r="G1498" s="2"/>
      <c r="H1498" s="2" t="s">
        <v>843</v>
      </c>
      <c r="I1498" s="2" t="s">
        <v>1590</v>
      </c>
      <c r="J1498" s="2"/>
      <c r="K1498" s="2"/>
      <c r="L1498" s="79"/>
      <c r="M1498" s="79"/>
      <c r="N1498" s="79" t="s">
        <v>2126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 t="s">
        <v>2840</v>
      </c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 t="str">
        <f t="shared" si="61"/>
        <v/>
      </c>
      <c r="BP1498" s="2" t="str">
        <f t="shared" si="62"/>
        <v>GMW31911,5</v>
      </c>
      <c r="BQ1498" s="2" t="str">
        <f>_xlfn.XLOOKUP(BO1498,[1]Planilha1!$BU:$BU,[1]Planilha1!$BU:$BU,"",0,1)</f>
        <v/>
      </c>
    </row>
    <row r="1499" spans="1:69" hidden="1" x14ac:dyDescent="0.2">
      <c r="A1499" s="2" t="s">
        <v>4651</v>
      </c>
      <c r="B1499" s="2" t="s">
        <v>374</v>
      </c>
      <c r="C1499" s="2"/>
      <c r="D1499" s="2"/>
      <c r="E1499" s="2" t="s">
        <v>1402</v>
      </c>
      <c r="F1499" s="2"/>
      <c r="G1499" s="2"/>
      <c r="H1499" s="2" t="s">
        <v>847</v>
      </c>
      <c r="I1499" s="2" t="s">
        <v>1590</v>
      </c>
      <c r="J1499" s="2"/>
      <c r="K1499" s="2"/>
      <c r="L1499" s="79"/>
      <c r="M1499" s="79"/>
      <c r="N1499" s="79" t="s">
        <v>2138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 t="s">
        <v>2841</v>
      </c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 t="str">
        <f t="shared" si="61"/>
        <v/>
      </c>
      <c r="BP1499" s="2" t="str">
        <f t="shared" si="62"/>
        <v>USCAR211,7</v>
      </c>
      <c r="BQ1499" s="2" t="str">
        <f>_xlfn.XLOOKUP(BO1499,[1]Planilha1!$BU:$BU,[1]Planilha1!$BU:$BU,"",0,1)</f>
        <v/>
      </c>
    </row>
    <row r="1500" spans="1:69" hidden="1" x14ac:dyDescent="0.2">
      <c r="A1500" s="2" t="s">
        <v>4651</v>
      </c>
      <c r="B1500" s="2" t="s">
        <v>374</v>
      </c>
      <c r="C1500" s="2"/>
      <c r="D1500" s="2"/>
      <c r="E1500" s="2" t="s">
        <v>1402</v>
      </c>
      <c r="F1500" s="2"/>
      <c r="G1500" s="2"/>
      <c r="H1500" s="2" t="s">
        <v>874</v>
      </c>
      <c r="I1500" s="2" t="s">
        <v>1590</v>
      </c>
      <c r="J1500" s="2"/>
      <c r="K1500" s="2"/>
      <c r="L1500" s="79"/>
      <c r="M1500" s="79"/>
      <c r="N1500" s="79" t="s">
        <v>2138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 t="s">
        <v>2842</v>
      </c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 t="str">
        <f t="shared" si="61"/>
        <v/>
      </c>
      <c r="BP1500" s="2" t="str">
        <f t="shared" si="62"/>
        <v>USCAR211,7</v>
      </c>
      <c r="BQ1500" s="2" t="str">
        <f>_xlfn.XLOOKUP(BO1500,[1]Planilha1!$BU:$BU,[1]Planilha1!$BU:$BU,"",0,1)</f>
        <v/>
      </c>
    </row>
    <row r="1501" spans="1:69" hidden="1" x14ac:dyDescent="0.2">
      <c r="A1501" s="2" t="s">
        <v>4651</v>
      </c>
      <c r="B1501" s="2" t="s">
        <v>374</v>
      </c>
      <c r="C1501" s="2"/>
      <c r="D1501" s="2"/>
      <c r="E1501" s="2" t="s">
        <v>1402</v>
      </c>
      <c r="F1501" s="2"/>
      <c r="G1501" s="2"/>
      <c r="H1501" s="2" t="s">
        <v>848</v>
      </c>
      <c r="I1501" s="2" t="s">
        <v>1590</v>
      </c>
      <c r="J1501" s="2"/>
      <c r="K1501" s="2"/>
      <c r="L1501" s="79"/>
      <c r="M1501" s="79"/>
      <c r="N1501" s="79" t="s">
        <v>2130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 t="s">
        <v>2843</v>
      </c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 t="str">
        <f t="shared" si="61"/>
        <v/>
      </c>
      <c r="BP1501" s="2" t="str">
        <f t="shared" si="62"/>
        <v>USCAR212</v>
      </c>
      <c r="BQ1501" s="2" t="str">
        <f>_xlfn.XLOOKUP(BO1501,[1]Planilha1!$BU:$BU,[1]Planilha1!$BU:$BU,"",0,1)</f>
        <v/>
      </c>
    </row>
    <row r="1502" spans="1:69" hidden="1" x14ac:dyDescent="0.2">
      <c r="A1502" s="2" t="s">
        <v>4651</v>
      </c>
      <c r="B1502" s="2" t="s">
        <v>374</v>
      </c>
      <c r="C1502" s="2"/>
      <c r="D1502" s="2"/>
      <c r="E1502" s="2" t="s">
        <v>1402</v>
      </c>
      <c r="F1502" s="2"/>
      <c r="G1502" s="2"/>
      <c r="H1502" s="2" t="s">
        <v>850</v>
      </c>
      <c r="I1502" s="2" t="s">
        <v>1590</v>
      </c>
      <c r="J1502" s="2"/>
      <c r="K1502" s="2"/>
      <c r="L1502" s="79"/>
      <c r="M1502" s="79"/>
      <c r="N1502" s="79" t="s">
        <v>2130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 t="s">
        <v>2844</v>
      </c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 t="str">
        <f t="shared" si="61"/>
        <v/>
      </c>
      <c r="BP1502" s="2" t="str">
        <f t="shared" si="62"/>
        <v>USCAR212</v>
      </c>
      <c r="BQ1502" s="2" t="str">
        <f>_xlfn.XLOOKUP(BO1502,[1]Planilha1!$BU:$BU,[1]Planilha1!$BU:$BU,"",0,1)</f>
        <v/>
      </c>
    </row>
    <row r="1503" spans="1:69" hidden="1" x14ac:dyDescent="0.2">
      <c r="A1503" s="2" t="s">
        <v>4651</v>
      </c>
      <c r="B1503" s="2" t="s">
        <v>374</v>
      </c>
      <c r="C1503" s="2"/>
      <c r="D1503" s="2"/>
      <c r="E1503" s="2" t="s">
        <v>1402</v>
      </c>
      <c r="F1503" s="2"/>
      <c r="G1503" s="2"/>
      <c r="H1503" s="2" t="s">
        <v>844</v>
      </c>
      <c r="I1503" s="2" t="s">
        <v>1591</v>
      </c>
      <c r="J1503" s="2" t="s">
        <v>992</v>
      </c>
      <c r="K1503" s="2"/>
      <c r="L1503" s="79"/>
      <c r="M1503" s="79"/>
      <c r="N1503" s="79" t="s">
        <v>2141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 t="str">
        <f t="shared" si="61"/>
        <v/>
      </c>
      <c r="BP1503" s="2" t="str">
        <f t="shared" si="62"/>
        <v>USCAR210,75</v>
      </c>
      <c r="BQ1503" s="2" t="str">
        <f>_xlfn.XLOOKUP(BO1503,[1]Planilha1!$BU:$BU,[1]Planilha1!$BU:$BU,"",0,1)</f>
        <v/>
      </c>
    </row>
    <row r="1504" spans="1:69" hidden="1" x14ac:dyDescent="0.2">
      <c r="A1504" s="2" t="s">
        <v>4651</v>
      </c>
      <c r="B1504" s="2" t="s">
        <v>1400</v>
      </c>
      <c r="C1504" s="2"/>
      <c r="D1504" s="2"/>
      <c r="E1504" s="2" t="s">
        <v>1402</v>
      </c>
      <c r="F1504" s="2"/>
      <c r="G1504" s="2"/>
      <c r="H1504" s="2" t="s">
        <v>843</v>
      </c>
      <c r="I1504" s="2" t="s">
        <v>1591</v>
      </c>
      <c r="J1504" s="2" t="s">
        <v>921</v>
      </c>
      <c r="K1504" s="2"/>
      <c r="L1504" s="79"/>
      <c r="M1504" s="79"/>
      <c r="N1504" s="79" t="s">
        <v>2125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 t="str">
        <f t="shared" si="61"/>
        <v/>
      </c>
      <c r="BP1504" s="2" t="str">
        <f t="shared" si="62"/>
        <v>GMW31910,5</v>
      </c>
      <c r="BQ1504" s="2" t="str">
        <f>_xlfn.XLOOKUP(BO1504,[1]Planilha1!$BU:$BU,[1]Planilha1!$BU:$BU,"",0,1)</f>
        <v/>
      </c>
    </row>
    <row r="1505" spans="1:69" hidden="1" x14ac:dyDescent="0.2">
      <c r="A1505" s="2" t="s">
        <v>4651</v>
      </c>
      <c r="B1505" s="2" t="s">
        <v>1400</v>
      </c>
      <c r="C1505" s="2"/>
      <c r="D1505" s="2"/>
      <c r="E1505" s="2" t="s">
        <v>1402</v>
      </c>
      <c r="F1505" s="2"/>
      <c r="G1505" s="2"/>
      <c r="H1505" s="2" t="s">
        <v>843</v>
      </c>
      <c r="I1505" s="2" t="s">
        <v>1591</v>
      </c>
      <c r="J1505" s="2" t="s">
        <v>912</v>
      </c>
      <c r="K1505" s="2"/>
      <c r="L1505" s="79"/>
      <c r="M1505" s="79"/>
      <c r="N1505" s="79" t="s">
        <v>2125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 t="str">
        <f t="shared" si="61"/>
        <v/>
      </c>
      <c r="BP1505" s="2" t="str">
        <f t="shared" si="62"/>
        <v>GMW31910,5</v>
      </c>
      <c r="BQ1505" s="2" t="str">
        <f>_xlfn.XLOOKUP(BO1505,[1]Planilha1!$BU:$BU,[1]Planilha1!$BU:$BU,"",0,1)</f>
        <v/>
      </c>
    </row>
    <row r="1506" spans="1:69" hidden="1" x14ac:dyDescent="0.2">
      <c r="A1506" s="2" t="s">
        <v>4651</v>
      </c>
      <c r="B1506" s="2" t="s">
        <v>1400</v>
      </c>
      <c r="C1506" s="2"/>
      <c r="D1506" s="2"/>
      <c r="E1506" s="2" t="s">
        <v>1402</v>
      </c>
      <c r="F1506" s="2"/>
      <c r="G1506" s="2"/>
      <c r="H1506" s="2" t="s">
        <v>843</v>
      </c>
      <c r="I1506" s="2" t="s">
        <v>1591</v>
      </c>
      <c r="J1506" s="2" t="s">
        <v>992</v>
      </c>
      <c r="K1506" s="2"/>
      <c r="L1506" s="79"/>
      <c r="M1506" s="79"/>
      <c r="N1506" s="79" t="s">
        <v>2141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 t="str">
        <f t="shared" si="61"/>
        <v/>
      </c>
      <c r="BP1506" s="2" t="str">
        <f t="shared" si="62"/>
        <v>GMW31910,75</v>
      </c>
      <c r="BQ1506" s="2" t="str">
        <f>_xlfn.XLOOKUP(BO1506,[1]Planilha1!$BU:$BU,[1]Planilha1!$BU:$BU,"",0,1)</f>
        <v/>
      </c>
    </row>
    <row r="1507" spans="1:69" hidden="1" x14ac:dyDescent="0.2">
      <c r="A1507" s="2" t="s">
        <v>4651</v>
      </c>
      <c r="B1507" s="2" t="s">
        <v>1400</v>
      </c>
      <c r="C1507" s="2"/>
      <c r="D1507" s="2"/>
      <c r="E1507" s="2" t="s">
        <v>1402</v>
      </c>
      <c r="F1507" s="2"/>
      <c r="G1507" s="2"/>
      <c r="H1507" s="2" t="s">
        <v>862</v>
      </c>
      <c r="I1507" s="2" t="s">
        <v>1591</v>
      </c>
      <c r="J1507" s="2" t="s">
        <v>913</v>
      </c>
      <c r="K1507" s="2"/>
      <c r="L1507" s="79"/>
      <c r="M1507" s="79"/>
      <c r="N1507" s="79" t="s">
        <v>2125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 t="s">
        <v>2845</v>
      </c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 t="str">
        <f t="shared" si="61"/>
        <v/>
      </c>
      <c r="BP1507" s="2" t="str">
        <f t="shared" si="62"/>
        <v>GMW31910,5</v>
      </c>
      <c r="BQ1507" s="2" t="str">
        <f>_xlfn.XLOOKUP(BO1507,[1]Planilha1!$BU:$BU,[1]Planilha1!$BU:$BU,"",0,1)</f>
        <v/>
      </c>
    </row>
    <row r="1508" spans="1:69" hidden="1" x14ac:dyDescent="0.2">
      <c r="A1508" s="2" t="s">
        <v>4651</v>
      </c>
      <c r="B1508" s="2" t="s">
        <v>1400</v>
      </c>
      <c r="C1508" s="2"/>
      <c r="D1508" s="2"/>
      <c r="E1508" s="2" t="s">
        <v>1402</v>
      </c>
      <c r="F1508" s="2"/>
      <c r="G1508" s="2"/>
      <c r="H1508" s="2" t="s">
        <v>862</v>
      </c>
      <c r="I1508" s="2" t="s">
        <v>1591</v>
      </c>
      <c r="J1508" s="2" t="s">
        <v>913</v>
      </c>
      <c r="K1508" s="2"/>
      <c r="L1508" s="79"/>
      <c r="M1508" s="79"/>
      <c r="N1508" s="79" t="s">
        <v>2141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 t="s">
        <v>2846</v>
      </c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 t="str">
        <f t="shared" si="61"/>
        <v/>
      </c>
      <c r="BP1508" s="2" t="str">
        <f t="shared" si="62"/>
        <v>GMW31910,75</v>
      </c>
      <c r="BQ1508" s="2" t="str">
        <f>_xlfn.XLOOKUP(BO1508,[1]Planilha1!$BU:$BU,[1]Planilha1!$BU:$BU,"",0,1)</f>
        <v/>
      </c>
    </row>
    <row r="1509" spans="1:69" hidden="1" x14ac:dyDescent="0.2">
      <c r="A1509" s="2" t="s">
        <v>4651</v>
      </c>
      <c r="B1509" s="2" t="s">
        <v>1400</v>
      </c>
      <c r="C1509" s="2"/>
      <c r="D1509" s="2"/>
      <c r="E1509" s="2" t="s">
        <v>1402</v>
      </c>
      <c r="F1509" s="2"/>
      <c r="G1509" s="2"/>
      <c r="H1509" s="2" t="s">
        <v>854</v>
      </c>
      <c r="I1509" s="2" t="s">
        <v>1591</v>
      </c>
      <c r="J1509" s="2" t="s">
        <v>927</v>
      </c>
      <c r="K1509" s="2"/>
      <c r="L1509" s="79"/>
      <c r="M1509" s="79"/>
      <c r="N1509" s="79" t="s">
        <v>2125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 t="s">
        <v>2847</v>
      </c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 t="str">
        <f t="shared" si="61"/>
        <v/>
      </c>
      <c r="BP1509" s="2" t="str">
        <f t="shared" si="62"/>
        <v>GMW31910,5</v>
      </c>
      <c r="BQ1509" s="2" t="str">
        <f>_xlfn.XLOOKUP(BO1509,[1]Planilha1!$BU:$BU,[1]Planilha1!$BU:$BU,"",0,1)</f>
        <v/>
      </c>
    </row>
    <row r="1510" spans="1:69" hidden="1" x14ac:dyDescent="0.2">
      <c r="A1510" s="2" t="s">
        <v>4651</v>
      </c>
      <c r="B1510" s="2" t="s">
        <v>1400</v>
      </c>
      <c r="C1510" s="2"/>
      <c r="D1510" s="2"/>
      <c r="E1510" s="2" t="s">
        <v>1402</v>
      </c>
      <c r="F1510" s="2"/>
      <c r="G1510" s="2"/>
      <c r="H1510" s="2" t="s">
        <v>854</v>
      </c>
      <c r="I1510" s="2" t="s">
        <v>1591</v>
      </c>
      <c r="J1510" s="2" t="s">
        <v>912</v>
      </c>
      <c r="K1510" s="2"/>
      <c r="L1510" s="79"/>
      <c r="M1510" s="79"/>
      <c r="N1510" s="79" t="s">
        <v>2125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 t="str">
        <f t="shared" si="61"/>
        <v/>
      </c>
      <c r="BP1510" s="2" t="str">
        <f t="shared" si="62"/>
        <v>GMW31910,5</v>
      </c>
      <c r="BQ1510" s="2" t="str">
        <f>_xlfn.XLOOKUP(BO1510,[1]Planilha1!$BU:$BU,[1]Planilha1!$BU:$BU,"",0,1)</f>
        <v/>
      </c>
    </row>
    <row r="1511" spans="1:69" hidden="1" x14ac:dyDescent="0.2">
      <c r="A1511" s="2" t="s">
        <v>4651</v>
      </c>
      <c r="B1511" s="2" t="s">
        <v>1400</v>
      </c>
      <c r="C1511" s="2"/>
      <c r="D1511" s="2"/>
      <c r="E1511" s="2" t="s">
        <v>1402</v>
      </c>
      <c r="F1511" s="2"/>
      <c r="G1511" s="2"/>
      <c r="H1511" s="2" t="s">
        <v>854</v>
      </c>
      <c r="I1511" s="2" t="s">
        <v>1591</v>
      </c>
      <c r="J1511" s="2" t="s">
        <v>913</v>
      </c>
      <c r="K1511" s="2"/>
      <c r="L1511" s="79"/>
      <c r="M1511" s="79"/>
      <c r="N1511" s="79" t="s">
        <v>2141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 t="str">
        <f t="shared" si="61"/>
        <v/>
      </c>
      <c r="BP1511" s="2" t="str">
        <f t="shared" si="62"/>
        <v>GMW31910,75</v>
      </c>
      <c r="BQ1511" s="2" t="str">
        <f>_xlfn.XLOOKUP(BO1511,[1]Planilha1!$BU:$BU,[1]Planilha1!$BU:$BU,"",0,1)</f>
        <v/>
      </c>
    </row>
    <row r="1512" spans="1:69" hidden="1" x14ac:dyDescent="0.2">
      <c r="A1512" s="2" t="s">
        <v>4651</v>
      </c>
      <c r="B1512" s="2" t="s">
        <v>374</v>
      </c>
      <c r="C1512" s="2"/>
      <c r="D1512" s="2"/>
      <c r="E1512" s="2" t="s">
        <v>1402</v>
      </c>
      <c r="F1512" s="2"/>
      <c r="G1512" s="2"/>
      <c r="H1512" s="2" t="s">
        <v>848</v>
      </c>
      <c r="I1512" s="2" t="s">
        <v>1592</v>
      </c>
      <c r="J1512" s="2"/>
      <c r="K1512" s="2"/>
      <c r="L1512" s="79"/>
      <c r="M1512" s="79"/>
      <c r="N1512" s="79" t="s">
        <v>2142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 t="s">
        <v>2848</v>
      </c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 t="str">
        <f t="shared" si="61"/>
        <v/>
      </c>
      <c r="BP1512" s="2" t="str">
        <f t="shared" si="62"/>
        <v>USCAR210,3</v>
      </c>
      <c r="BQ1512" s="2" t="str">
        <f>_xlfn.XLOOKUP(BO1512,[1]Planilha1!$BU:$BU,[1]Planilha1!$BU:$BU,"",0,1)</f>
        <v/>
      </c>
    </row>
    <row r="1513" spans="1:69" hidden="1" x14ac:dyDescent="0.2">
      <c r="A1513" s="2" t="s">
        <v>4651</v>
      </c>
      <c r="B1513" s="2" t="s">
        <v>374</v>
      </c>
      <c r="C1513" s="2"/>
      <c r="D1513" s="2"/>
      <c r="E1513" s="2" t="s">
        <v>1402</v>
      </c>
      <c r="F1513" s="2"/>
      <c r="G1513" s="2"/>
      <c r="H1513" s="2" t="s">
        <v>847</v>
      </c>
      <c r="I1513" s="2" t="s">
        <v>1593</v>
      </c>
      <c r="J1513" s="2"/>
      <c r="K1513" s="2"/>
      <c r="L1513" s="79"/>
      <c r="M1513" s="79"/>
      <c r="N1513" s="79" t="s">
        <v>2133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 t="s">
        <v>2849</v>
      </c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 t="str">
        <f t="shared" si="61"/>
        <v/>
      </c>
      <c r="BP1513" s="2" t="str">
        <f t="shared" si="62"/>
        <v>USCAR210,8</v>
      </c>
      <c r="BQ1513" s="2" t="str">
        <f>_xlfn.XLOOKUP(BO1513,[1]Planilha1!$BU:$BU,[1]Planilha1!$BU:$BU,"",0,1)</f>
        <v/>
      </c>
    </row>
    <row r="1514" spans="1:69" hidden="1" x14ac:dyDescent="0.2">
      <c r="A1514" s="2" t="s">
        <v>4651</v>
      </c>
      <c r="B1514" s="2" t="s">
        <v>374</v>
      </c>
      <c r="C1514" s="2"/>
      <c r="D1514" s="2"/>
      <c r="E1514" s="2" t="s">
        <v>1402</v>
      </c>
      <c r="F1514" s="2"/>
      <c r="G1514" s="2"/>
      <c r="H1514" s="2" t="s">
        <v>847</v>
      </c>
      <c r="I1514" s="2" t="s">
        <v>1593</v>
      </c>
      <c r="J1514" s="2"/>
      <c r="K1514" s="2"/>
      <c r="L1514" s="79"/>
      <c r="M1514" s="79"/>
      <c r="N1514" s="79" t="s">
        <v>2152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 t="s">
        <v>2850</v>
      </c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 t="str">
        <f t="shared" si="61"/>
        <v/>
      </c>
      <c r="BP1514" s="2" t="str">
        <f t="shared" si="62"/>
        <v>USCAR211,15</v>
      </c>
      <c r="BQ1514" s="2" t="str">
        <f>_xlfn.XLOOKUP(BO1514,[1]Planilha1!$BU:$BU,[1]Planilha1!$BU:$BU,"",0,1)</f>
        <v/>
      </c>
    </row>
    <row r="1515" spans="1:69" hidden="1" x14ac:dyDescent="0.2">
      <c r="A1515" s="2" t="s">
        <v>4651</v>
      </c>
      <c r="B1515" s="2" t="s">
        <v>374</v>
      </c>
      <c r="C1515" s="2"/>
      <c r="D1515" s="2"/>
      <c r="E1515" s="2" t="s">
        <v>1402</v>
      </c>
      <c r="F1515" s="2"/>
      <c r="G1515" s="2"/>
      <c r="H1515" s="2" t="s">
        <v>847</v>
      </c>
      <c r="I1515" s="2" t="s">
        <v>1593</v>
      </c>
      <c r="J1515" s="2"/>
      <c r="K1515" s="2"/>
      <c r="L1515" s="79"/>
      <c r="M1515" s="79"/>
      <c r="N1515" s="79" t="s">
        <v>2132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 t="s">
        <v>2851</v>
      </c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 t="str">
        <f t="shared" si="61"/>
        <v/>
      </c>
      <c r="BP1515" s="2" t="str">
        <f t="shared" si="62"/>
        <v>USCAR211</v>
      </c>
      <c r="BQ1515" s="2" t="str">
        <f>_xlfn.XLOOKUP(BO1515,[1]Planilha1!$BU:$BU,[1]Planilha1!$BU:$BU,"",0,1)</f>
        <v/>
      </c>
    </row>
    <row r="1516" spans="1:69" hidden="1" x14ac:dyDescent="0.2">
      <c r="A1516" s="2" t="s">
        <v>4651</v>
      </c>
      <c r="B1516" s="2" t="s">
        <v>374</v>
      </c>
      <c r="C1516" s="2"/>
      <c r="D1516" s="2"/>
      <c r="E1516" s="2" t="s">
        <v>1402</v>
      </c>
      <c r="F1516" s="2"/>
      <c r="G1516" s="2"/>
      <c r="H1516" s="2" t="s">
        <v>850</v>
      </c>
      <c r="I1516" s="2" t="s">
        <v>1594</v>
      </c>
      <c r="J1516" s="2"/>
      <c r="K1516" s="2"/>
      <c r="L1516" s="79"/>
      <c r="M1516" s="79"/>
      <c r="N1516" s="79" t="s">
        <v>2124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 t="s">
        <v>2852</v>
      </c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 t="str">
        <f t="shared" si="61"/>
        <v/>
      </c>
      <c r="BP1516" s="2" t="str">
        <f t="shared" si="62"/>
        <v>USCAR212,5</v>
      </c>
      <c r="BQ1516" s="2" t="str">
        <f>_xlfn.XLOOKUP(BO1516,[1]Planilha1!$BU:$BU,[1]Planilha1!$BU:$BU,"",0,1)</f>
        <v/>
      </c>
    </row>
    <row r="1517" spans="1:69" hidden="1" x14ac:dyDescent="0.2">
      <c r="A1517" s="2" t="s">
        <v>4651</v>
      </c>
      <c r="B1517" s="2" t="s">
        <v>374</v>
      </c>
      <c r="C1517" s="2"/>
      <c r="D1517" s="2"/>
      <c r="E1517" s="2" t="s">
        <v>1402</v>
      </c>
      <c r="F1517" s="2"/>
      <c r="G1517" s="2"/>
      <c r="H1517" s="2" t="s">
        <v>845</v>
      </c>
      <c r="I1517" s="2" t="s">
        <v>1595</v>
      </c>
      <c r="J1517" s="2"/>
      <c r="K1517" s="2"/>
      <c r="L1517" s="79"/>
      <c r="M1517" s="79"/>
      <c r="N1517" s="79" t="s">
        <v>2129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 t="s">
        <v>2853</v>
      </c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 t="str">
        <f t="shared" si="61"/>
        <v/>
      </c>
      <c r="BP1517" s="2" t="str">
        <f t="shared" si="62"/>
        <v>USCAR213</v>
      </c>
      <c r="BQ1517" s="2" t="str">
        <f>_xlfn.XLOOKUP(BO1517,[1]Planilha1!$BU:$BU,[1]Planilha1!$BU:$BU,"",0,1)</f>
        <v/>
      </c>
    </row>
    <row r="1518" spans="1:69" hidden="1" x14ac:dyDescent="0.2">
      <c r="A1518" s="2" t="s">
        <v>4651</v>
      </c>
      <c r="B1518" s="2" t="s">
        <v>374</v>
      </c>
      <c r="C1518" s="2"/>
      <c r="D1518" s="2"/>
      <c r="E1518" s="2" t="s">
        <v>1402</v>
      </c>
      <c r="F1518" s="2"/>
      <c r="G1518" s="2"/>
      <c r="H1518" s="2" t="s">
        <v>848</v>
      </c>
      <c r="I1518" s="2" t="s">
        <v>1596</v>
      </c>
      <c r="J1518" s="2"/>
      <c r="K1518" s="2"/>
      <c r="L1518" s="79"/>
      <c r="M1518" s="79"/>
      <c r="N1518" s="79" t="s">
        <v>2125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 t="s">
        <v>2854</v>
      </c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 t="str">
        <f t="shared" si="61"/>
        <v/>
      </c>
      <c r="BP1518" s="2" t="str">
        <f t="shared" si="62"/>
        <v>USCAR210,5</v>
      </c>
      <c r="BQ1518" s="2" t="str">
        <f>_xlfn.XLOOKUP(BO1518,[1]Planilha1!$BU:$BU,[1]Planilha1!$BU:$BU,"",0,1)</f>
        <v/>
      </c>
    </row>
    <row r="1519" spans="1:69" hidden="1" x14ac:dyDescent="0.2">
      <c r="A1519" s="2" t="s">
        <v>4651</v>
      </c>
      <c r="B1519" s="2" t="s">
        <v>374</v>
      </c>
      <c r="C1519" s="2"/>
      <c r="D1519" s="2"/>
      <c r="E1519" s="2" t="s">
        <v>1402</v>
      </c>
      <c r="F1519" s="2"/>
      <c r="G1519" s="2"/>
      <c r="H1519" s="2" t="s">
        <v>848</v>
      </c>
      <c r="I1519" s="2" t="s">
        <v>1597</v>
      </c>
      <c r="J1519" s="2" t="s">
        <v>993</v>
      </c>
      <c r="K1519" s="2"/>
      <c r="L1519" s="79"/>
      <c r="M1519" s="79"/>
      <c r="N1519" s="79" t="s">
        <v>2125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 t="s">
        <v>2855</v>
      </c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 t="str">
        <f t="shared" si="61"/>
        <v/>
      </c>
      <c r="BP1519" s="2" t="str">
        <f t="shared" si="62"/>
        <v>USCAR210,5</v>
      </c>
      <c r="BQ1519" s="2" t="str">
        <f>_xlfn.XLOOKUP(BO1519,[1]Planilha1!$BU:$BU,[1]Planilha1!$BU:$BU,"",0,1)</f>
        <v/>
      </c>
    </row>
    <row r="1520" spans="1:69" hidden="1" x14ac:dyDescent="0.2">
      <c r="A1520" s="2" t="s">
        <v>4651</v>
      </c>
      <c r="B1520" s="2" t="s">
        <v>374</v>
      </c>
      <c r="C1520" s="2"/>
      <c r="D1520" s="2"/>
      <c r="E1520" s="2" t="s">
        <v>1402</v>
      </c>
      <c r="F1520" s="2"/>
      <c r="G1520" s="2"/>
      <c r="H1520" s="2" t="s">
        <v>859</v>
      </c>
      <c r="I1520" s="2" t="s">
        <v>1597</v>
      </c>
      <c r="J1520" s="2" t="s">
        <v>993</v>
      </c>
      <c r="K1520" s="2"/>
      <c r="L1520" s="79"/>
      <c r="M1520" s="79"/>
      <c r="N1520" s="79" t="s">
        <v>2125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 t="s">
        <v>2856</v>
      </c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 t="str">
        <f t="shared" si="61"/>
        <v/>
      </c>
      <c r="BP1520" s="2" t="str">
        <f t="shared" si="62"/>
        <v>USCAR210,5</v>
      </c>
      <c r="BQ1520" s="2" t="str">
        <f>_xlfn.XLOOKUP(BO1520,[1]Planilha1!$BU:$BU,[1]Planilha1!$BU:$BU,"",0,1)</f>
        <v/>
      </c>
    </row>
    <row r="1521" spans="1:69" hidden="1" x14ac:dyDescent="0.2">
      <c r="A1521" s="2" t="s">
        <v>4651</v>
      </c>
      <c r="B1521" s="2" t="s">
        <v>374</v>
      </c>
      <c r="C1521" s="2"/>
      <c r="D1521" s="2"/>
      <c r="E1521" s="2" t="s">
        <v>1402</v>
      </c>
      <c r="F1521" s="2"/>
      <c r="G1521" s="2"/>
      <c r="H1521" s="2" t="s">
        <v>848</v>
      </c>
      <c r="I1521" s="2" t="s">
        <v>1598</v>
      </c>
      <c r="J1521" s="2"/>
      <c r="K1521" s="2"/>
      <c r="L1521" s="79"/>
      <c r="M1521" s="79"/>
      <c r="N1521" s="79" t="s">
        <v>2142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 t="s">
        <v>2857</v>
      </c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 t="str">
        <f t="shared" si="61"/>
        <v/>
      </c>
      <c r="BP1521" s="2" t="str">
        <f t="shared" si="62"/>
        <v>USCAR210,3</v>
      </c>
      <c r="BQ1521" s="2" t="str">
        <f>_xlfn.XLOOKUP(BO1521,[1]Planilha1!$BU:$BU,[1]Planilha1!$BU:$BU,"",0,1)</f>
        <v/>
      </c>
    </row>
    <row r="1522" spans="1:69" hidden="1" x14ac:dyDescent="0.2">
      <c r="A1522" s="2" t="s">
        <v>4651</v>
      </c>
      <c r="B1522" s="2" t="s">
        <v>374</v>
      </c>
      <c r="C1522" s="2"/>
      <c r="D1522" s="2"/>
      <c r="E1522" s="2" t="s">
        <v>1402</v>
      </c>
      <c r="F1522" s="2"/>
      <c r="G1522" s="2"/>
      <c r="H1522" s="2" t="s">
        <v>848</v>
      </c>
      <c r="I1522" s="2" t="s">
        <v>1598</v>
      </c>
      <c r="J1522" s="2"/>
      <c r="K1522" s="2"/>
      <c r="L1522" s="79"/>
      <c r="M1522" s="79"/>
      <c r="N1522" s="79" t="s">
        <v>2125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 t="s">
        <v>2858</v>
      </c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 t="str">
        <f t="shared" si="61"/>
        <v/>
      </c>
      <c r="BP1522" s="2" t="str">
        <f t="shared" si="62"/>
        <v>USCAR210,5</v>
      </c>
      <c r="BQ1522" s="2" t="str">
        <f>_xlfn.XLOOKUP(BO1522,[1]Planilha1!$BU:$BU,[1]Planilha1!$BU:$BU,"",0,1)</f>
        <v/>
      </c>
    </row>
    <row r="1523" spans="1:69" hidden="1" x14ac:dyDescent="0.2">
      <c r="A1523" s="2" t="s">
        <v>4651</v>
      </c>
      <c r="B1523" s="2" t="s">
        <v>1400</v>
      </c>
      <c r="C1523" s="2"/>
      <c r="D1523" s="2"/>
      <c r="E1523" s="2" t="s">
        <v>1402</v>
      </c>
      <c r="F1523" s="2"/>
      <c r="G1523" s="2"/>
      <c r="H1523" s="2" t="s">
        <v>843</v>
      </c>
      <c r="I1523" s="2" t="s">
        <v>1599</v>
      </c>
      <c r="J1523" s="2"/>
      <c r="K1523" s="2"/>
      <c r="L1523" s="79"/>
      <c r="M1523" s="79"/>
      <c r="N1523" s="79" t="s">
        <v>2129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 t="s">
        <v>2859</v>
      </c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 t="str">
        <f t="shared" si="61"/>
        <v/>
      </c>
      <c r="BP1523" s="2" t="str">
        <f t="shared" si="62"/>
        <v>GMW31913</v>
      </c>
      <c r="BQ1523" s="2" t="str">
        <f>_xlfn.XLOOKUP(BO1523,[1]Planilha1!$BU:$BU,[1]Planilha1!$BU:$BU,"",0,1)</f>
        <v/>
      </c>
    </row>
    <row r="1524" spans="1:69" hidden="1" x14ac:dyDescent="0.2">
      <c r="A1524" s="2" t="s">
        <v>4651</v>
      </c>
      <c r="B1524" s="2" t="s">
        <v>374</v>
      </c>
      <c r="C1524" s="2"/>
      <c r="D1524" s="2"/>
      <c r="E1524" s="2" t="s">
        <v>1402</v>
      </c>
      <c r="F1524" s="2"/>
      <c r="G1524" s="2"/>
      <c r="H1524" s="2" t="s">
        <v>853</v>
      </c>
      <c r="I1524" s="2" t="s">
        <v>584</v>
      </c>
      <c r="J1524" s="2"/>
      <c r="K1524" s="2"/>
      <c r="L1524" s="79"/>
      <c r="M1524" s="79"/>
      <c r="N1524" s="79" t="s">
        <v>2126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 t="str">
        <f t="shared" si="61"/>
        <v/>
      </c>
      <c r="BP1524" s="2" t="str">
        <f t="shared" si="62"/>
        <v>USCAR211,5</v>
      </c>
      <c r="BQ1524" s="2" t="str">
        <f>_xlfn.XLOOKUP(BO1524,[1]Planilha1!$BU:$BU,[1]Planilha1!$BU:$BU,"",0,1)</f>
        <v/>
      </c>
    </row>
    <row r="1525" spans="1:69" hidden="1" x14ac:dyDescent="0.2">
      <c r="A1525" s="2" t="s">
        <v>4651</v>
      </c>
      <c r="B1525" s="2" t="s">
        <v>374</v>
      </c>
      <c r="C1525" s="2"/>
      <c r="D1525" s="2"/>
      <c r="E1525" s="2" t="s">
        <v>1402</v>
      </c>
      <c r="F1525" s="2"/>
      <c r="G1525" s="2"/>
      <c r="H1525" s="2" t="s">
        <v>853</v>
      </c>
      <c r="I1525" s="2" t="s">
        <v>584</v>
      </c>
      <c r="J1525" s="2"/>
      <c r="K1525" s="2"/>
      <c r="L1525" s="79"/>
      <c r="M1525" s="79"/>
      <c r="N1525" s="79" t="s">
        <v>2124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 t="str">
        <f t="shared" si="61"/>
        <v/>
      </c>
      <c r="BP1525" s="2" t="str">
        <f t="shared" si="62"/>
        <v>USCAR212,5</v>
      </c>
      <c r="BQ1525" s="2" t="str">
        <f>_xlfn.XLOOKUP(BO1525,[1]Planilha1!$BU:$BU,[1]Planilha1!$BU:$BU,"",0,1)</f>
        <v/>
      </c>
    </row>
    <row r="1526" spans="1:69" hidden="1" x14ac:dyDescent="0.2">
      <c r="A1526" s="2" t="s">
        <v>4651</v>
      </c>
      <c r="B1526" s="2" t="s">
        <v>374</v>
      </c>
      <c r="C1526" s="2"/>
      <c r="D1526" s="2"/>
      <c r="E1526" s="2" t="s">
        <v>1402</v>
      </c>
      <c r="F1526" s="2"/>
      <c r="G1526" s="2"/>
      <c r="H1526" s="2" t="s">
        <v>853</v>
      </c>
      <c r="I1526" s="2" t="s">
        <v>584</v>
      </c>
      <c r="J1526" s="2"/>
      <c r="K1526" s="2"/>
      <c r="L1526" s="79"/>
      <c r="M1526" s="79"/>
      <c r="N1526" s="79" t="s">
        <v>2130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 t="s">
        <v>2860</v>
      </c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 t="str">
        <f t="shared" si="61"/>
        <v/>
      </c>
      <c r="BP1526" s="2" t="str">
        <f t="shared" si="62"/>
        <v>USCAR212</v>
      </c>
      <c r="BQ1526" s="2" t="str">
        <f>_xlfn.XLOOKUP(BO1526,[1]Planilha1!$BU:$BU,[1]Planilha1!$BU:$BU,"",0,1)</f>
        <v/>
      </c>
    </row>
    <row r="1527" spans="1:69" hidden="1" x14ac:dyDescent="0.2">
      <c r="A1527" s="2" t="s">
        <v>4651</v>
      </c>
      <c r="B1527" s="2" t="s">
        <v>1400</v>
      </c>
      <c r="C1527" s="2"/>
      <c r="D1527" s="2"/>
      <c r="E1527" s="2" t="s">
        <v>1402</v>
      </c>
      <c r="F1527" s="2"/>
      <c r="G1527" s="2"/>
      <c r="H1527" s="2" t="s">
        <v>843</v>
      </c>
      <c r="I1527" s="2" t="s">
        <v>584</v>
      </c>
      <c r="J1527" s="2"/>
      <c r="K1527" s="2"/>
      <c r="L1527" s="79"/>
      <c r="M1527" s="79"/>
      <c r="N1527" s="79" t="s">
        <v>2124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 t="s">
        <v>2861</v>
      </c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 t="str">
        <f t="shared" si="61"/>
        <v/>
      </c>
      <c r="BP1527" s="2" t="str">
        <f t="shared" si="62"/>
        <v>GMW31912,5</v>
      </c>
      <c r="BQ1527" s="2" t="str">
        <f>_xlfn.XLOOKUP(BO1527,[1]Planilha1!$BU:$BU,[1]Planilha1!$BU:$BU,"",0,1)</f>
        <v/>
      </c>
    </row>
    <row r="1528" spans="1:69" hidden="1" x14ac:dyDescent="0.2">
      <c r="A1528" s="2" t="s">
        <v>4651</v>
      </c>
      <c r="B1528" s="2" t="s">
        <v>374</v>
      </c>
      <c r="C1528" s="2"/>
      <c r="D1528" s="2"/>
      <c r="E1528" s="2" t="s">
        <v>1402</v>
      </c>
      <c r="F1528" s="2"/>
      <c r="G1528" s="2"/>
      <c r="H1528" s="2" t="s">
        <v>843</v>
      </c>
      <c r="I1528" s="2" t="s">
        <v>584</v>
      </c>
      <c r="J1528" s="2"/>
      <c r="K1528" s="2"/>
      <c r="L1528" s="79"/>
      <c r="M1528" s="79"/>
      <c r="N1528" s="79" t="s">
        <v>2124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 t="s">
        <v>2862</v>
      </c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 t="str">
        <f t="shared" si="61"/>
        <v/>
      </c>
      <c r="BP1528" s="2" t="str">
        <f t="shared" si="62"/>
        <v>USCAR212,5</v>
      </c>
      <c r="BQ1528" s="2" t="str">
        <f>_xlfn.XLOOKUP(BO1528,[1]Planilha1!$BU:$BU,[1]Planilha1!$BU:$BU,"",0,1)</f>
        <v/>
      </c>
    </row>
    <row r="1529" spans="1:69" hidden="1" x14ac:dyDescent="0.2">
      <c r="A1529" s="2" t="s">
        <v>4651</v>
      </c>
      <c r="B1529" s="2" t="s">
        <v>374</v>
      </c>
      <c r="C1529" s="2"/>
      <c r="D1529" s="2"/>
      <c r="E1529" s="2" t="s">
        <v>1402</v>
      </c>
      <c r="F1529" s="2"/>
      <c r="G1529" s="2"/>
      <c r="H1529" s="2" t="s">
        <v>853</v>
      </c>
      <c r="I1529" s="2" t="s">
        <v>719</v>
      </c>
      <c r="J1529" s="2"/>
      <c r="K1529" s="2"/>
      <c r="L1529" s="79"/>
      <c r="M1529" s="79"/>
      <c r="N1529" s="79" t="s">
        <v>2132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 t="s">
        <v>2863</v>
      </c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 t="str">
        <f t="shared" si="61"/>
        <v/>
      </c>
      <c r="BP1529" s="2" t="str">
        <f t="shared" si="62"/>
        <v>USCAR211</v>
      </c>
      <c r="BQ1529" s="2" t="str">
        <f>_xlfn.XLOOKUP(BO1529,[1]Planilha1!$BU:$BU,[1]Planilha1!$BU:$BU,"",0,1)</f>
        <v/>
      </c>
    </row>
    <row r="1530" spans="1:69" hidden="1" x14ac:dyDescent="0.2">
      <c r="A1530" s="2" t="s">
        <v>4651</v>
      </c>
      <c r="B1530" s="2" t="s">
        <v>1400</v>
      </c>
      <c r="C1530" s="2"/>
      <c r="D1530" s="2"/>
      <c r="E1530" s="2" t="s">
        <v>1402</v>
      </c>
      <c r="F1530" s="2"/>
      <c r="G1530" s="2"/>
      <c r="H1530" s="2" t="s">
        <v>843</v>
      </c>
      <c r="I1530" s="2" t="s">
        <v>1600</v>
      </c>
      <c r="J1530" s="2"/>
      <c r="K1530" s="2"/>
      <c r="L1530" s="79"/>
      <c r="M1530" s="79"/>
      <c r="N1530" s="79" t="s">
        <v>2124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 t="s">
        <v>2864</v>
      </c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 t="str">
        <f t="shared" si="61"/>
        <v/>
      </c>
      <c r="BP1530" s="2" t="str">
        <f t="shared" si="62"/>
        <v>GMW31912,5</v>
      </c>
      <c r="BQ1530" s="2" t="str">
        <f>_xlfn.XLOOKUP(BO1530,[1]Planilha1!$BU:$BU,[1]Planilha1!$BU:$BU,"",0,1)</f>
        <v/>
      </c>
    </row>
    <row r="1531" spans="1:69" hidden="1" x14ac:dyDescent="0.2">
      <c r="A1531" s="2" t="s">
        <v>4651</v>
      </c>
      <c r="B1531" s="2" t="s">
        <v>374</v>
      </c>
      <c r="C1531" s="2"/>
      <c r="D1531" s="2"/>
      <c r="E1531" s="2" t="s">
        <v>1402</v>
      </c>
      <c r="F1531" s="2"/>
      <c r="G1531" s="2"/>
      <c r="H1531" s="2" t="s">
        <v>848</v>
      </c>
      <c r="I1531" s="2" t="s">
        <v>1600</v>
      </c>
      <c r="J1531" s="2"/>
      <c r="K1531" s="2"/>
      <c r="L1531" s="79"/>
      <c r="M1531" s="79"/>
      <c r="N1531" s="79" t="s">
        <v>2130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 t="s">
        <v>2865</v>
      </c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 t="str">
        <f t="shared" si="61"/>
        <v/>
      </c>
      <c r="BP1531" s="2" t="str">
        <f t="shared" si="62"/>
        <v>USCAR212</v>
      </c>
      <c r="BQ1531" s="2" t="str">
        <f>_xlfn.XLOOKUP(BO1531,[1]Planilha1!$BU:$BU,[1]Planilha1!$BU:$BU,"",0,1)</f>
        <v/>
      </c>
    </row>
    <row r="1532" spans="1:69" hidden="1" x14ac:dyDescent="0.2">
      <c r="A1532" s="2" t="s">
        <v>785</v>
      </c>
      <c r="B1532" s="2"/>
      <c r="C1532" s="2"/>
      <c r="D1532" s="2"/>
      <c r="E1532" s="2" t="s">
        <v>1402</v>
      </c>
      <c r="F1532" s="2"/>
      <c r="G1532" s="2"/>
      <c r="H1532" s="2" t="s">
        <v>853</v>
      </c>
      <c r="I1532" s="2" t="s">
        <v>1601</v>
      </c>
      <c r="J1532" s="2"/>
      <c r="K1532" s="2"/>
      <c r="L1532" s="79"/>
      <c r="M1532" s="79"/>
      <c r="N1532" s="79" t="s">
        <v>2147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 t="s">
        <v>2866</v>
      </c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 t="str">
        <f t="shared" si="61"/>
        <v/>
      </c>
      <c r="BP1532" s="2" t="str">
        <f t="shared" si="62"/>
        <v>0,35</v>
      </c>
      <c r="BQ1532" s="2" t="str">
        <f>_xlfn.XLOOKUP(BO1532,[1]Planilha1!$BU:$BU,[1]Planilha1!$BU:$BU,"",0,1)</f>
        <v/>
      </c>
    </row>
    <row r="1533" spans="1:69" hidden="1" x14ac:dyDescent="0.2">
      <c r="A1533" s="2" t="s">
        <v>785</v>
      </c>
      <c r="B1533" s="2"/>
      <c r="C1533" s="2"/>
      <c r="D1533" s="2"/>
      <c r="E1533" s="2" t="s">
        <v>1402</v>
      </c>
      <c r="F1533" s="2"/>
      <c r="G1533" s="2"/>
      <c r="H1533" s="2" t="s">
        <v>853</v>
      </c>
      <c r="I1533" s="2" t="s">
        <v>1601</v>
      </c>
      <c r="J1533" s="2"/>
      <c r="K1533" s="2"/>
      <c r="L1533" s="79"/>
      <c r="M1533" s="79"/>
      <c r="N1533" s="79" t="s">
        <v>2125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 t="s">
        <v>2866</v>
      </c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 t="str">
        <f t="shared" si="61"/>
        <v/>
      </c>
      <c r="BP1533" s="2" t="str">
        <f t="shared" si="62"/>
        <v>0,5</v>
      </c>
      <c r="BQ1533" s="2" t="str">
        <f>_xlfn.XLOOKUP(BO1533,[1]Planilha1!$BU:$BU,[1]Planilha1!$BU:$BU,"",0,1)</f>
        <v/>
      </c>
    </row>
    <row r="1534" spans="1:69" hidden="1" x14ac:dyDescent="0.2">
      <c r="A1534" s="2" t="s">
        <v>4651</v>
      </c>
      <c r="B1534" s="2" t="s">
        <v>1400</v>
      </c>
      <c r="C1534" s="2"/>
      <c r="D1534" s="2"/>
      <c r="E1534" s="2" t="s">
        <v>1402</v>
      </c>
      <c r="F1534" s="2"/>
      <c r="G1534" s="2"/>
      <c r="H1534" s="2" t="s">
        <v>843</v>
      </c>
      <c r="I1534" s="2" t="s">
        <v>1602</v>
      </c>
      <c r="J1534" s="2"/>
      <c r="K1534" s="2"/>
      <c r="L1534" s="79"/>
      <c r="M1534" s="79"/>
      <c r="N1534" s="79" t="s">
        <v>1142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 t="s">
        <v>2867</v>
      </c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 t="str">
        <f t="shared" si="61"/>
        <v/>
      </c>
      <c r="BP1534" s="2" t="str">
        <f t="shared" si="62"/>
        <v>GMW319135</v>
      </c>
      <c r="BQ1534" s="2" t="str">
        <f>_xlfn.XLOOKUP(BO1534,[1]Planilha1!$BU:$BU,[1]Planilha1!$BU:$BU,"",0,1)</f>
        <v/>
      </c>
    </row>
    <row r="1535" spans="1:69" hidden="1" x14ac:dyDescent="0.2">
      <c r="A1535" s="2" t="s">
        <v>4651</v>
      </c>
      <c r="B1535" s="2" t="s">
        <v>374</v>
      </c>
      <c r="C1535" s="2"/>
      <c r="D1535" s="2"/>
      <c r="E1535" s="2" t="s">
        <v>1402</v>
      </c>
      <c r="F1535" s="2"/>
      <c r="G1535" s="2"/>
      <c r="H1535" s="2" t="s">
        <v>848</v>
      </c>
      <c r="I1535" s="2" t="s">
        <v>1603</v>
      </c>
      <c r="J1535" s="2"/>
      <c r="K1535" s="2"/>
      <c r="L1535" s="79"/>
      <c r="M1535" s="79"/>
      <c r="N1535" s="79" t="s">
        <v>2142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 t="s">
        <v>2868</v>
      </c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 t="str">
        <f t="shared" si="61"/>
        <v/>
      </c>
      <c r="BP1535" s="2" t="str">
        <f t="shared" si="62"/>
        <v>USCAR210,3</v>
      </c>
      <c r="BQ1535" s="2" t="str">
        <f>_xlfn.XLOOKUP(BO1535,[1]Planilha1!$BU:$BU,[1]Planilha1!$BU:$BU,"",0,1)</f>
        <v/>
      </c>
    </row>
    <row r="1536" spans="1:69" hidden="1" x14ac:dyDescent="0.2">
      <c r="A1536" s="2" t="s">
        <v>4651</v>
      </c>
      <c r="B1536" s="2" t="s">
        <v>374</v>
      </c>
      <c r="C1536" s="2"/>
      <c r="D1536" s="2"/>
      <c r="E1536" s="2" t="s">
        <v>1402</v>
      </c>
      <c r="F1536" s="2"/>
      <c r="G1536" s="2"/>
      <c r="H1536" s="2" t="s">
        <v>848</v>
      </c>
      <c r="I1536" s="2" t="s">
        <v>1604</v>
      </c>
      <c r="J1536" s="2"/>
      <c r="K1536" s="2"/>
      <c r="L1536" s="79"/>
      <c r="M1536" s="79"/>
      <c r="N1536" s="79" t="s">
        <v>2125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 t="s">
        <v>2869</v>
      </c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 t="str">
        <f t="shared" si="61"/>
        <v/>
      </c>
      <c r="BP1536" s="2" t="str">
        <f t="shared" si="62"/>
        <v>USCAR210,5</v>
      </c>
      <c r="BQ1536" s="2" t="str">
        <f>_xlfn.XLOOKUP(BO1536,[1]Planilha1!$BU:$BU,[1]Planilha1!$BU:$BU,"",0,1)</f>
        <v/>
      </c>
    </row>
    <row r="1537" spans="1:69" hidden="1" x14ac:dyDescent="0.2">
      <c r="A1537" s="2" t="s">
        <v>4651</v>
      </c>
      <c r="B1537" s="2" t="s">
        <v>374</v>
      </c>
      <c r="C1537" s="2"/>
      <c r="D1537" s="2"/>
      <c r="E1537" s="2" t="s">
        <v>1402</v>
      </c>
      <c r="F1537" s="2"/>
      <c r="G1537" s="2"/>
      <c r="H1537" s="2" t="s">
        <v>853</v>
      </c>
      <c r="I1537" s="2" t="s">
        <v>711</v>
      </c>
      <c r="J1537" s="2"/>
      <c r="K1537" s="2"/>
      <c r="L1537" s="79"/>
      <c r="M1537" s="79"/>
      <c r="N1537" s="79" t="s">
        <v>2125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 t="s">
        <v>2870</v>
      </c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 t="str">
        <f t="shared" si="61"/>
        <v/>
      </c>
      <c r="BP1537" s="2" t="str">
        <f t="shared" si="62"/>
        <v>USCAR210,5</v>
      </c>
      <c r="BQ1537" s="2" t="str">
        <f>_xlfn.XLOOKUP(BO1537,[1]Planilha1!$BU:$BU,[1]Planilha1!$BU:$BU,"",0,1)</f>
        <v/>
      </c>
    </row>
    <row r="1538" spans="1:69" hidden="1" x14ac:dyDescent="0.2">
      <c r="A1538" s="2" t="s">
        <v>4651</v>
      </c>
      <c r="B1538" s="2" t="s">
        <v>374</v>
      </c>
      <c r="C1538" s="2"/>
      <c r="D1538" s="2"/>
      <c r="E1538" s="2" t="s">
        <v>1402</v>
      </c>
      <c r="F1538" s="2"/>
      <c r="G1538" s="2"/>
      <c r="H1538" s="2" t="s">
        <v>853</v>
      </c>
      <c r="I1538" s="2" t="s">
        <v>711</v>
      </c>
      <c r="J1538" s="2"/>
      <c r="K1538" s="2"/>
      <c r="L1538" s="79"/>
      <c r="M1538" s="79"/>
      <c r="N1538" s="79" t="s">
        <v>2141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 t="s">
        <v>2871</v>
      </c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 t="str">
        <f t="shared" si="61"/>
        <v/>
      </c>
      <c r="BP1538" s="2" t="str">
        <f t="shared" si="62"/>
        <v>USCAR210,75</v>
      </c>
      <c r="BQ1538" s="2" t="str">
        <f>_xlfn.XLOOKUP(BO1538,[1]Planilha1!$BU:$BU,[1]Planilha1!$BU:$BU,"",0,1)</f>
        <v/>
      </c>
    </row>
    <row r="1539" spans="1:69" hidden="1" x14ac:dyDescent="0.2">
      <c r="A1539" s="2" t="s">
        <v>4651</v>
      </c>
      <c r="B1539" s="2" t="s">
        <v>374</v>
      </c>
      <c r="C1539" s="2"/>
      <c r="D1539" s="2"/>
      <c r="E1539" s="2" t="s">
        <v>1402</v>
      </c>
      <c r="F1539" s="2"/>
      <c r="G1539" s="2"/>
      <c r="H1539" s="2" t="s">
        <v>853</v>
      </c>
      <c r="I1539" s="2" t="s">
        <v>711</v>
      </c>
      <c r="J1539" s="2"/>
      <c r="K1539" s="2"/>
      <c r="L1539" s="79"/>
      <c r="M1539" s="79"/>
      <c r="N1539" s="79" t="s">
        <v>2132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 t="s">
        <v>2872</v>
      </c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 t="str">
        <f t="shared" si="61"/>
        <v/>
      </c>
      <c r="BP1539" s="2" t="str">
        <f t="shared" si="62"/>
        <v>USCAR211</v>
      </c>
      <c r="BQ1539" s="2" t="str">
        <f>_xlfn.XLOOKUP(BO1539,[1]Planilha1!$BU:$BU,[1]Planilha1!$BU:$BU,"",0,1)</f>
        <v/>
      </c>
    </row>
    <row r="1540" spans="1:69" hidden="1" x14ac:dyDescent="0.2">
      <c r="A1540" s="2" t="s">
        <v>4651</v>
      </c>
      <c r="B1540" s="2" t="s">
        <v>1400</v>
      </c>
      <c r="C1540" s="2"/>
      <c r="D1540" s="2"/>
      <c r="E1540" s="2" t="s">
        <v>1402</v>
      </c>
      <c r="F1540" s="2"/>
      <c r="G1540" s="2"/>
      <c r="H1540" s="2" t="s">
        <v>843</v>
      </c>
      <c r="I1540" s="2" t="s">
        <v>711</v>
      </c>
      <c r="J1540" s="2"/>
      <c r="K1540" s="2"/>
      <c r="L1540" s="79"/>
      <c r="M1540" s="79"/>
      <c r="N1540" s="79" t="s">
        <v>2125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 t="s">
        <v>2873</v>
      </c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 t="str">
        <f t="shared" ref="BO1540:BO1603" si="63">IF(F1540="","",_xlfn.CONCAT(K1540&amp;N1540,IF(L1540&gt;M1540,_xlfn.TEXTJOIN(,TRUE,O1540:AV1540),_xlfn.TEXTJOIN(,TRUE,AF1540:AV1540,O1540:AE1540))))</f>
        <v/>
      </c>
      <c r="BP1540" s="2" t="str">
        <f t="shared" ref="BP1540:BP1603" si="64">_xlfn.CONCAT(B1540,N1540,IF(L1540&gt;M1540,_xlfn.TEXTJOIN(,TRUE,O1540:AV1540),_xlfn.TEXTJOIN(,TRUE,AF1540:AV1540,O1540:AE1540)))</f>
        <v>GMW31910,5</v>
      </c>
      <c r="BQ1540" s="2" t="str">
        <f>_xlfn.XLOOKUP(BO1540,[1]Planilha1!$BU:$BU,[1]Planilha1!$BU:$BU,"",0,1)</f>
        <v/>
      </c>
    </row>
    <row r="1541" spans="1:69" hidden="1" x14ac:dyDescent="0.2">
      <c r="A1541" s="2" t="s">
        <v>4651</v>
      </c>
      <c r="B1541" s="2" t="s">
        <v>1400</v>
      </c>
      <c r="C1541" s="2"/>
      <c r="D1541" s="2"/>
      <c r="E1541" s="2" t="s">
        <v>1402</v>
      </c>
      <c r="F1541" s="2"/>
      <c r="G1541" s="2"/>
      <c r="H1541" s="2" t="s">
        <v>843</v>
      </c>
      <c r="I1541" s="2" t="s">
        <v>711</v>
      </c>
      <c r="J1541" s="2"/>
      <c r="K1541" s="2"/>
      <c r="L1541" s="79"/>
      <c r="M1541" s="79"/>
      <c r="N1541" s="79" t="s">
        <v>2141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 t="s">
        <v>2874</v>
      </c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 t="str">
        <f t="shared" si="63"/>
        <v/>
      </c>
      <c r="BP1541" s="2" t="str">
        <f t="shared" si="64"/>
        <v>GMW31910,75</v>
      </c>
      <c r="BQ1541" s="2" t="str">
        <f>_xlfn.XLOOKUP(BO1541,[1]Planilha1!$BU:$BU,[1]Planilha1!$BU:$BU,"",0,1)</f>
        <v/>
      </c>
    </row>
    <row r="1542" spans="1:69" hidden="1" x14ac:dyDescent="0.2">
      <c r="A1542" s="2" t="s">
        <v>785</v>
      </c>
      <c r="B1542" s="2"/>
      <c r="C1542" s="2"/>
      <c r="D1542" s="2"/>
      <c r="E1542" s="2" t="s">
        <v>1402</v>
      </c>
      <c r="F1542" s="2"/>
      <c r="G1542" s="2"/>
      <c r="H1542" s="2" t="s">
        <v>853</v>
      </c>
      <c r="I1542" s="2" t="s">
        <v>455</v>
      </c>
      <c r="J1542" s="2"/>
      <c r="K1542" s="2"/>
      <c r="L1542" s="79"/>
      <c r="M1542" s="79"/>
      <c r="N1542" s="79" t="s">
        <v>2126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 t="s">
        <v>2875</v>
      </c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 t="str">
        <f t="shared" si="63"/>
        <v/>
      </c>
      <c r="BP1542" s="2" t="str">
        <f t="shared" si="64"/>
        <v>1,5</v>
      </c>
      <c r="BQ1542" s="2" t="str">
        <f>_xlfn.XLOOKUP(BO1542,[1]Planilha1!$BU:$BU,[1]Planilha1!$BU:$BU,"",0,1)</f>
        <v/>
      </c>
    </row>
    <row r="1543" spans="1:69" hidden="1" x14ac:dyDescent="0.2">
      <c r="A1543" s="2" t="s">
        <v>4651</v>
      </c>
      <c r="B1543" s="2" t="s">
        <v>1400</v>
      </c>
      <c r="C1543" s="2"/>
      <c r="D1543" s="2"/>
      <c r="E1543" s="2" t="s">
        <v>1402</v>
      </c>
      <c r="F1543" s="2"/>
      <c r="G1543" s="2"/>
      <c r="H1543" s="2" t="s">
        <v>843</v>
      </c>
      <c r="I1543" s="2" t="s">
        <v>455</v>
      </c>
      <c r="J1543" s="2"/>
      <c r="K1543" s="2"/>
      <c r="L1543" s="79"/>
      <c r="M1543" s="79"/>
      <c r="N1543" s="79" t="s">
        <v>2124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 t="s">
        <v>2876</v>
      </c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 t="str">
        <f t="shared" si="63"/>
        <v/>
      </c>
      <c r="BP1543" s="2" t="str">
        <f t="shared" si="64"/>
        <v>GMW31912,5</v>
      </c>
      <c r="BQ1543" s="2" t="str">
        <f>_xlfn.XLOOKUP(BO1543,[1]Planilha1!$BU:$BU,[1]Planilha1!$BU:$BU,"",0,1)</f>
        <v/>
      </c>
    </row>
    <row r="1544" spans="1:69" hidden="1" x14ac:dyDescent="0.2">
      <c r="A1544" s="2" t="s">
        <v>785</v>
      </c>
      <c r="B1544" s="2"/>
      <c r="C1544" s="2"/>
      <c r="D1544" s="2"/>
      <c r="E1544" s="2" t="s">
        <v>1402</v>
      </c>
      <c r="F1544" s="2"/>
      <c r="G1544" s="2"/>
      <c r="H1544" s="2" t="s">
        <v>843</v>
      </c>
      <c r="I1544" s="2" t="s">
        <v>455</v>
      </c>
      <c r="J1544" s="2"/>
      <c r="K1544" s="2"/>
      <c r="L1544" s="79"/>
      <c r="M1544" s="79"/>
      <c r="N1544" s="79" t="s">
        <v>2124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 t="s">
        <v>2875</v>
      </c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 t="str">
        <f t="shared" si="63"/>
        <v/>
      </c>
      <c r="BP1544" s="2" t="str">
        <f t="shared" si="64"/>
        <v>2,5</v>
      </c>
      <c r="BQ1544" s="2" t="str">
        <f>_xlfn.XLOOKUP(BO1544,[1]Planilha1!$BU:$BU,[1]Planilha1!$BU:$BU,"",0,1)</f>
        <v/>
      </c>
    </row>
    <row r="1545" spans="1:69" hidden="1" x14ac:dyDescent="0.2">
      <c r="A1545" s="2" t="s">
        <v>4651</v>
      </c>
      <c r="B1545" s="2" t="s">
        <v>374</v>
      </c>
      <c r="C1545" s="2"/>
      <c r="D1545" s="2"/>
      <c r="E1545" s="2" t="s">
        <v>1402</v>
      </c>
      <c r="F1545" s="2"/>
      <c r="G1545" s="2"/>
      <c r="H1545" s="2" t="s">
        <v>860</v>
      </c>
      <c r="I1545" s="2" t="s">
        <v>438</v>
      </c>
      <c r="J1545" s="2"/>
      <c r="K1545" s="2"/>
      <c r="L1545" s="79"/>
      <c r="M1545" s="79"/>
      <c r="N1545" s="79" t="s">
        <v>2125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 t="str">
        <f t="shared" si="63"/>
        <v/>
      </c>
      <c r="BP1545" s="2" t="str">
        <f t="shared" si="64"/>
        <v>USCAR210,5</v>
      </c>
      <c r="BQ1545" s="2" t="str">
        <f>_xlfn.XLOOKUP(BO1545,[1]Planilha1!$BU:$BU,[1]Planilha1!$BU:$BU,"",0,1)</f>
        <v/>
      </c>
    </row>
    <row r="1546" spans="1:69" hidden="1" x14ac:dyDescent="0.2">
      <c r="A1546" s="2" t="s">
        <v>4651</v>
      </c>
      <c r="B1546" s="2" t="s">
        <v>374</v>
      </c>
      <c r="C1546" s="2"/>
      <c r="D1546" s="2"/>
      <c r="E1546" s="2" t="s">
        <v>1402</v>
      </c>
      <c r="F1546" s="2"/>
      <c r="G1546" s="2"/>
      <c r="H1546" s="2" t="s">
        <v>860</v>
      </c>
      <c r="I1546" s="2" t="s">
        <v>438</v>
      </c>
      <c r="J1546" s="2"/>
      <c r="K1546" s="2"/>
      <c r="L1546" s="79"/>
      <c r="M1546" s="79"/>
      <c r="N1546" s="79" t="s">
        <v>2141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 t="str">
        <f t="shared" si="63"/>
        <v/>
      </c>
      <c r="BP1546" s="2" t="str">
        <f t="shared" si="64"/>
        <v>USCAR210,75</v>
      </c>
      <c r="BQ1546" s="2" t="str">
        <f>_xlfn.XLOOKUP(BO1546,[1]Planilha1!$BU:$BU,[1]Planilha1!$BU:$BU,"",0,1)</f>
        <v/>
      </c>
    </row>
    <row r="1547" spans="1:69" hidden="1" x14ac:dyDescent="0.2">
      <c r="A1547" s="2" t="s">
        <v>4651</v>
      </c>
      <c r="B1547" s="2" t="s">
        <v>374</v>
      </c>
      <c r="C1547" s="2"/>
      <c r="D1547" s="2"/>
      <c r="E1547" s="2" t="s">
        <v>1402</v>
      </c>
      <c r="F1547" s="2"/>
      <c r="G1547" s="2"/>
      <c r="H1547" s="2" t="s">
        <v>853</v>
      </c>
      <c r="I1547" s="2" t="s">
        <v>438</v>
      </c>
      <c r="J1547" s="2"/>
      <c r="K1547" s="2"/>
      <c r="L1547" s="79"/>
      <c r="M1547" s="79"/>
      <c r="N1547" s="79" t="s">
        <v>2125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 t="str">
        <f t="shared" si="63"/>
        <v/>
      </c>
      <c r="BP1547" s="2" t="str">
        <f t="shared" si="64"/>
        <v>USCAR210,5</v>
      </c>
      <c r="BQ1547" s="2" t="str">
        <f>_xlfn.XLOOKUP(BO1547,[1]Planilha1!$BU:$BU,[1]Planilha1!$BU:$BU,"",0,1)</f>
        <v/>
      </c>
    </row>
    <row r="1548" spans="1:69" hidden="1" x14ac:dyDescent="0.2">
      <c r="A1548" s="2" t="s">
        <v>785</v>
      </c>
      <c r="B1548" s="2"/>
      <c r="C1548" s="2"/>
      <c r="D1548" s="2"/>
      <c r="E1548" s="2" t="s">
        <v>1402</v>
      </c>
      <c r="F1548" s="2"/>
      <c r="G1548" s="2"/>
      <c r="H1548" s="2" t="s">
        <v>853</v>
      </c>
      <c r="I1548" s="2" t="s">
        <v>438</v>
      </c>
      <c r="J1548" s="2"/>
      <c r="K1548" s="2"/>
      <c r="L1548" s="79"/>
      <c r="M1548" s="79"/>
      <c r="N1548" s="79" t="s">
        <v>2125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 t="s">
        <v>2877</v>
      </c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 t="str">
        <f t="shared" si="63"/>
        <v/>
      </c>
      <c r="BP1548" s="2" t="str">
        <f t="shared" si="64"/>
        <v>0,5</v>
      </c>
      <c r="BQ1548" s="2" t="str">
        <f>_xlfn.XLOOKUP(BO1548,[1]Planilha1!$BU:$BU,[1]Planilha1!$BU:$BU,"",0,1)</f>
        <v/>
      </c>
    </row>
    <row r="1549" spans="1:69" hidden="1" x14ac:dyDescent="0.2">
      <c r="A1549" s="2" t="s">
        <v>4651</v>
      </c>
      <c r="B1549" s="2" t="s">
        <v>374</v>
      </c>
      <c r="C1549" s="2"/>
      <c r="D1549" s="2"/>
      <c r="E1549" s="2" t="s">
        <v>1402</v>
      </c>
      <c r="F1549" s="2"/>
      <c r="G1549" s="2"/>
      <c r="H1549" s="2" t="s">
        <v>853</v>
      </c>
      <c r="I1549" s="2" t="s">
        <v>438</v>
      </c>
      <c r="J1549" s="2"/>
      <c r="K1549" s="2"/>
      <c r="L1549" s="79"/>
      <c r="M1549" s="79"/>
      <c r="N1549" s="79" t="s">
        <v>2141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 t="str">
        <f t="shared" si="63"/>
        <v/>
      </c>
      <c r="BP1549" s="2" t="str">
        <f t="shared" si="64"/>
        <v>USCAR210,75</v>
      </c>
      <c r="BQ1549" s="2" t="str">
        <f>_xlfn.XLOOKUP(BO1549,[1]Planilha1!$BU:$BU,[1]Planilha1!$BU:$BU,"",0,1)</f>
        <v/>
      </c>
    </row>
    <row r="1550" spans="1:69" hidden="1" x14ac:dyDescent="0.2">
      <c r="A1550" s="2" t="s">
        <v>785</v>
      </c>
      <c r="B1550" s="2"/>
      <c r="C1550" s="2"/>
      <c r="D1550" s="2"/>
      <c r="E1550" s="2" t="s">
        <v>1402</v>
      </c>
      <c r="F1550" s="2"/>
      <c r="G1550" s="2"/>
      <c r="H1550" s="2" t="s">
        <v>853</v>
      </c>
      <c r="I1550" s="2" t="s">
        <v>438</v>
      </c>
      <c r="J1550" s="2"/>
      <c r="K1550" s="2"/>
      <c r="L1550" s="79"/>
      <c r="M1550" s="79"/>
      <c r="N1550" s="79" t="s">
        <v>2141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 t="s">
        <v>2877</v>
      </c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 t="str">
        <f t="shared" si="63"/>
        <v/>
      </c>
      <c r="BP1550" s="2" t="str">
        <f t="shared" si="64"/>
        <v>0,75</v>
      </c>
      <c r="BQ1550" s="2" t="str">
        <f>_xlfn.XLOOKUP(BO1550,[1]Planilha1!$BU:$BU,[1]Planilha1!$BU:$BU,"",0,1)</f>
        <v/>
      </c>
    </row>
    <row r="1551" spans="1:69" hidden="1" x14ac:dyDescent="0.2">
      <c r="A1551" s="2" t="s">
        <v>4651</v>
      </c>
      <c r="B1551" s="2" t="s">
        <v>374</v>
      </c>
      <c r="C1551" s="2"/>
      <c r="D1551" s="2"/>
      <c r="E1551" s="2" t="s">
        <v>1402</v>
      </c>
      <c r="F1551" s="2"/>
      <c r="G1551" s="2"/>
      <c r="H1551" s="2" t="s">
        <v>853</v>
      </c>
      <c r="I1551" s="2" t="s">
        <v>438</v>
      </c>
      <c r="J1551" s="2"/>
      <c r="K1551" s="2"/>
      <c r="L1551" s="79"/>
      <c r="M1551" s="79"/>
      <c r="N1551" s="79" t="s">
        <v>2132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 t="s">
        <v>2878</v>
      </c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 t="str">
        <f t="shared" si="63"/>
        <v/>
      </c>
      <c r="BP1551" s="2" t="str">
        <f t="shared" si="64"/>
        <v>USCAR211</v>
      </c>
      <c r="BQ1551" s="2" t="str">
        <f>_xlfn.XLOOKUP(BO1551,[1]Planilha1!$BU:$BU,[1]Planilha1!$BU:$BU,"",0,1)</f>
        <v/>
      </c>
    </row>
    <row r="1552" spans="1:69" hidden="1" x14ac:dyDescent="0.2">
      <c r="A1552" s="2" t="s">
        <v>785</v>
      </c>
      <c r="B1552" s="2"/>
      <c r="C1552" s="2"/>
      <c r="D1552" s="2"/>
      <c r="E1552" s="2" t="s">
        <v>1402</v>
      </c>
      <c r="F1552" s="2"/>
      <c r="G1552" s="2"/>
      <c r="H1552" s="2" t="s">
        <v>853</v>
      </c>
      <c r="I1552" s="2" t="s">
        <v>438</v>
      </c>
      <c r="J1552" s="2"/>
      <c r="K1552" s="2"/>
      <c r="L1552" s="79"/>
      <c r="M1552" s="79"/>
      <c r="N1552" s="79" t="s">
        <v>2132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 t="s">
        <v>2877</v>
      </c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 t="str">
        <f t="shared" si="63"/>
        <v/>
      </c>
      <c r="BP1552" s="2" t="str">
        <f t="shared" si="64"/>
        <v>1</v>
      </c>
      <c r="BQ1552" s="2" t="str">
        <f>_xlfn.XLOOKUP(BO1552,[1]Planilha1!$BU:$BU,[1]Planilha1!$BU:$BU,"",0,1)</f>
        <v/>
      </c>
    </row>
    <row r="1553" spans="1:69" hidden="1" x14ac:dyDescent="0.2">
      <c r="A1553" s="2" t="s">
        <v>4651</v>
      </c>
      <c r="B1553" s="2" t="s">
        <v>1400</v>
      </c>
      <c r="C1553" s="2"/>
      <c r="D1553" s="2"/>
      <c r="E1553" s="2" t="s">
        <v>1402</v>
      </c>
      <c r="F1553" s="2"/>
      <c r="G1553" s="2"/>
      <c r="H1553" s="2" t="s">
        <v>843</v>
      </c>
      <c r="I1553" s="2" t="s">
        <v>438</v>
      </c>
      <c r="J1553" s="2"/>
      <c r="K1553" s="2"/>
      <c r="L1553" s="79"/>
      <c r="M1553" s="79"/>
      <c r="N1553" s="79" t="s">
        <v>2132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 t="s">
        <v>2879</v>
      </c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 t="str">
        <f t="shared" si="63"/>
        <v/>
      </c>
      <c r="BP1553" s="2" t="str">
        <f t="shared" si="64"/>
        <v>GMW31911</v>
      </c>
      <c r="BQ1553" s="2" t="str">
        <f>_xlfn.XLOOKUP(BO1553,[1]Planilha1!$BU:$BU,[1]Planilha1!$BU:$BU,"",0,1)</f>
        <v/>
      </c>
    </row>
    <row r="1554" spans="1:69" hidden="1" x14ac:dyDescent="0.2">
      <c r="A1554" s="2" t="s">
        <v>4651</v>
      </c>
      <c r="B1554" s="2" t="s">
        <v>374</v>
      </c>
      <c r="C1554" s="2"/>
      <c r="D1554" s="2"/>
      <c r="E1554" s="2" t="s">
        <v>1402</v>
      </c>
      <c r="F1554" s="2"/>
      <c r="G1554" s="2"/>
      <c r="H1554" s="2" t="s">
        <v>866</v>
      </c>
      <c r="I1554" s="2" t="s">
        <v>438</v>
      </c>
      <c r="J1554" s="2"/>
      <c r="K1554" s="2"/>
      <c r="L1554" s="79"/>
      <c r="M1554" s="79"/>
      <c r="N1554" s="79" t="s">
        <v>2125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 t="str">
        <f t="shared" si="63"/>
        <v/>
      </c>
      <c r="BP1554" s="2" t="str">
        <f t="shared" si="64"/>
        <v>USCAR210,5</v>
      </c>
      <c r="BQ1554" s="2" t="str">
        <f>_xlfn.XLOOKUP(BO1554,[1]Planilha1!$BU:$BU,[1]Planilha1!$BU:$BU,"",0,1)</f>
        <v/>
      </c>
    </row>
    <row r="1555" spans="1:69" hidden="1" x14ac:dyDescent="0.2">
      <c r="A1555" s="2" t="s">
        <v>4651</v>
      </c>
      <c r="B1555" s="2" t="s">
        <v>374</v>
      </c>
      <c r="C1555" s="2"/>
      <c r="D1555" s="2"/>
      <c r="E1555" s="2" t="s">
        <v>1402</v>
      </c>
      <c r="F1555" s="2"/>
      <c r="G1555" s="2"/>
      <c r="H1555" s="2" t="s">
        <v>853</v>
      </c>
      <c r="I1555" s="2" t="s">
        <v>650</v>
      </c>
      <c r="J1555" s="2"/>
      <c r="K1555" s="2"/>
      <c r="L1555" s="79"/>
      <c r="M1555" s="79"/>
      <c r="N1555" s="79" t="s">
        <v>2126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 t="s">
        <v>2880</v>
      </c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 t="str">
        <f t="shared" si="63"/>
        <v/>
      </c>
      <c r="BP1555" s="2" t="str">
        <f t="shared" si="64"/>
        <v>USCAR211,5</v>
      </c>
      <c r="BQ1555" s="2" t="str">
        <f>_xlfn.XLOOKUP(BO1555,[1]Planilha1!$BU:$BU,[1]Planilha1!$BU:$BU,"",0,1)</f>
        <v/>
      </c>
    </row>
    <row r="1556" spans="1:69" hidden="1" x14ac:dyDescent="0.2">
      <c r="A1556" s="2" t="s">
        <v>4651</v>
      </c>
      <c r="B1556" s="2" t="s">
        <v>374</v>
      </c>
      <c r="C1556" s="2"/>
      <c r="D1556" s="2"/>
      <c r="E1556" s="2" t="s">
        <v>1402</v>
      </c>
      <c r="F1556" s="2"/>
      <c r="G1556" s="2"/>
      <c r="H1556" s="2" t="s">
        <v>853</v>
      </c>
      <c r="I1556" s="2" t="s">
        <v>650</v>
      </c>
      <c r="J1556" s="2"/>
      <c r="K1556" s="2"/>
      <c r="L1556" s="79"/>
      <c r="M1556" s="79"/>
      <c r="N1556" s="79" t="s">
        <v>2124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 t="str">
        <f t="shared" si="63"/>
        <v/>
      </c>
      <c r="BP1556" s="2" t="str">
        <f t="shared" si="64"/>
        <v>USCAR212,5</v>
      </c>
      <c r="BQ1556" s="2" t="str">
        <f>_xlfn.XLOOKUP(BO1556,[1]Planilha1!$BU:$BU,[1]Planilha1!$BU:$BU,"",0,1)</f>
        <v/>
      </c>
    </row>
    <row r="1557" spans="1:69" hidden="1" x14ac:dyDescent="0.2">
      <c r="A1557" s="2" t="s">
        <v>4651</v>
      </c>
      <c r="B1557" s="2" t="s">
        <v>1400</v>
      </c>
      <c r="C1557" s="2"/>
      <c r="D1557" s="2"/>
      <c r="E1557" s="2" t="s">
        <v>1402</v>
      </c>
      <c r="F1557" s="2"/>
      <c r="G1557" s="2"/>
      <c r="H1557" s="2" t="s">
        <v>853</v>
      </c>
      <c r="I1557" s="2" t="s">
        <v>650</v>
      </c>
      <c r="J1557" s="2"/>
      <c r="K1557" s="2"/>
      <c r="L1557" s="79"/>
      <c r="M1557" s="79"/>
      <c r="N1557" s="79" t="s">
        <v>2130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 t="s">
        <v>2881</v>
      </c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 t="str">
        <f t="shared" si="63"/>
        <v/>
      </c>
      <c r="BP1557" s="2" t="str">
        <f t="shared" si="64"/>
        <v>GMW31912</v>
      </c>
      <c r="BQ1557" s="2" t="str">
        <f>_xlfn.XLOOKUP(BO1557,[1]Planilha1!$BU:$BU,[1]Planilha1!$BU:$BU,"",0,1)</f>
        <v/>
      </c>
    </row>
    <row r="1558" spans="1:69" hidden="1" x14ac:dyDescent="0.2">
      <c r="A1558" s="2" t="s">
        <v>4651</v>
      </c>
      <c r="B1558" s="2" t="s">
        <v>374</v>
      </c>
      <c r="C1558" s="2"/>
      <c r="D1558" s="2"/>
      <c r="E1558" s="2" t="s">
        <v>1402</v>
      </c>
      <c r="F1558" s="2"/>
      <c r="G1558" s="2"/>
      <c r="H1558" s="2" t="s">
        <v>853</v>
      </c>
      <c r="I1558" s="2" t="s">
        <v>650</v>
      </c>
      <c r="J1558" s="2"/>
      <c r="K1558" s="2"/>
      <c r="L1558" s="79"/>
      <c r="M1558" s="79"/>
      <c r="N1558" s="79" t="s">
        <v>2130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 t="s">
        <v>2882</v>
      </c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 t="str">
        <f t="shared" si="63"/>
        <v/>
      </c>
      <c r="BP1558" s="2" t="str">
        <f t="shared" si="64"/>
        <v>USCAR212</v>
      </c>
      <c r="BQ1558" s="2" t="str">
        <f>_xlfn.XLOOKUP(BO1558,[1]Planilha1!$BU:$BU,[1]Planilha1!$BU:$BU,"",0,1)</f>
        <v/>
      </c>
    </row>
    <row r="1559" spans="1:69" hidden="1" x14ac:dyDescent="0.2">
      <c r="A1559" s="2" t="s">
        <v>4651</v>
      </c>
      <c r="B1559" s="2" t="s">
        <v>1400</v>
      </c>
      <c r="C1559" s="2"/>
      <c r="D1559" s="2"/>
      <c r="E1559" s="2" t="s">
        <v>1402</v>
      </c>
      <c r="F1559" s="2"/>
      <c r="G1559" s="2"/>
      <c r="H1559" s="2" t="s">
        <v>843</v>
      </c>
      <c r="I1559" s="2" t="s">
        <v>650</v>
      </c>
      <c r="J1559" s="2"/>
      <c r="K1559" s="2"/>
      <c r="L1559" s="79"/>
      <c r="M1559" s="79"/>
      <c r="N1559" s="79" t="s">
        <v>2126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 t="s">
        <v>2883</v>
      </c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 t="str">
        <f t="shared" si="63"/>
        <v/>
      </c>
      <c r="BP1559" s="2" t="str">
        <f t="shared" si="64"/>
        <v>GMW31911,5</v>
      </c>
      <c r="BQ1559" s="2" t="str">
        <f>_xlfn.XLOOKUP(BO1559,[1]Planilha1!$BU:$BU,[1]Planilha1!$BU:$BU,"",0,1)</f>
        <v/>
      </c>
    </row>
    <row r="1560" spans="1:69" hidden="1" x14ac:dyDescent="0.2">
      <c r="A1560" s="2" t="s">
        <v>4651</v>
      </c>
      <c r="B1560" s="2" t="s">
        <v>374</v>
      </c>
      <c r="C1560" s="2"/>
      <c r="D1560" s="2"/>
      <c r="E1560" s="2" t="s">
        <v>1402</v>
      </c>
      <c r="F1560" s="2"/>
      <c r="G1560" s="2"/>
      <c r="H1560" s="2" t="s">
        <v>843</v>
      </c>
      <c r="I1560" s="2" t="s">
        <v>650</v>
      </c>
      <c r="J1560" s="2"/>
      <c r="K1560" s="2"/>
      <c r="L1560" s="79"/>
      <c r="M1560" s="79"/>
      <c r="N1560" s="79" t="s">
        <v>2124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 t="s">
        <v>2884</v>
      </c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 t="str">
        <f t="shared" si="63"/>
        <v/>
      </c>
      <c r="BP1560" s="2" t="str">
        <f t="shared" si="64"/>
        <v>USCAR212,5</v>
      </c>
      <c r="BQ1560" s="2" t="str">
        <f>_xlfn.XLOOKUP(BO1560,[1]Planilha1!$BU:$BU,[1]Planilha1!$BU:$BU,"",0,1)</f>
        <v/>
      </c>
    </row>
    <row r="1561" spans="1:69" hidden="1" x14ac:dyDescent="0.2">
      <c r="A1561" s="2" t="s">
        <v>4651</v>
      </c>
      <c r="B1561" s="2" t="s">
        <v>1400</v>
      </c>
      <c r="C1561" s="2"/>
      <c r="D1561" s="2"/>
      <c r="E1561" s="2" t="s">
        <v>1402</v>
      </c>
      <c r="F1561" s="2"/>
      <c r="G1561" s="2"/>
      <c r="H1561" s="2" t="s">
        <v>843</v>
      </c>
      <c r="I1561" s="2" t="s">
        <v>1605</v>
      </c>
      <c r="J1561" s="2" t="s">
        <v>921</v>
      </c>
      <c r="K1561" s="2"/>
      <c r="L1561" s="79"/>
      <c r="M1561" s="79"/>
      <c r="N1561" s="79" t="s">
        <v>2125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 t="s">
        <v>2885</v>
      </c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 t="str">
        <f t="shared" si="63"/>
        <v/>
      </c>
      <c r="BP1561" s="2" t="str">
        <f t="shared" si="64"/>
        <v>GMW31910,5</v>
      </c>
      <c r="BQ1561" s="2" t="str">
        <f>_xlfn.XLOOKUP(BO1561,[1]Planilha1!$BU:$BU,[1]Planilha1!$BU:$BU,"",0,1)</f>
        <v/>
      </c>
    </row>
    <row r="1562" spans="1:69" hidden="1" x14ac:dyDescent="0.2">
      <c r="A1562" s="2" t="s">
        <v>4651</v>
      </c>
      <c r="B1562" s="2" t="s">
        <v>1400</v>
      </c>
      <c r="C1562" s="2"/>
      <c r="D1562" s="2"/>
      <c r="E1562" s="2" t="s">
        <v>1402</v>
      </c>
      <c r="F1562" s="2"/>
      <c r="G1562" s="2"/>
      <c r="H1562" s="2" t="s">
        <v>843</v>
      </c>
      <c r="I1562" s="2" t="s">
        <v>1606</v>
      </c>
      <c r="J1562" s="2" t="s">
        <v>984</v>
      </c>
      <c r="K1562" s="2"/>
      <c r="L1562" s="79"/>
      <c r="M1562" s="79"/>
      <c r="N1562" s="79" t="s">
        <v>2147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 t="s">
        <v>2886</v>
      </c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 t="str">
        <f t="shared" si="63"/>
        <v/>
      </c>
      <c r="BP1562" s="2" t="str">
        <f t="shared" si="64"/>
        <v>GMW31910,35</v>
      </c>
      <c r="BQ1562" s="2" t="str">
        <f>_xlfn.XLOOKUP(BO1562,[1]Planilha1!$BU:$BU,[1]Planilha1!$BU:$BU,"",0,1)</f>
        <v/>
      </c>
    </row>
    <row r="1563" spans="1:69" hidden="1" x14ac:dyDescent="0.2">
      <c r="A1563" s="2" t="s">
        <v>4651</v>
      </c>
      <c r="B1563" s="2" t="s">
        <v>374</v>
      </c>
      <c r="C1563" s="2"/>
      <c r="D1563" s="2"/>
      <c r="E1563" s="2" t="s">
        <v>1402</v>
      </c>
      <c r="F1563" s="2"/>
      <c r="G1563" s="2"/>
      <c r="H1563" s="2" t="s">
        <v>853</v>
      </c>
      <c r="I1563" s="2" t="s">
        <v>570</v>
      </c>
      <c r="J1563" s="2"/>
      <c r="K1563" s="2"/>
      <c r="L1563" s="79"/>
      <c r="M1563" s="79"/>
      <c r="N1563" s="79" t="s">
        <v>2125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 t="s">
        <v>2887</v>
      </c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 t="str">
        <f t="shared" si="63"/>
        <v/>
      </c>
      <c r="BP1563" s="2" t="str">
        <f t="shared" si="64"/>
        <v>USCAR210,5</v>
      </c>
      <c r="BQ1563" s="2" t="str">
        <f>_xlfn.XLOOKUP(BO1563,[1]Planilha1!$BU:$BU,[1]Planilha1!$BU:$BU,"",0,1)</f>
        <v/>
      </c>
    </row>
    <row r="1564" spans="1:69" hidden="1" x14ac:dyDescent="0.2">
      <c r="A1564" s="2" t="s">
        <v>4651</v>
      </c>
      <c r="B1564" s="2" t="s">
        <v>374</v>
      </c>
      <c r="C1564" s="2"/>
      <c r="D1564" s="2"/>
      <c r="E1564" s="2" t="s">
        <v>1402</v>
      </c>
      <c r="F1564" s="2"/>
      <c r="G1564" s="2"/>
      <c r="H1564" s="2" t="s">
        <v>853</v>
      </c>
      <c r="I1564" s="2" t="s">
        <v>570</v>
      </c>
      <c r="J1564" s="2"/>
      <c r="K1564" s="2"/>
      <c r="L1564" s="79"/>
      <c r="M1564" s="79"/>
      <c r="N1564" s="79" t="s">
        <v>2141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 t="str">
        <f t="shared" si="63"/>
        <v/>
      </c>
      <c r="BP1564" s="2" t="str">
        <f t="shared" si="64"/>
        <v>USCAR210,75</v>
      </c>
      <c r="BQ1564" s="2" t="str">
        <f>_xlfn.XLOOKUP(BO1564,[1]Planilha1!$BU:$BU,[1]Planilha1!$BU:$BU,"",0,1)</f>
        <v/>
      </c>
    </row>
    <row r="1565" spans="1:69" hidden="1" x14ac:dyDescent="0.2">
      <c r="A1565" s="2" t="s">
        <v>4651</v>
      </c>
      <c r="B1565" s="2" t="s">
        <v>374</v>
      </c>
      <c r="C1565" s="2"/>
      <c r="D1565" s="2"/>
      <c r="E1565" s="2" t="s">
        <v>1402</v>
      </c>
      <c r="F1565" s="2"/>
      <c r="G1565" s="2"/>
      <c r="H1565" s="2" t="s">
        <v>853</v>
      </c>
      <c r="I1565" s="2" t="s">
        <v>570</v>
      </c>
      <c r="J1565" s="2"/>
      <c r="K1565" s="2"/>
      <c r="L1565" s="79"/>
      <c r="M1565" s="79"/>
      <c r="N1565" s="79" t="s">
        <v>2132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 t="s">
        <v>2888</v>
      </c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 t="str">
        <f t="shared" si="63"/>
        <v/>
      </c>
      <c r="BP1565" s="2" t="str">
        <f t="shared" si="64"/>
        <v>USCAR211</v>
      </c>
      <c r="BQ1565" s="2" t="str">
        <f>_xlfn.XLOOKUP(BO1565,[1]Planilha1!$BU:$BU,[1]Planilha1!$BU:$BU,"",0,1)</f>
        <v/>
      </c>
    </row>
    <row r="1566" spans="1:69" hidden="1" x14ac:dyDescent="0.2">
      <c r="A1566" s="2" t="s">
        <v>4651</v>
      </c>
      <c r="B1566" s="2" t="s">
        <v>1400</v>
      </c>
      <c r="C1566" s="2"/>
      <c r="D1566" s="2"/>
      <c r="E1566" s="2" t="s">
        <v>1402</v>
      </c>
      <c r="F1566" s="2"/>
      <c r="G1566" s="2"/>
      <c r="H1566" s="2" t="s">
        <v>843</v>
      </c>
      <c r="I1566" s="2" t="s">
        <v>570</v>
      </c>
      <c r="J1566" s="2"/>
      <c r="K1566" s="2"/>
      <c r="L1566" s="79"/>
      <c r="M1566" s="79"/>
      <c r="N1566" s="79" t="s">
        <v>2125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 t="s">
        <v>2889</v>
      </c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 t="str">
        <f t="shared" si="63"/>
        <v/>
      </c>
      <c r="BP1566" s="2" t="str">
        <f t="shared" si="64"/>
        <v>GMW31910,5</v>
      </c>
      <c r="BQ1566" s="2" t="str">
        <f>_xlfn.XLOOKUP(BO1566,[1]Planilha1!$BU:$BU,[1]Planilha1!$BU:$BU,"",0,1)</f>
        <v/>
      </c>
    </row>
    <row r="1567" spans="1:69" hidden="1" x14ac:dyDescent="0.2">
      <c r="A1567" s="2" t="s">
        <v>4651</v>
      </c>
      <c r="B1567" s="2" t="s">
        <v>1400</v>
      </c>
      <c r="C1567" s="2"/>
      <c r="D1567" s="2"/>
      <c r="E1567" s="2" t="s">
        <v>1402</v>
      </c>
      <c r="F1567" s="2"/>
      <c r="G1567" s="2"/>
      <c r="H1567" s="2" t="s">
        <v>843</v>
      </c>
      <c r="I1567" s="2" t="s">
        <v>570</v>
      </c>
      <c r="J1567" s="2"/>
      <c r="K1567" s="2"/>
      <c r="L1567" s="79"/>
      <c r="M1567" s="79"/>
      <c r="N1567" s="79" t="s">
        <v>2141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 t="s">
        <v>2890</v>
      </c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 t="str">
        <f t="shared" si="63"/>
        <v/>
      </c>
      <c r="BP1567" s="2" t="str">
        <f t="shared" si="64"/>
        <v>GMW31910,75</v>
      </c>
      <c r="BQ1567" s="2" t="str">
        <f>_xlfn.XLOOKUP(BO1567,[1]Planilha1!$BU:$BU,[1]Planilha1!$BU:$BU,"",0,1)</f>
        <v/>
      </c>
    </row>
    <row r="1568" spans="1:69" hidden="1" x14ac:dyDescent="0.2">
      <c r="A1568" s="2" t="s">
        <v>4651</v>
      </c>
      <c r="B1568" s="2" t="s">
        <v>1400</v>
      </c>
      <c r="C1568" s="2"/>
      <c r="D1568" s="2"/>
      <c r="E1568" s="2" t="s">
        <v>1402</v>
      </c>
      <c r="F1568" s="2"/>
      <c r="G1568" s="2"/>
      <c r="H1568" s="2" t="s">
        <v>843</v>
      </c>
      <c r="I1568" s="2" t="s">
        <v>570</v>
      </c>
      <c r="J1568" s="2"/>
      <c r="K1568" s="2"/>
      <c r="L1568" s="79"/>
      <c r="M1568" s="79"/>
      <c r="N1568" s="79" t="s">
        <v>2132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 t="s">
        <v>2891</v>
      </c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 t="str">
        <f t="shared" si="63"/>
        <v/>
      </c>
      <c r="BP1568" s="2" t="str">
        <f t="shared" si="64"/>
        <v>GMW31911</v>
      </c>
      <c r="BQ1568" s="2" t="str">
        <f>_xlfn.XLOOKUP(BO1568,[1]Planilha1!$BU:$BU,[1]Planilha1!$BU:$BU,"",0,1)</f>
        <v/>
      </c>
    </row>
    <row r="1569" spans="1:69" hidden="1" x14ac:dyDescent="0.2">
      <c r="A1569" s="2" t="s">
        <v>785</v>
      </c>
      <c r="B1569" s="2"/>
      <c r="C1569" s="2"/>
      <c r="D1569" s="2"/>
      <c r="E1569" s="2" t="s">
        <v>1402</v>
      </c>
      <c r="F1569" s="2"/>
      <c r="G1569" s="2"/>
      <c r="H1569" s="2" t="s">
        <v>853</v>
      </c>
      <c r="I1569" s="2" t="s">
        <v>409</v>
      </c>
      <c r="J1569" s="2"/>
      <c r="K1569" s="2"/>
      <c r="L1569" s="79"/>
      <c r="M1569" s="79"/>
      <c r="N1569" s="79" t="s">
        <v>2147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 t="s">
        <v>2892</v>
      </c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 t="str">
        <f t="shared" si="63"/>
        <v/>
      </c>
      <c r="BP1569" s="2" t="str">
        <f t="shared" si="64"/>
        <v>0,35</v>
      </c>
      <c r="BQ1569" s="2" t="str">
        <f>_xlfn.XLOOKUP(BO1569,[1]Planilha1!$BU:$BU,[1]Planilha1!$BU:$BU,"",0,1)</f>
        <v/>
      </c>
    </row>
    <row r="1570" spans="1:69" hidden="1" x14ac:dyDescent="0.2">
      <c r="A1570" s="2" t="s">
        <v>785</v>
      </c>
      <c r="B1570" s="2"/>
      <c r="C1570" s="2"/>
      <c r="D1570" s="2"/>
      <c r="E1570" s="2" t="s">
        <v>1402</v>
      </c>
      <c r="F1570" s="2"/>
      <c r="G1570" s="2"/>
      <c r="H1570" s="2" t="s">
        <v>853</v>
      </c>
      <c r="I1570" s="2" t="s">
        <v>409</v>
      </c>
      <c r="J1570" s="2"/>
      <c r="K1570" s="2"/>
      <c r="L1570" s="79"/>
      <c r="M1570" s="79"/>
      <c r="N1570" s="79" t="s">
        <v>2125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 t="s">
        <v>2892</v>
      </c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 t="str">
        <f t="shared" si="63"/>
        <v/>
      </c>
      <c r="BP1570" s="2" t="str">
        <f t="shared" si="64"/>
        <v>0,5</v>
      </c>
      <c r="BQ1570" s="2" t="str">
        <f>_xlfn.XLOOKUP(BO1570,[1]Planilha1!$BU:$BU,[1]Planilha1!$BU:$BU,"",0,1)</f>
        <v/>
      </c>
    </row>
    <row r="1571" spans="1:69" hidden="1" x14ac:dyDescent="0.2">
      <c r="A1571" s="2" t="s">
        <v>785</v>
      </c>
      <c r="B1571" s="2"/>
      <c r="C1571" s="2"/>
      <c r="D1571" s="2"/>
      <c r="E1571" s="2" t="s">
        <v>1402</v>
      </c>
      <c r="F1571" s="2"/>
      <c r="G1571" s="2"/>
      <c r="H1571" s="2" t="s">
        <v>853</v>
      </c>
      <c r="I1571" s="2" t="s">
        <v>409</v>
      </c>
      <c r="J1571" s="2"/>
      <c r="K1571" s="2"/>
      <c r="L1571" s="79"/>
      <c r="M1571" s="79"/>
      <c r="N1571" s="79" t="s">
        <v>2141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 t="s">
        <v>2892</v>
      </c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 t="str">
        <f t="shared" si="63"/>
        <v/>
      </c>
      <c r="BP1571" s="2" t="str">
        <f t="shared" si="64"/>
        <v>0,75</v>
      </c>
      <c r="BQ1571" s="2" t="str">
        <f>_xlfn.XLOOKUP(BO1571,[1]Planilha1!$BU:$BU,[1]Planilha1!$BU:$BU,"",0,1)</f>
        <v/>
      </c>
    </row>
    <row r="1572" spans="1:69" hidden="1" x14ac:dyDescent="0.2">
      <c r="A1572" s="2" t="s">
        <v>4651</v>
      </c>
      <c r="B1572" s="2" t="s">
        <v>374</v>
      </c>
      <c r="C1572" s="2"/>
      <c r="D1572" s="2"/>
      <c r="E1572" s="2" t="s">
        <v>1402</v>
      </c>
      <c r="F1572" s="2"/>
      <c r="G1572" s="2"/>
      <c r="H1572" s="2" t="s">
        <v>860</v>
      </c>
      <c r="I1572" s="2" t="s">
        <v>572</v>
      </c>
      <c r="J1572" s="2"/>
      <c r="K1572" s="2"/>
      <c r="L1572" s="79"/>
      <c r="M1572" s="79"/>
      <c r="N1572" s="79" t="s">
        <v>2125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 t="str">
        <f t="shared" si="63"/>
        <v/>
      </c>
      <c r="BP1572" s="2" t="str">
        <f t="shared" si="64"/>
        <v>USCAR210,5</v>
      </c>
      <c r="BQ1572" s="2" t="str">
        <f>_xlfn.XLOOKUP(BO1572,[1]Planilha1!$BU:$BU,[1]Planilha1!$BU:$BU,"",0,1)</f>
        <v/>
      </c>
    </row>
    <row r="1573" spans="1:69" hidden="1" x14ac:dyDescent="0.2">
      <c r="A1573" s="2" t="s">
        <v>4651</v>
      </c>
      <c r="B1573" s="2" t="s">
        <v>374</v>
      </c>
      <c r="C1573" s="2"/>
      <c r="D1573" s="2"/>
      <c r="E1573" s="2" t="s">
        <v>1402</v>
      </c>
      <c r="F1573" s="2"/>
      <c r="G1573" s="2"/>
      <c r="H1573" s="2" t="s">
        <v>853</v>
      </c>
      <c r="I1573" s="2" t="s">
        <v>572</v>
      </c>
      <c r="J1573" s="2"/>
      <c r="K1573" s="2"/>
      <c r="L1573" s="79"/>
      <c r="M1573" s="79"/>
      <c r="N1573" s="79" t="s">
        <v>2147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 t="s">
        <v>2893</v>
      </c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 t="str">
        <f t="shared" si="63"/>
        <v/>
      </c>
      <c r="BP1573" s="2" t="str">
        <f t="shared" si="64"/>
        <v>USCAR210,35</v>
      </c>
      <c r="BQ1573" s="2" t="str">
        <f>_xlfn.XLOOKUP(BO1573,[1]Planilha1!$BU:$BU,[1]Planilha1!$BU:$BU,"",0,1)</f>
        <v/>
      </c>
    </row>
    <row r="1574" spans="1:69" hidden="1" x14ac:dyDescent="0.2">
      <c r="A1574" s="2" t="s">
        <v>4651</v>
      </c>
      <c r="B1574" s="2" t="s">
        <v>374</v>
      </c>
      <c r="C1574" s="2"/>
      <c r="D1574" s="2"/>
      <c r="E1574" s="2" t="s">
        <v>1402</v>
      </c>
      <c r="F1574" s="2"/>
      <c r="G1574" s="2"/>
      <c r="H1574" s="2" t="s">
        <v>853</v>
      </c>
      <c r="I1574" s="2" t="s">
        <v>572</v>
      </c>
      <c r="J1574" s="2"/>
      <c r="K1574" s="2"/>
      <c r="L1574" s="79"/>
      <c r="M1574" s="79"/>
      <c r="N1574" s="79" t="s">
        <v>2125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 t="str">
        <f t="shared" si="63"/>
        <v/>
      </c>
      <c r="BP1574" s="2" t="str">
        <f t="shared" si="64"/>
        <v>USCAR210,5</v>
      </c>
      <c r="BQ1574" s="2" t="str">
        <f>_xlfn.XLOOKUP(BO1574,[1]Planilha1!$BU:$BU,[1]Planilha1!$BU:$BU,"",0,1)</f>
        <v/>
      </c>
    </row>
    <row r="1575" spans="1:69" hidden="1" x14ac:dyDescent="0.2">
      <c r="A1575" s="2" t="s">
        <v>4651</v>
      </c>
      <c r="B1575" s="2" t="s">
        <v>374</v>
      </c>
      <c r="C1575" s="2"/>
      <c r="D1575" s="2"/>
      <c r="E1575" s="2" t="s">
        <v>1402</v>
      </c>
      <c r="F1575" s="2"/>
      <c r="G1575" s="2"/>
      <c r="H1575" s="2" t="s">
        <v>844</v>
      </c>
      <c r="I1575" s="2" t="s">
        <v>572</v>
      </c>
      <c r="J1575" s="2"/>
      <c r="K1575" s="2"/>
      <c r="L1575" s="79"/>
      <c r="M1575" s="79"/>
      <c r="N1575" s="79" t="s">
        <v>2125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 t="str">
        <f t="shared" si="63"/>
        <v/>
      </c>
      <c r="BP1575" s="2" t="str">
        <f t="shared" si="64"/>
        <v>USCAR210,5</v>
      </c>
      <c r="BQ1575" s="2" t="str">
        <f>_xlfn.XLOOKUP(BO1575,[1]Planilha1!$BU:$BU,[1]Planilha1!$BU:$BU,"",0,1)</f>
        <v/>
      </c>
    </row>
    <row r="1576" spans="1:69" hidden="1" x14ac:dyDescent="0.2">
      <c r="A1576" s="2" t="s">
        <v>4651</v>
      </c>
      <c r="B1576" s="2" t="s">
        <v>1400</v>
      </c>
      <c r="C1576" s="2"/>
      <c r="D1576" s="2"/>
      <c r="E1576" s="2" t="s">
        <v>1402</v>
      </c>
      <c r="F1576" s="2"/>
      <c r="G1576" s="2"/>
      <c r="H1576" s="2" t="s">
        <v>843</v>
      </c>
      <c r="I1576" s="2" t="s">
        <v>572</v>
      </c>
      <c r="J1576" s="2"/>
      <c r="K1576" s="2"/>
      <c r="L1576" s="79"/>
      <c r="M1576" s="79"/>
      <c r="N1576" s="79" t="s">
        <v>2147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 t="s">
        <v>2894</v>
      </c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 t="str">
        <f t="shared" si="63"/>
        <v/>
      </c>
      <c r="BP1576" s="2" t="str">
        <f t="shared" si="64"/>
        <v>GMW31910,35</v>
      </c>
      <c r="BQ1576" s="2" t="str">
        <f>_xlfn.XLOOKUP(BO1576,[1]Planilha1!$BU:$BU,[1]Planilha1!$BU:$BU,"",0,1)</f>
        <v/>
      </c>
    </row>
    <row r="1577" spans="1:69" hidden="1" x14ac:dyDescent="0.2">
      <c r="A1577" s="2" t="s">
        <v>4651</v>
      </c>
      <c r="B1577" s="2" t="s">
        <v>1400</v>
      </c>
      <c r="C1577" s="2"/>
      <c r="D1577" s="2"/>
      <c r="E1577" s="2" t="s">
        <v>1402</v>
      </c>
      <c r="F1577" s="2"/>
      <c r="G1577" s="2"/>
      <c r="H1577" s="2" t="s">
        <v>843</v>
      </c>
      <c r="I1577" s="2" t="s">
        <v>572</v>
      </c>
      <c r="J1577" s="2"/>
      <c r="K1577" s="2"/>
      <c r="L1577" s="79"/>
      <c r="M1577" s="79"/>
      <c r="N1577" s="79" t="s">
        <v>2125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 t="s">
        <v>2895</v>
      </c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 t="str">
        <f t="shared" si="63"/>
        <v/>
      </c>
      <c r="BP1577" s="2" t="str">
        <f t="shared" si="64"/>
        <v>GMW31910,5</v>
      </c>
      <c r="BQ1577" s="2" t="str">
        <f>_xlfn.XLOOKUP(BO1577,[1]Planilha1!$BU:$BU,[1]Planilha1!$BU:$BU,"",0,1)</f>
        <v/>
      </c>
    </row>
    <row r="1578" spans="1:69" hidden="1" x14ac:dyDescent="0.2">
      <c r="A1578" s="2" t="s">
        <v>4651</v>
      </c>
      <c r="B1578" s="2" t="s">
        <v>374</v>
      </c>
      <c r="C1578" s="2"/>
      <c r="D1578" s="2"/>
      <c r="E1578" s="2" t="s">
        <v>1402</v>
      </c>
      <c r="F1578" s="2"/>
      <c r="G1578" s="2"/>
      <c r="H1578" s="2" t="s">
        <v>864</v>
      </c>
      <c r="I1578" s="2" t="s">
        <v>572</v>
      </c>
      <c r="J1578" s="2"/>
      <c r="K1578" s="2"/>
      <c r="L1578" s="79"/>
      <c r="M1578" s="79"/>
      <c r="N1578" s="79" t="s">
        <v>2147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 t="s">
        <v>2896</v>
      </c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 t="str">
        <f t="shared" si="63"/>
        <v/>
      </c>
      <c r="BP1578" s="2" t="str">
        <f t="shared" si="64"/>
        <v>USCAR210,35</v>
      </c>
      <c r="BQ1578" s="2" t="str">
        <f>_xlfn.XLOOKUP(BO1578,[1]Planilha1!$BU:$BU,[1]Planilha1!$BU:$BU,"",0,1)</f>
        <v/>
      </c>
    </row>
    <row r="1579" spans="1:69" hidden="1" x14ac:dyDescent="0.2">
      <c r="A1579" s="2" t="s">
        <v>4651</v>
      </c>
      <c r="B1579" s="2" t="s">
        <v>1400</v>
      </c>
      <c r="C1579" s="2"/>
      <c r="D1579" s="2"/>
      <c r="E1579" s="2" t="s">
        <v>1402</v>
      </c>
      <c r="F1579" s="2"/>
      <c r="G1579" s="2"/>
      <c r="H1579" s="2" t="s">
        <v>843</v>
      </c>
      <c r="I1579" s="2" t="s">
        <v>1607</v>
      </c>
      <c r="J1579" s="2"/>
      <c r="K1579" s="2"/>
      <c r="L1579" s="79"/>
      <c r="M1579" s="79"/>
      <c r="N1579" s="79" t="s">
        <v>2125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 t="s">
        <v>2897</v>
      </c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 t="str">
        <f t="shared" si="63"/>
        <v/>
      </c>
      <c r="BP1579" s="2" t="str">
        <f t="shared" si="64"/>
        <v>GMW31910,5</v>
      </c>
      <c r="BQ1579" s="2" t="str">
        <f>_xlfn.XLOOKUP(BO1579,[1]Planilha1!$BU:$BU,[1]Planilha1!$BU:$BU,"",0,1)</f>
        <v/>
      </c>
    </row>
    <row r="1580" spans="1:69" hidden="1" x14ac:dyDescent="0.2">
      <c r="A1580" s="2" t="s">
        <v>4651</v>
      </c>
      <c r="B1580" s="2" t="s">
        <v>1400</v>
      </c>
      <c r="C1580" s="2"/>
      <c r="D1580" s="2"/>
      <c r="E1580" s="2" t="s">
        <v>1402</v>
      </c>
      <c r="F1580" s="2"/>
      <c r="G1580" s="2"/>
      <c r="H1580" s="2" t="s">
        <v>843</v>
      </c>
      <c r="I1580" s="2" t="s">
        <v>1607</v>
      </c>
      <c r="J1580" s="2"/>
      <c r="K1580" s="2"/>
      <c r="L1580" s="79"/>
      <c r="M1580" s="79"/>
      <c r="N1580" s="79" t="s">
        <v>2141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 t="s">
        <v>2898</v>
      </c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 t="str">
        <f t="shared" si="63"/>
        <v/>
      </c>
      <c r="BP1580" s="2" t="str">
        <f t="shared" si="64"/>
        <v>GMW31910,75</v>
      </c>
      <c r="BQ1580" s="2" t="str">
        <f>_xlfn.XLOOKUP(BO1580,[1]Planilha1!$BU:$BU,[1]Planilha1!$BU:$BU,"",0,1)</f>
        <v/>
      </c>
    </row>
    <row r="1581" spans="1:69" hidden="1" x14ac:dyDescent="0.2">
      <c r="A1581" s="2" t="s">
        <v>4651</v>
      </c>
      <c r="B1581" s="2" t="s">
        <v>1400</v>
      </c>
      <c r="C1581" s="2"/>
      <c r="D1581" s="2"/>
      <c r="E1581" s="2" t="s">
        <v>1402</v>
      </c>
      <c r="F1581" s="2"/>
      <c r="G1581" s="2"/>
      <c r="H1581" s="2" t="s">
        <v>843</v>
      </c>
      <c r="I1581" s="2" t="s">
        <v>1608</v>
      </c>
      <c r="J1581" s="2" t="s">
        <v>921</v>
      </c>
      <c r="K1581" s="2"/>
      <c r="L1581" s="79"/>
      <c r="M1581" s="79"/>
      <c r="N1581" s="79" t="s">
        <v>2141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 t="str">
        <f t="shared" si="63"/>
        <v/>
      </c>
      <c r="BP1581" s="2" t="str">
        <f t="shared" si="64"/>
        <v>GMW31910,75</v>
      </c>
      <c r="BQ1581" s="2" t="str">
        <f>_xlfn.XLOOKUP(BO1581,[1]Planilha1!$BU:$BU,[1]Planilha1!$BU:$BU,"",0,1)</f>
        <v/>
      </c>
    </row>
    <row r="1582" spans="1:69" hidden="1" x14ac:dyDescent="0.2">
      <c r="A1582" s="2" t="s">
        <v>4651</v>
      </c>
      <c r="B1582" s="2" t="s">
        <v>1400</v>
      </c>
      <c r="C1582" s="2"/>
      <c r="D1582" s="2"/>
      <c r="E1582" s="2" t="s">
        <v>1402</v>
      </c>
      <c r="F1582" s="2"/>
      <c r="G1582" s="2"/>
      <c r="H1582" s="2" t="s">
        <v>843</v>
      </c>
      <c r="I1582" s="2" t="s">
        <v>1609</v>
      </c>
      <c r="J1582" s="2" t="s">
        <v>981</v>
      </c>
      <c r="K1582" s="2"/>
      <c r="L1582" s="79"/>
      <c r="M1582" s="79"/>
      <c r="N1582" s="79" t="s">
        <v>2125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 t="s">
        <v>2899</v>
      </c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 t="str">
        <f t="shared" si="63"/>
        <v/>
      </c>
      <c r="BP1582" s="2" t="str">
        <f t="shared" si="64"/>
        <v>GMW31910,5</v>
      </c>
      <c r="BQ1582" s="2" t="str">
        <f>_xlfn.XLOOKUP(BO1582,[1]Planilha1!$BU:$BU,[1]Planilha1!$BU:$BU,"",0,1)</f>
        <v/>
      </c>
    </row>
    <row r="1583" spans="1:69" hidden="1" x14ac:dyDescent="0.2">
      <c r="A1583" s="2" t="s">
        <v>4651</v>
      </c>
      <c r="B1583" s="2" t="s">
        <v>1400</v>
      </c>
      <c r="C1583" s="2"/>
      <c r="D1583" s="2"/>
      <c r="E1583" s="2" t="s">
        <v>1402</v>
      </c>
      <c r="F1583" s="2"/>
      <c r="G1583" s="2"/>
      <c r="H1583" s="2" t="s">
        <v>843</v>
      </c>
      <c r="I1583" s="2" t="s">
        <v>1609</v>
      </c>
      <c r="J1583" s="2" t="s">
        <v>986</v>
      </c>
      <c r="K1583" s="2"/>
      <c r="L1583" s="79"/>
      <c r="M1583" s="79"/>
      <c r="N1583" s="79" t="s">
        <v>2141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 t="s">
        <v>2900</v>
      </c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 t="str">
        <f t="shared" si="63"/>
        <v/>
      </c>
      <c r="BP1583" s="2" t="str">
        <f t="shared" si="64"/>
        <v>GMW31910,75</v>
      </c>
      <c r="BQ1583" s="2" t="str">
        <f>_xlfn.XLOOKUP(BO1583,[1]Planilha1!$BU:$BU,[1]Planilha1!$BU:$BU,"",0,1)</f>
        <v/>
      </c>
    </row>
    <row r="1584" spans="1:69" hidden="1" x14ac:dyDescent="0.2">
      <c r="A1584" s="2" t="s">
        <v>4651</v>
      </c>
      <c r="B1584" s="2" t="s">
        <v>1400</v>
      </c>
      <c r="C1584" s="2"/>
      <c r="D1584" s="2"/>
      <c r="E1584" s="2" t="s">
        <v>1402</v>
      </c>
      <c r="F1584" s="2"/>
      <c r="G1584" s="2"/>
      <c r="H1584" s="2" t="s">
        <v>843</v>
      </c>
      <c r="I1584" s="2" t="s">
        <v>1609</v>
      </c>
      <c r="J1584" s="2" t="s">
        <v>981</v>
      </c>
      <c r="K1584" s="2"/>
      <c r="L1584" s="79"/>
      <c r="M1584" s="79"/>
      <c r="N1584" s="79" t="s">
        <v>2141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 t="str">
        <f t="shared" si="63"/>
        <v/>
      </c>
      <c r="BP1584" s="2" t="str">
        <f t="shared" si="64"/>
        <v>GMW31910,75</v>
      </c>
      <c r="BQ1584" s="2" t="str">
        <f>_xlfn.XLOOKUP(BO1584,[1]Planilha1!$BU:$BU,[1]Planilha1!$BU:$BU,"",0,1)</f>
        <v/>
      </c>
    </row>
    <row r="1585" spans="1:69" hidden="1" x14ac:dyDescent="0.2">
      <c r="A1585" s="2" t="s">
        <v>4651</v>
      </c>
      <c r="B1585" s="2" t="s">
        <v>1400</v>
      </c>
      <c r="C1585" s="2"/>
      <c r="D1585" s="2"/>
      <c r="E1585" s="2" t="s">
        <v>1402</v>
      </c>
      <c r="F1585" s="2"/>
      <c r="G1585" s="2"/>
      <c r="H1585" s="2" t="s">
        <v>856</v>
      </c>
      <c r="I1585" s="2" t="s">
        <v>1609</v>
      </c>
      <c r="J1585" s="2" t="s">
        <v>981</v>
      </c>
      <c r="K1585" s="2"/>
      <c r="L1585" s="79"/>
      <c r="M1585" s="79"/>
      <c r="N1585" s="79" t="s">
        <v>2125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 t="s">
        <v>2899</v>
      </c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 t="str">
        <f t="shared" si="63"/>
        <v/>
      </c>
      <c r="BP1585" s="2" t="str">
        <f t="shared" si="64"/>
        <v>GMW31910,5</v>
      </c>
      <c r="BQ1585" s="2" t="str">
        <f>_xlfn.XLOOKUP(BO1585,[1]Planilha1!$BU:$BU,[1]Planilha1!$BU:$BU,"",0,1)</f>
        <v/>
      </c>
    </row>
    <row r="1586" spans="1:69" hidden="1" x14ac:dyDescent="0.2">
      <c r="A1586" s="2" t="s">
        <v>4651</v>
      </c>
      <c r="B1586" s="2" t="s">
        <v>1400</v>
      </c>
      <c r="C1586" s="2"/>
      <c r="D1586" s="2"/>
      <c r="E1586" s="2" t="s">
        <v>1402</v>
      </c>
      <c r="F1586" s="2"/>
      <c r="G1586" s="2"/>
      <c r="H1586" s="2" t="s">
        <v>854</v>
      </c>
      <c r="I1586" s="2" t="s">
        <v>1609</v>
      </c>
      <c r="J1586" s="2" t="s">
        <v>981</v>
      </c>
      <c r="K1586" s="2"/>
      <c r="L1586" s="79"/>
      <c r="M1586" s="79"/>
      <c r="N1586" s="79" t="s">
        <v>2125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 t="s">
        <v>2899</v>
      </c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 t="str">
        <f t="shared" si="63"/>
        <v/>
      </c>
      <c r="BP1586" s="2" t="str">
        <f t="shared" si="64"/>
        <v>GMW31910,5</v>
      </c>
      <c r="BQ1586" s="2" t="str">
        <f>_xlfn.XLOOKUP(BO1586,[1]Planilha1!$BU:$BU,[1]Planilha1!$BU:$BU,"",0,1)</f>
        <v/>
      </c>
    </row>
    <row r="1587" spans="1:69" hidden="1" x14ac:dyDescent="0.2">
      <c r="A1587" s="2" t="s">
        <v>4651</v>
      </c>
      <c r="B1587" s="2" t="s">
        <v>374</v>
      </c>
      <c r="C1587" s="2"/>
      <c r="D1587" s="2"/>
      <c r="E1587" s="2" t="s">
        <v>1402</v>
      </c>
      <c r="F1587" s="2"/>
      <c r="G1587" s="2"/>
      <c r="H1587" s="2" t="s">
        <v>853</v>
      </c>
      <c r="I1587" s="2" t="s">
        <v>400</v>
      </c>
      <c r="J1587" s="2" t="s">
        <v>994</v>
      </c>
      <c r="K1587" s="2"/>
      <c r="L1587" s="79"/>
      <c r="M1587" s="79"/>
      <c r="N1587" s="79" t="s">
        <v>2147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 t="s">
        <v>2901</v>
      </c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 t="str">
        <f t="shared" si="63"/>
        <v/>
      </c>
      <c r="BP1587" s="2" t="str">
        <f t="shared" si="64"/>
        <v>USCAR210,35</v>
      </c>
      <c r="BQ1587" s="2" t="str">
        <f>_xlfn.XLOOKUP(BO1587,[1]Planilha1!$BU:$BU,[1]Planilha1!$BU:$BU,"",0,1)</f>
        <v/>
      </c>
    </row>
    <row r="1588" spans="1:69" hidden="1" x14ac:dyDescent="0.2">
      <c r="A1588" s="2" t="s">
        <v>4651</v>
      </c>
      <c r="B1588" s="2" t="s">
        <v>374</v>
      </c>
      <c r="C1588" s="2"/>
      <c r="D1588" s="2"/>
      <c r="E1588" s="2" t="s">
        <v>1402</v>
      </c>
      <c r="F1588" s="2"/>
      <c r="G1588" s="2"/>
      <c r="H1588" s="2" t="s">
        <v>853</v>
      </c>
      <c r="I1588" s="2" t="s">
        <v>400</v>
      </c>
      <c r="J1588" s="2" t="s">
        <v>944</v>
      </c>
      <c r="K1588" s="2"/>
      <c r="L1588" s="79"/>
      <c r="M1588" s="79"/>
      <c r="N1588" s="79" t="s">
        <v>2147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 t="s">
        <v>2902</v>
      </c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 t="str">
        <f t="shared" si="63"/>
        <v/>
      </c>
      <c r="BP1588" s="2" t="str">
        <f t="shared" si="64"/>
        <v>USCAR210,35</v>
      </c>
      <c r="BQ1588" s="2" t="str">
        <f>_xlfn.XLOOKUP(BO1588,[1]Planilha1!$BU:$BU,[1]Planilha1!$BU:$BU,"",0,1)</f>
        <v/>
      </c>
    </row>
    <row r="1589" spans="1:69" hidden="1" x14ac:dyDescent="0.2">
      <c r="A1589" s="2" t="s">
        <v>4651</v>
      </c>
      <c r="B1589" s="2" t="s">
        <v>374</v>
      </c>
      <c r="C1589" s="2"/>
      <c r="D1589" s="2"/>
      <c r="E1589" s="2" t="s">
        <v>1402</v>
      </c>
      <c r="F1589" s="2"/>
      <c r="G1589" s="2"/>
      <c r="H1589" s="2" t="s">
        <v>853</v>
      </c>
      <c r="I1589" s="2" t="s">
        <v>400</v>
      </c>
      <c r="J1589" s="2" t="s">
        <v>994</v>
      </c>
      <c r="K1589" s="2"/>
      <c r="L1589" s="79"/>
      <c r="M1589" s="79"/>
      <c r="N1589" s="79" t="s">
        <v>2125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 t="s">
        <v>2903</v>
      </c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 t="str">
        <f t="shared" si="63"/>
        <v/>
      </c>
      <c r="BP1589" s="2" t="str">
        <f t="shared" si="64"/>
        <v>USCAR210,5</v>
      </c>
      <c r="BQ1589" s="2" t="str">
        <f>_xlfn.XLOOKUP(BO1589,[1]Planilha1!$BU:$BU,[1]Planilha1!$BU:$BU,"",0,1)</f>
        <v/>
      </c>
    </row>
    <row r="1590" spans="1:69" hidden="1" x14ac:dyDescent="0.2">
      <c r="A1590" s="2" t="s">
        <v>4651</v>
      </c>
      <c r="B1590" s="2" t="s">
        <v>374</v>
      </c>
      <c r="C1590" s="2"/>
      <c r="D1590" s="2"/>
      <c r="E1590" s="2" t="s">
        <v>1402</v>
      </c>
      <c r="F1590" s="2"/>
      <c r="G1590" s="2"/>
      <c r="H1590" s="2" t="s">
        <v>853</v>
      </c>
      <c r="I1590" s="2" t="s">
        <v>400</v>
      </c>
      <c r="J1590" s="2" t="s">
        <v>944</v>
      </c>
      <c r="K1590" s="2"/>
      <c r="L1590" s="79"/>
      <c r="M1590" s="79"/>
      <c r="N1590" s="79" t="s">
        <v>2125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 t="s">
        <v>2903</v>
      </c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 t="str">
        <f t="shared" si="63"/>
        <v/>
      </c>
      <c r="BP1590" s="2" t="str">
        <f t="shared" si="64"/>
        <v>USCAR210,5</v>
      </c>
      <c r="BQ1590" s="2" t="str">
        <f>_xlfn.XLOOKUP(BO1590,[1]Planilha1!$BU:$BU,[1]Planilha1!$BU:$BU,"",0,1)</f>
        <v/>
      </c>
    </row>
    <row r="1591" spans="1:69" hidden="1" x14ac:dyDescent="0.2">
      <c r="A1591" s="2" t="s">
        <v>4651</v>
      </c>
      <c r="B1591" s="2" t="s">
        <v>374</v>
      </c>
      <c r="C1591" s="2"/>
      <c r="D1591" s="2"/>
      <c r="E1591" s="2" t="s">
        <v>1402</v>
      </c>
      <c r="F1591" s="2"/>
      <c r="G1591" s="2"/>
      <c r="H1591" s="2" t="s">
        <v>855</v>
      </c>
      <c r="I1591" s="2" t="s">
        <v>400</v>
      </c>
      <c r="J1591" s="2" t="s">
        <v>944</v>
      </c>
      <c r="K1591" s="2"/>
      <c r="L1591" s="79"/>
      <c r="M1591" s="79"/>
      <c r="N1591" s="79" t="s">
        <v>2147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 t="s">
        <v>2904</v>
      </c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 t="str">
        <f t="shared" si="63"/>
        <v/>
      </c>
      <c r="BP1591" s="2" t="str">
        <f t="shared" si="64"/>
        <v>USCAR210,35</v>
      </c>
      <c r="BQ1591" s="2" t="str">
        <f>_xlfn.XLOOKUP(BO1591,[1]Planilha1!$BU:$BU,[1]Planilha1!$BU:$BU,"",0,1)</f>
        <v/>
      </c>
    </row>
    <row r="1592" spans="1:69" hidden="1" x14ac:dyDescent="0.2">
      <c r="A1592" s="2" t="s">
        <v>785</v>
      </c>
      <c r="B1592" s="2"/>
      <c r="C1592" s="2"/>
      <c r="D1592" s="2"/>
      <c r="E1592" s="2" t="s">
        <v>1402</v>
      </c>
      <c r="F1592" s="2"/>
      <c r="G1592" s="2"/>
      <c r="H1592" s="2" t="s">
        <v>853</v>
      </c>
      <c r="I1592" s="2" t="s">
        <v>485</v>
      </c>
      <c r="J1592" s="2"/>
      <c r="K1592" s="2"/>
      <c r="L1592" s="79"/>
      <c r="M1592" s="79"/>
      <c r="N1592" s="79" t="s">
        <v>2126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 t="s">
        <v>2905</v>
      </c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 t="str">
        <f t="shared" si="63"/>
        <v/>
      </c>
      <c r="BP1592" s="2" t="str">
        <f t="shared" si="64"/>
        <v>1,5</v>
      </c>
      <c r="BQ1592" s="2" t="str">
        <f>_xlfn.XLOOKUP(BO1592,[1]Planilha1!$BU:$BU,[1]Planilha1!$BU:$BU,"",0,1)</f>
        <v/>
      </c>
    </row>
    <row r="1593" spans="1:69" hidden="1" x14ac:dyDescent="0.2">
      <c r="A1593" s="2" t="s">
        <v>4651</v>
      </c>
      <c r="B1593" s="2" t="s">
        <v>374</v>
      </c>
      <c r="C1593" s="2"/>
      <c r="D1593" s="2"/>
      <c r="E1593" s="2" t="s">
        <v>1402</v>
      </c>
      <c r="F1593" s="2"/>
      <c r="G1593" s="2"/>
      <c r="H1593" s="2" t="s">
        <v>853</v>
      </c>
      <c r="I1593" s="2" t="s">
        <v>485</v>
      </c>
      <c r="J1593" s="2"/>
      <c r="K1593" s="2"/>
      <c r="L1593" s="79"/>
      <c r="M1593" s="79"/>
      <c r="N1593" s="79" t="s">
        <v>2130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 t="s">
        <v>2906</v>
      </c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 t="str">
        <f t="shared" si="63"/>
        <v/>
      </c>
      <c r="BP1593" s="2" t="str">
        <f t="shared" si="64"/>
        <v>USCAR212</v>
      </c>
      <c r="BQ1593" s="2" t="str">
        <f>_xlfn.XLOOKUP(BO1593,[1]Planilha1!$BU:$BU,[1]Planilha1!$BU:$BU,"",0,1)</f>
        <v/>
      </c>
    </row>
    <row r="1594" spans="1:69" hidden="1" x14ac:dyDescent="0.2">
      <c r="A1594" s="2" t="s">
        <v>4651</v>
      </c>
      <c r="B1594" s="2" t="s">
        <v>374</v>
      </c>
      <c r="C1594" s="2"/>
      <c r="D1594" s="2"/>
      <c r="E1594" s="2" t="s">
        <v>1402</v>
      </c>
      <c r="F1594" s="2"/>
      <c r="G1594" s="2"/>
      <c r="H1594" s="2" t="s">
        <v>843</v>
      </c>
      <c r="I1594" s="2" t="s">
        <v>485</v>
      </c>
      <c r="J1594" s="2"/>
      <c r="K1594" s="2"/>
      <c r="L1594" s="79"/>
      <c r="M1594" s="79"/>
      <c r="N1594" s="79" t="s">
        <v>2124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 t="s">
        <v>2907</v>
      </c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 t="str">
        <f t="shared" si="63"/>
        <v/>
      </c>
      <c r="BP1594" s="2" t="str">
        <f t="shared" si="64"/>
        <v>USCAR212,5</v>
      </c>
      <c r="BQ1594" s="2" t="str">
        <f>_xlfn.XLOOKUP(BO1594,[1]Planilha1!$BU:$BU,[1]Planilha1!$BU:$BU,"",0,1)</f>
        <v/>
      </c>
    </row>
    <row r="1595" spans="1:69" hidden="1" x14ac:dyDescent="0.2">
      <c r="A1595" s="2" t="s">
        <v>785</v>
      </c>
      <c r="B1595" s="2"/>
      <c r="C1595" s="2"/>
      <c r="D1595" s="2"/>
      <c r="E1595" s="2" t="s">
        <v>1402</v>
      </c>
      <c r="F1595" s="2"/>
      <c r="G1595" s="2"/>
      <c r="H1595" s="2" t="s">
        <v>843</v>
      </c>
      <c r="I1595" s="2" t="s">
        <v>485</v>
      </c>
      <c r="J1595" s="2"/>
      <c r="K1595" s="2"/>
      <c r="L1595" s="79"/>
      <c r="M1595" s="79"/>
      <c r="N1595" s="79" t="s">
        <v>2124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 t="s">
        <v>2905</v>
      </c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 t="str">
        <f t="shared" si="63"/>
        <v/>
      </c>
      <c r="BP1595" s="2" t="str">
        <f t="shared" si="64"/>
        <v>2,5</v>
      </c>
      <c r="BQ1595" s="2" t="str">
        <f>_xlfn.XLOOKUP(BO1595,[1]Planilha1!$BU:$BU,[1]Planilha1!$BU:$BU,"",0,1)</f>
        <v/>
      </c>
    </row>
    <row r="1596" spans="1:69" hidden="1" x14ac:dyDescent="0.2">
      <c r="A1596" s="2" t="s">
        <v>4651</v>
      </c>
      <c r="B1596" s="2" t="s">
        <v>1400</v>
      </c>
      <c r="C1596" s="2"/>
      <c r="D1596" s="2"/>
      <c r="E1596" s="2" t="s">
        <v>1402</v>
      </c>
      <c r="F1596" s="2"/>
      <c r="G1596" s="2"/>
      <c r="H1596" s="2" t="s">
        <v>843</v>
      </c>
      <c r="I1596" s="2" t="s">
        <v>1610</v>
      </c>
      <c r="J1596" s="2"/>
      <c r="K1596" s="2"/>
      <c r="L1596" s="79"/>
      <c r="M1596" s="79"/>
      <c r="N1596" s="79" t="s">
        <v>2125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 t="s">
        <v>2908</v>
      </c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 t="str">
        <f t="shared" si="63"/>
        <v/>
      </c>
      <c r="BP1596" s="2" t="str">
        <f t="shared" si="64"/>
        <v>GMW31910,5</v>
      </c>
      <c r="BQ1596" s="2" t="str">
        <f>_xlfn.XLOOKUP(BO1596,[1]Planilha1!$BU:$BU,[1]Planilha1!$BU:$BU,"",0,1)</f>
        <v/>
      </c>
    </row>
    <row r="1597" spans="1:69" hidden="1" x14ac:dyDescent="0.2">
      <c r="A1597" s="2" t="s">
        <v>4651</v>
      </c>
      <c r="B1597" s="2" t="s">
        <v>1400</v>
      </c>
      <c r="C1597" s="2"/>
      <c r="D1597" s="2"/>
      <c r="E1597" s="2" t="s">
        <v>1402</v>
      </c>
      <c r="F1597" s="2"/>
      <c r="G1597" s="2"/>
      <c r="H1597" s="2" t="s">
        <v>843</v>
      </c>
      <c r="I1597" s="2" t="s">
        <v>1610</v>
      </c>
      <c r="J1597" s="2"/>
      <c r="K1597" s="2"/>
      <c r="L1597" s="79"/>
      <c r="M1597" s="79"/>
      <c r="N1597" s="79" t="s">
        <v>2141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 t="s">
        <v>2909</v>
      </c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 t="str">
        <f t="shared" si="63"/>
        <v/>
      </c>
      <c r="BP1597" s="2" t="str">
        <f t="shared" si="64"/>
        <v>GMW31910,75</v>
      </c>
      <c r="BQ1597" s="2" t="str">
        <f>_xlfn.XLOOKUP(BO1597,[1]Planilha1!$BU:$BU,[1]Planilha1!$BU:$BU,"",0,1)</f>
        <v/>
      </c>
    </row>
    <row r="1598" spans="1:69" hidden="1" x14ac:dyDescent="0.2">
      <c r="A1598" s="2" t="s">
        <v>4651</v>
      </c>
      <c r="B1598" s="2" t="s">
        <v>1400</v>
      </c>
      <c r="C1598" s="2"/>
      <c r="D1598" s="2"/>
      <c r="E1598" s="2" t="s">
        <v>1402</v>
      </c>
      <c r="F1598" s="2"/>
      <c r="G1598" s="2"/>
      <c r="H1598" s="2" t="s">
        <v>843</v>
      </c>
      <c r="I1598" s="2" t="s">
        <v>1610</v>
      </c>
      <c r="J1598" s="2"/>
      <c r="K1598" s="2"/>
      <c r="L1598" s="79"/>
      <c r="M1598" s="79"/>
      <c r="N1598" s="79" t="s">
        <v>2132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 t="s">
        <v>2910</v>
      </c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 t="str">
        <f t="shared" si="63"/>
        <v/>
      </c>
      <c r="BP1598" s="2" t="str">
        <f t="shared" si="64"/>
        <v>GMW31911</v>
      </c>
      <c r="BQ1598" s="2" t="str">
        <f>_xlfn.XLOOKUP(BO1598,[1]Planilha1!$BU:$BU,[1]Planilha1!$BU:$BU,"",0,1)</f>
        <v/>
      </c>
    </row>
    <row r="1599" spans="1:69" hidden="1" x14ac:dyDescent="0.2">
      <c r="A1599" s="2" t="s">
        <v>4651</v>
      </c>
      <c r="B1599" s="2" t="s">
        <v>1400</v>
      </c>
      <c r="C1599" s="2"/>
      <c r="D1599" s="2"/>
      <c r="E1599" s="2" t="s">
        <v>1402</v>
      </c>
      <c r="F1599" s="2"/>
      <c r="G1599" s="2"/>
      <c r="H1599" s="2" t="s">
        <v>843</v>
      </c>
      <c r="I1599" s="2" t="s">
        <v>1611</v>
      </c>
      <c r="J1599" s="2"/>
      <c r="K1599" s="2"/>
      <c r="L1599" s="79"/>
      <c r="M1599" s="79"/>
      <c r="N1599" s="79" t="s">
        <v>2126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 t="s">
        <v>2911</v>
      </c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 t="str">
        <f t="shared" si="63"/>
        <v/>
      </c>
      <c r="BP1599" s="2" t="str">
        <f t="shared" si="64"/>
        <v>GMW31911,5</v>
      </c>
      <c r="BQ1599" s="2" t="str">
        <f>_xlfn.XLOOKUP(BO1599,[1]Planilha1!$BU:$BU,[1]Planilha1!$BU:$BU,"",0,1)</f>
        <v/>
      </c>
    </row>
    <row r="1600" spans="1:69" hidden="1" x14ac:dyDescent="0.2">
      <c r="A1600" s="2" t="s">
        <v>4651</v>
      </c>
      <c r="B1600" s="2" t="s">
        <v>1400</v>
      </c>
      <c r="C1600" s="2"/>
      <c r="D1600" s="2"/>
      <c r="E1600" s="2" t="s">
        <v>1402</v>
      </c>
      <c r="F1600" s="2"/>
      <c r="G1600" s="2"/>
      <c r="H1600" s="2" t="s">
        <v>843</v>
      </c>
      <c r="I1600" s="2" t="s">
        <v>1611</v>
      </c>
      <c r="J1600" s="2"/>
      <c r="K1600" s="2"/>
      <c r="L1600" s="79"/>
      <c r="M1600" s="79"/>
      <c r="N1600" s="79" t="s">
        <v>2124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 t="s">
        <v>2912</v>
      </c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 t="str">
        <f t="shared" si="63"/>
        <v/>
      </c>
      <c r="BP1600" s="2" t="str">
        <f t="shared" si="64"/>
        <v>GMW31912,5</v>
      </c>
      <c r="BQ1600" s="2" t="str">
        <f>_xlfn.XLOOKUP(BO1600,[1]Planilha1!$BU:$BU,[1]Planilha1!$BU:$BU,"",0,1)</f>
        <v/>
      </c>
    </row>
    <row r="1601" spans="1:69" hidden="1" x14ac:dyDescent="0.2">
      <c r="A1601" s="2" t="s">
        <v>4651</v>
      </c>
      <c r="B1601" s="2" t="s">
        <v>374</v>
      </c>
      <c r="C1601" s="2"/>
      <c r="D1601" s="2"/>
      <c r="E1601" s="2" t="s">
        <v>1402</v>
      </c>
      <c r="F1601" s="2"/>
      <c r="G1601" s="2"/>
      <c r="H1601" s="2" t="s">
        <v>843</v>
      </c>
      <c r="I1601" s="2" t="s">
        <v>1611</v>
      </c>
      <c r="J1601" s="2"/>
      <c r="K1601" s="2"/>
      <c r="L1601" s="79"/>
      <c r="M1601" s="79"/>
      <c r="N1601" s="79" t="s">
        <v>2124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 t="s">
        <v>2913</v>
      </c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 t="str">
        <f t="shared" si="63"/>
        <v/>
      </c>
      <c r="BP1601" s="2" t="str">
        <f t="shared" si="64"/>
        <v>USCAR212,5</v>
      </c>
      <c r="BQ1601" s="2" t="str">
        <f>_xlfn.XLOOKUP(BO1601,[1]Planilha1!$BU:$BU,[1]Planilha1!$BU:$BU,"",0,1)</f>
        <v/>
      </c>
    </row>
    <row r="1602" spans="1:69" hidden="1" x14ac:dyDescent="0.2">
      <c r="A1602" s="2" t="s">
        <v>4651</v>
      </c>
      <c r="B1602" s="2" t="s">
        <v>374</v>
      </c>
      <c r="C1602" s="2"/>
      <c r="D1602" s="2"/>
      <c r="E1602" s="2" t="s">
        <v>1402</v>
      </c>
      <c r="F1602" s="2"/>
      <c r="G1602" s="2"/>
      <c r="H1602" s="2" t="s">
        <v>853</v>
      </c>
      <c r="I1602" s="2" t="s">
        <v>555</v>
      </c>
      <c r="J1602" s="2"/>
      <c r="K1602" s="2"/>
      <c r="L1602" s="79"/>
      <c r="M1602" s="79"/>
      <c r="N1602" s="79" t="s">
        <v>2153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 t="s">
        <v>2914</v>
      </c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 t="str">
        <f t="shared" si="63"/>
        <v/>
      </c>
      <c r="BP1602" s="2" t="str">
        <f t="shared" si="64"/>
        <v>USCAR210,5+0,5</v>
      </c>
      <c r="BQ1602" s="2" t="str">
        <f>_xlfn.XLOOKUP(BO1602,[1]Planilha1!$BU:$BU,[1]Planilha1!$BU:$BU,"",0,1)</f>
        <v/>
      </c>
    </row>
    <row r="1603" spans="1:69" hidden="1" x14ac:dyDescent="0.2">
      <c r="A1603" s="2" t="s">
        <v>4651</v>
      </c>
      <c r="B1603" s="2" t="s">
        <v>374</v>
      </c>
      <c r="C1603" s="2"/>
      <c r="D1603" s="2"/>
      <c r="E1603" s="2" t="s">
        <v>1402</v>
      </c>
      <c r="F1603" s="2"/>
      <c r="G1603" s="2"/>
      <c r="H1603" s="2" t="s">
        <v>853</v>
      </c>
      <c r="I1603" s="2" t="s">
        <v>555</v>
      </c>
      <c r="J1603" s="2"/>
      <c r="K1603" s="2"/>
      <c r="L1603" s="79"/>
      <c r="M1603" s="79"/>
      <c r="N1603" s="79" t="s">
        <v>2125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 t="s">
        <v>2915</v>
      </c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 t="str">
        <f t="shared" si="63"/>
        <v/>
      </c>
      <c r="BP1603" s="2" t="str">
        <f t="shared" si="64"/>
        <v>USCAR210,5</v>
      </c>
      <c r="BQ1603" s="2" t="str">
        <f>_xlfn.XLOOKUP(BO1603,[1]Planilha1!$BU:$BU,[1]Planilha1!$BU:$BU,"",0,1)</f>
        <v/>
      </c>
    </row>
    <row r="1604" spans="1:69" hidden="1" x14ac:dyDescent="0.2">
      <c r="A1604" s="2" t="s">
        <v>4651</v>
      </c>
      <c r="B1604" s="2" t="s">
        <v>374</v>
      </c>
      <c r="C1604" s="2"/>
      <c r="D1604" s="2"/>
      <c r="E1604" s="2" t="s">
        <v>1402</v>
      </c>
      <c r="F1604" s="2"/>
      <c r="G1604" s="2"/>
      <c r="H1604" s="2" t="s">
        <v>853</v>
      </c>
      <c r="I1604" s="2" t="s">
        <v>555</v>
      </c>
      <c r="J1604" s="2"/>
      <c r="K1604" s="2"/>
      <c r="L1604" s="79"/>
      <c r="M1604" s="79"/>
      <c r="N1604" s="79" t="s">
        <v>2150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 t="s">
        <v>2916</v>
      </c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 t="str">
        <f t="shared" ref="BO1604:BO1667" si="65">IF(F1604="","",_xlfn.CONCAT(K1604&amp;N1604,IF(L1604&gt;M1604,_xlfn.TEXTJOIN(,TRUE,O1604:AV1604),_xlfn.TEXTJOIN(,TRUE,AF1604:AV1604,O1604:AE1604))))</f>
        <v/>
      </c>
      <c r="BP1604" s="2" t="str">
        <f t="shared" ref="BP1604:BP1667" si="66">_xlfn.CONCAT(B1604,N1604,IF(L1604&gt;M1604,_xlfn.TEXTJOIN(,TRUE,O1604:AV1604),_xlfn.TEXTJOIN(,TRUE,AF1604:AV1604,O1604:AE1604)))</f>
        <v>USCAR210,7</v>
      </c>
      <c r="BQ1604" s="2" t="str">
        <f>_xlfn.XLOOKUP(BO1604,[1]Planilha1!$BU:$BU,[1]Planilha1!$BU:$BU,"",0,1)</f>
        <v/>
      </c>
    </row>
    <row r="1605" spans="1:69" hidden="1" x14ac:dyDescent="0.2">
      <c r="A1605" s="2" t="s">
        <v>4651</v>
      </c>
      <c r="B1605" s="2" t="s">
        <v>374</v>
      </c>
      <c r="C1605" s="2"/>
      <c r="D1605" s="2"/>
      <c r="E1605" s="2" t="s">
        <v>1402</v>
      </c>
      <c r="F1605" s="2"/>
      <c r="G1605" s="2"/>
      <c r="H1605" s="2" t="s">
        <v>853</v>
      </c>
      <c r="I1605" s="2" t="s">
        <v>555</v>
      </c>
      <c r="J1605" s="2"/>
      <c r="K1605" s="2"/>
      <c r="L1605" s="79"/>
      <c r="M1605" s="79"/>
      <c r="N1605" s="79" t="s">
        <v>2141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 t="s">
        <v>2916</v>
      </c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 t="str">
        <f t="shared" si="65"/>
        <v/>
      </c>
      <c r="BP1605" s="2" t="str">
        <f t="shared" si="66"/>
        <v>USCAR210,75</v>
      </c>
      <c r="BQ1605" s="2" t="str">
        <f>_xlfn.XLOOKUP(BO1605,[1]Planilha1!$BU:$BU,[1]Planilha1!$BU:$BU,"",0,1)</f>
        <v/>
      </c>
    </row>
    <row r="1606" spans="1:69" hidden="1" x14ac:dyDescent="0.2">
      <c r="A1606" s="2" t="s">
        <v>4651</v>
      </c>
      <c r="B1606" s="2" t="s">
        <v>374</v>
      </c>
      <c r="C1606" s="2"/>
      <c r="D1606" s="2"/>
      <c r="E1606" s="2" t="s">
        <v>1402</v>
      </c>
      <c r="F1606" s="2"/>
      <c r="G1606" s="2"/>
      <c r="H1606" s="2" t="s">
        <v>853</v>
      </c>
      <c r="I1606" s="2" t="s">
        <v>555</v>
      </c>
      <c r="J1606" s="2"/>
      <c r="K1606" s="2"/>
      <c r="L1606" s="79"/>
      <c r="M1606" s="79"/>
      <c r="N1606" s="79" t="s">
        <v>2132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 t="s">
        <v>2917</v>
      </c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 t="str">
        <f t="shared" si="65"/>
        <v/>
      </c>
      <c r="BP1606" s="2" t="str">
        <f t="shared" si="66"/>
        <v>USCAR211</v>
      </c>
      <c r="BQ1606" s="2" t="str">
        <f>_xlfn.XLOOKUP(BO1606,[1]Planilha1!$BU:$BU,[1]Planilha1!$BU:$BU,"",0,1)</f>
        <v/>
      </c>
    </row>
    <row r="1607" spans="1:69" hidden="1" x14ac:dyDescent="0.2">
      <c r="A1607" s="2" t="s">
        <v>4651</v>
      </c>
      <c r="B1607" s="2" t="s">
        <v>374</v>
      </c>
      <c r="C1607" s="2"/>
      <c r="D1607" s="2"/>
      <c r="E1607" s="2" t="s">
        <v>1402</v>
      </c>
      <c r="F1607" s="2"/>
      <c r="G1607" s="2"/>
      <c r="H1607" s="2" t="s">
        <v>853</v>
      </c>
      <c r="I1607" s="2" t="s">
        <v>1612</v>
      </c>
      <c r="J1607" s="2"/>
      <c r="K1607" s="2"/>
      <c r="L1607" s="79"/>
      <c r="M1607" s="79"/>
      <c r="N1607" s="79" t="s">
        <v>2125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 t="s">
        <v>2918</v>
      </c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 t="str">
        <f t="shared" si="65"/>
        <v/>
      </c>
      <c r="BP1607" s="2" t="str">
        <f t="shared" si="66"/>
        <v>USCAR210,5</v>
      </c>
      <c r="BQ1607" s="2" t="str">
        <f>_xlfn.XLOOKUP(BO1607,[1]Planilha1!$BU:$BU,[1]Planilha1!$BU:$BU,"",0,1)</f>
        <v/>
      </c>
    </row>
    <row r="1608" spans="1:69" hidden="1" x14ac:dyDescent="0.2">
      <c r="A1608" s="2" t="s">
        <v>4651</v>
      </c>
      <c r="B1608" s="2" t="s">
        <v>374</v>
      </c>
      <c r="C1608" s="2"/>
      <c r="D1608" s="2"/>
      <c r="E1608" s="2" t="s">
        <v>1402</v>
      </c>
      <c r="F1608" s="2"/>
      <c r="G1608" s="2"/>
      <c r="H1608" s="2" t="s">
        <v>853</v>
      </c>
      <c r="I1608" s="2" t="s">
        <v>1612</v>
      </c>
      <c r="J1608" s="2"/>
      <c r="K1608" s="2"/>
      <c r="L1608" s="79"/>
      <c r="M1608" s="79"/>
      <c r="N1608" s="79" t="s">
        <v>2141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 t="s">
        <v>2919</v>
      </c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 t="str">
        <f t="shared" si="65"/>
        <v/>
      </c>
      <c r="BP1608" s="2" t="str">
        <f t="shared" si="66"/>
        <v>USCAR210,75</v>
      </c>
      <c r="BQ1608" s="2" t="str">
        <f>_xlfn.XLOOKUP(BO1608,[1]Planilha1!$BU:$BU,[1]Planilha1!$BU:$BU,"",0,1)</f>
        <v/>
      </c>
    </row>
    <row r="1609" spans="1:69" hidden="1" x14ac:dyDescent="0.2">
      <c r="A1609" s="2" t="s">
        <v>4651</v>
      </c>
      <c r="B1609" s="2" t="s">
        <v>374</v>
      </c>
      <c r="C1609" s="2"/>
      <c r="D1609" s="2"/>
      <c r="E1609" s="2" t="s">
        <v>1402</v>
      </c>
      <c r="F1609" s="2"/>
      <c r="G1609" s="2"/>
      <c r="H1609" s="2" t="s">
        <v>853</v>
      </c>
      <c r="I1609" s="2" t="s">
        <v>618</v>
      </c>
      <c r="J1609" s="2"/>
      <c r="K1609" s="2"/>
      <c r="L1609" s="79"/>
      <c r="M1609" s="79"/>
      <c r="N1609" s="79" t="s">
        <v>2147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 t="s">
        <v>2920</v>
      </c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 t="str">
        <f t="shared" si="65"/>
        <v/>
      </c>
      <c r="BP1609" s="2" t="str">
        <f t="shared" si="66"/>
        <v>USCAR210,35</v>
      </c>
      <c r="BQ1609" s="2" t="str">
        <f>_xlfn.XLOOKUP(BO1609,[1]Planilha1!$BU:$BU,[1]Planilha1!$BU:$BU,"",0,1)</f>
        <v/>
      </c>
    </row>
    <row r="1610" spans="1:69" hidden="1" x14ac:dyDescent="0.2">
      <c r="A1610" s="2" t="s">
        <v>4651</v>
      </c>
      <c r="B1610" s="2" t="s">
        <v>1400</v>
      </c>
      <c r="C1610" s="2"/>
      <c r="D1610" s="2"/>
      <c r="E1610" s="2" t="s">
        <v>1402</v>
      </c>
      <c r="F1610" s="2"/>
      <c r="G1610" s="2"/>
      <c r="H1610" s="2" t="s">
        <v>843</v>
      </c>
      <c r="I1610" s="2" t="s">
        <v>618</v>
      </c>
      <c r="J1610" s="2"/>
      <c r="K1610" s="2"/>
      <c r="L1610" s="79"/>
      <c r="M1610" s="79"/>
      <c r="N1610" s="79" t="s">
        <v>2147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 t="s">
        <v>2921</v>
      </c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 t="str">
        <f t="shared" si="65"/>
        <v/>
      </c>
      <c r="BP1610" s="2" t="str">
        <f t="shared" si="66"/>
        <v>GMW31910,35</v>
      </c>
      <c r="BQ1610" s="2" t="str">
        <f>_xlfn.XLOOKUP(BO1610,[1]Planilha1!$BU:$BU,[1]Planilha1!$BU:$BU,"",0,1)</f>
        <v/>
      </c>
    </row>
    <row r="1611" spans="1:69" hidden="1" x14ac:dyDescent="0.2">
      <c r="A1611" s="2" t="s">
        <v>4651</v>
      </c>
      <c r="B1611" s="2" t="s">
        <v>374</v>
      </c>
      <c r="C1611" s="2"/>
      <c r="D1611" s="2"/>
      <c r="E1611" s="2" t="s">
        <v>1402</v>
      </c>
      <c r="F1611" s="2"/>
      <c r="G1611" s="2"/>
      <c r="H1611" s="2" t="s">
        <v>843</v>
      </c>
      <c r="I1611" s="2" t="s">
        <v>1613</v>
      </c>
      <c r="J1611" s="2"/>
      <c r="K1611" s="2"/>
      <c r="L1611" s="79"/>
      <c r="M1611" s="79"/>
      <c r="N1611" s="79" t="s">
        <v>2125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 t="s">
        <v>2922</v>
      </c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 t="str">
        <f t="shared" si="65"/>
        <v/>
      </c>
      <c r="BP1611" s="2" t="str">
        <f t="shared" si="66"/>
        <v>USCAR210,5</v>
      </c>
      <c r="BQ1611" s="2" t="str">
        <f>_xlfn.XLOOKUP(BO1611,[1]Planilha1!$BU:$BU,[1]Planilha1!$BU:$BU,"",0,1)</f>
        <v/>
      </c>
    </row>
    <row r="1612" spans="1:69" hidden="1" x14ac:dyDescent="0.2">
      <c r="A1612" s="2" t="s">
        <v>4651</v>
      </c>
      <c r="B1612" s="2" t="s">
        <v>374</v>
      </c>
      <c r="C1612" s="2"/>
      <c r="D1612" s="2"/>
      <c r="E1612" s="2" t="s">
        <v>1402</v>
      </c>
      <c r="F1612" s="2"/>
      <c r="G1612" s="2"/>
      <c r="H1612" s="2" t="s">
        <v>872</v>
      </c>
      <c r="I1612" s="2" t="s">
        <v>1614</v>
      </c>
      <c r="J1612" s="2"/>
      <c r="K1612" s="2"/>
      <c r="L1612" s="79"/>
      <c r="M1612" s="79"/>
      <c r="N1612" s="79" t="s">
        <v>2142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 t="s">
        <v>2923</v>
      </c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 t="str">
        <f t="shared" si="65"/>
        <v/>
      </c>
      <c r="BP1612" s="2" t="str">
        <f t="shared" si="66"/>
        <v>USCAR210,3</v>
      </c>
      <c r="BQ1612" s="2" t="str">
        <f>_xlfn.XLOOKUP(BO1612,[1]Planilha1!$BU:$BU,[1]Planilha1!$BU:$BU,"",0,1)</f>
        <v/>
      </c>
    </row>
    <row r="1613" spans="1:69" hidden="1" x14ac:dyDescent="0.2">
      <c r="A1613" s="2" t="s">
        <v>4651</v>
      </c>
      <c r="B1613" s="2" t="s">
        <v>374</v>
      </c>
      <c r="C1613" s="2"/>
      <c r="D1613" s="2"/>
      <c r="E1613" s="2" t="s">
        <v>1402</v>
      </c>
      <c r="F1613" s="2"/>
      <c r="G1613" s="2"/>
      <c r="H1613" s="2" t="s">
        <v>848</v>
      </c>
      <c r="I1613" s="2" t="s">
        <v>1614</v>
      </c>
      <c r="J1613" s="2"/>
      <c r="K1613" s="2"/>
      <c r="L1613" s="79"/>
      <c r="M1613" s="79"/>
      <c r="N1613" s="79" t="s">
        <v>2142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 t="s">
        <v>2924</v>
      </c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 t="str">
        <f t="shared" si="65"/>
        <v/>
      </c>
      <c r="BP1613" s="2" t="str">
        <f t="shared" si="66"/>
        <v>USCAR210,3</v>
      </c>
      <c r="BQ1613" s="2" t="str">
        <f>_xlfn.XLOOKUP(BO1613,[1]Planilha1!$BU:$BU,[1]Planilha1!$BU:$BU,"",0,1)</f>
        <v/>
      </c>
    </row>
    <row r="1614" spans="1:69" hidden="1" x14ac:dyDescent="0.2">
      <c r="A1614" s="2" t="s">
        <v>4651</v>
      </c>
      <c r="B1614" s="2" t="s">
        <v>374</v>
      </c>
      <c r="C1614" s="2"/>
      <c r="D1614" s="2"/>
      <c r="E1614" s="2" t="s">
        <v>1402</v>
      </c>
      <c r="F1614" s="2"/>
      <c r="G1614" s="2"/>
      <c r="H1614" s="2" t="s">
        <v>848</v>
      </c>
      <c r="I1614" s="2" t="s">
        <v>1614</v>
      </c>
      <c r="J1614" s="2"/>
      <c r="K1614" s="2"/>
      <c r="L1614" s="79"/>
      <c r="M1614" s="79"/>
      <c r="N1614" s="79" t="s">
        <v>2125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 t="s">
        <v>2925</v>
      </c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 t="str">
        <f t="shared" si="65"/>
        <v/>
      </c>
      <c r="BP1614" s="2" t="str">
        <f t="shared" si="66"/>
        <v>USCAR210,5</v>
      </c>
      <c r="BQ1614" s="2" t="str">
        <f>_xlfn.XLOOKUP(BO1614,[1]Planilha1!$BU:$BU,[1]Planilha1!$BU:$BU,"",0,1)</f>
        <v/>
      </c>
    </row>
    <row r="1615" spans="1:69" hidden="1" x14ac:dyDescent="0.2">
      <c r="A1615" s="2" t="s">
        <v>4651</v>
      </c>
      <c r="B1615" s="2" t="s">
        <v>374</v>
      </c>
      <c r="C1615" s="2"/>
      <c r="D1615" s="2"/>
      <c r="E1615" s="2" t="s">
        <v>1402</v>
      </c>
      <c r="F1615" s="2"/>
      <c r="G1615" s="2"/>
      <c r="H1615" s="2" t="s">
        <v>873</v>
      </c>
      <c r="I1615" s="2" t="s">
        <v>1614</v>
      </c>
      <c r="J1615" s="2"/>
      <c r="K1615" s="2"/>
      <c r="L1615" s="79"/>
      <c r="M1615" s="79"/>
      <c r="N1615" s="79" t="s">
        <v>2125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 t="s">
        <v>2926</v>
      </c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 t="str">
        <f t="shared" si="65"/>
        <v/>
      </c>
      <c r="BP1615" s="2" t="str">
        <f t="shared" si="66"/>
        <v>USCAR210,5</v>
      </c>
      <c r="BQ1615" s="2" t="str">
        <f>_xlfn.XLOOKUP(BO1615,[1]Planilha1!$BU:$BU,[1]Planilha1!$BU:$BU,"",0,1)</f>
        <v/>
      </c>
    </row>
    <row r="1616" spans="1:69" hidden="1" x14ac:dyDescent="0.2">
      <c r="A1616" s="2" t="s">
        <v>4651</v>
      </c>
      <c r="B1616" s="2" t="s">
        <v>374</v>
      </c>
      <c r="C1616" s="2"/>
      <c r="D1616" s="2"/>
      <c r="E1616" s="2" t="s">
        <v>1402</v>
      </c>
      <c r="F1616" s="2"/>
      <c r="G1616" s="2"/>
      <c r="H1616" s="2" t="s">
        <v>859</v>
      </c>
      <c r="I1616" s="2" t="s">
        <v>1614</v>
      </c>
      <c r="J1616" s="2"/>
      <c r="K1616" s="2"/>
      <c r="L1616" s="79"/>
      <c r="M1616" s="79"/>
      <c r="N1616" s="79" t="s">
        <v>2142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 t="s">
        <v>2927</v>
      </c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 t="str">
        <f t="shared" si="65"/>
        <v/>
      </c>
      <c r="BP1616" s="2" t="str">
        <f t="shared" si="66"/>
        <v>USCAR210,3</v>
      </c>
      <c r="BQ1616" s="2" t="str">
        <f>_xlfn.XLOOKUP(BO1616,[1]Planilha1!$BU:$BU,[1]Planilha1!$BU:$BU,"",0,1)</f>
        <v/>
      </c>
    </row>
    <row r="1617" spans="1:69" hidden="1" x14ac:dyDescent="0.2">
      <c r="A1617" s="2" t="s">
        <v>4651</v>
      </c>
      <c r="B1617" s="2" t="s">
        <v>374</v>
      </c>
      <c r="C1617" s="2"/>
      <c r="D1617" s="2"/>
      <c r="E1617" s="2" t="s">
        <v>1402</v>
      </c>
      <c r="F1617" s="2"/>
      <c r="G1617" s="2"/>
      <c r="H1617" s="2" t="s">
        <v>859</v>
      </c>
      <c r="I1617" s="2" t="s">
        <v>1614</v>
      </c>
      <c r="J1617" s="2"/>
      <c r="K1617" s="2"/>
      <c r="L1617" s="79"/>
      <c r="M1617" s="79"/>
      <c r="N1617" s="79" t="s">
        <v>2125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 t="s">
        <v>2928</v>
      </c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 t="str">
        <f t="shared" si="65"/>
        <v/>
      </c>
      <c r="BP1617" s="2" t="str">
        <f t="shared" si="66"/>
        <v>USCAR210,5</v>
      </c>
      <c r="BQ1617" s="2" t="str">
        <f>_xlfn.XLOOKUP(BO1617,[1]Planilha1!$BU:$BU,[1]Planilha1!$BU:$BU,"",0,1)</f>
        <v/>
      </c>
    </row>
    <row r="1618" spans="1:69" hidden="1" x14ac:dyDescent="0.2">
      <c r="A1618" s="2" t="s">
        <v>4651</v>
      </c>
      <c r="B1618" s="2" t="s">
        <v>374</v>
      </c>
      <c r="C1618" s="2"/>
      <c r="D1618" s="2"/>
      <c r="E1618" s="2" t="s">
        <v>1402</v>
      </c>
      <c r="F1618" s="2"/>
      <c r="G1618" s="2"/>
      <c r="H1618" s="2" t="s">
        <v>850</v>
      </c>
      <c r="I1618" s="2" t="s">
        <v>1614</v>
      </c>
      <c r="J1618" s="2"/>
      <c r="K1618" s="2"/>
      <c r="L1618" s="79"/>
      <c r="M1618" s="79"/>
      <c r="N1618" s="79" t="s">
        <v>2125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 t="s">
        <v>2929</v>
      </c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 t="str">
        <f t="shared" si="65"/>
        <v/>
      </c>
      <c r="BP1618" s="2" t="str">
        <f t="shared" si="66"/>
        <v>USCAR210,5</v>
      </c>
      <c r="BQ1618" s="2" t="str">
        <f>_xlfn.XLOOKUP(BO1618,[1]Planilha1!$BU:$BU,[1]Planilha1!$BU:$BU,"",0,1)</f>
        <v/>
      </c>
    </row>
    <row r="1619" spans="1:69" hidden="1" x14ac:dyDescent="0.2">
      <c r="A1619" s="2" t="s">
        <v>4651</v>
      </c>
      <c r="B1619" s="2" t="s">
        <v>374</v>
      </c>
      <c r="C1619" s="2"/>
      <c r="D1619" s="2"/>
      <c r="E1619" s="2" t="s">
        <v>1402</v>
      </c>
      <c r="F1619" s="2"/>
      <c r="G1619" s="2"/>
      <c r="H1619" s="2" t="s">
        <v>853</v>
      </c>
      <c r="I1619" s="2" t="s">
        <v>1615</v>
      </c>
      <c r="J1619" s="2"/>
      <c r="K1619" s="2"/>
      <c r="L1619" s="79"/>
      <c r="M1619" s="79"/>
      <c r="N1619" s="79" t="s">
        <v>2125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 t="s">
        <v>2930</v>
      </c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 t="str">
        <f t="shared" si="65"/>
        <v/>
      </c>
      <c r="BP1619" s="2" t="str">
        <f t="shared" si="66"/>
        <v>USCAR210,5</v>
      </c>
      <c r="BQ1619" s="2" t="str">
        <f>_xlfn.XLOOKUP(BO1619,[1]Planilha1!$BU:$BU,[1]Planilha1!$BU:$BU,"",0,1)</f>
        <v/>
      </c>
    </row>
    <row r="1620" spans="1:69" hidden="1" x14ac:dyDescent="0.2">
      <c r="A1620" s="2" t="s">
        <v>4651</v>
      </c>
      <c r="B1620" s="2" t="s">
        <v>1400</v>
      </c>
      <c r="C1620" s="2"/>
      <c r="D1620" s="2"/>
      <c r="E1620" s="2" t="s">
        <v>1402</v>
      </c>
      <c r="F1620" s="2"/>
      <c r="G1620" s="2"/>
      <c r="H1620" s="2" t="s">
        <v>843</v>
      </c>
      <c r="I1620" s="2" t="s">
        <v>1615</v>
      </c>
      <c r="J1620" s="2"/>
      <c r="K1620" s="2"/>
      <c r="L1620" s="79"/>
      <c r="M1620" s="79"/>
      <c r="N1620" s="79" t="s">
        <v>2147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 t="s">
        <v>2931</v>
      </c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 t="str">
        <f t="shared" si="65"/>
        <v/>
      </c>
      <c r="BP1620" s="2" t="str">
        <f t="shared" si="66"/>
        <v>GMW31910,35</v>
      </c>
      <c r="BQ1620" s="2" t="str">
        <f>_xlfn.XLOOKUP(BO1620,[1]Planilha1!$BU:$BU,[1]Planilha1!$BU:$BU,"",0,1)</f>
        <v/>
      </c>
    </row>
    <row r="1621" spans="1:69" hidden="1" x14ac:dyDescent="0.2">
      <c r="A1621" s="2" t="s">
        <v>4651</v>
      </c>
      <c r="B1621" s="2" t="s">
        <v>1400</v>
      </c>
      <c r="C1621" s="2"/>
      <c r="D1621" s="2"/>
      <c r="E1621" s="2" t="s">
        <v>1402</v>
      </c>
      <c r="F1621" s="2"/>
      <c r="G1621" s="2"/>
      <c r="H1621" s="2" t="s">
        <v>843</v>
      </c>
      <c r="I1621" s="2" t="s">
        <v>1615</v>
      </c>
      <c r="J1621" s="2"/>
      <c r="K1621" s="2"/>
      <c r="L1621" s="79"/>
      <c r="M1621" s="79"/>
      <c r="N1621" s="79" t="s">
        <v>2125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 t="s">
        <v>2932</v>
      </c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 t="str">
        <f t="shared" si="65"/>
        <v/>
      </c>
      <c r="BP1621" s="2" t="str">
        <f t="shared" si="66"/>
        <v>GMW31910,5</v>
      </c>
      <c r="BQ1621" s="2" t="str">
        <f>_xlfn.XLOOKUP(BO1621,[1]Planilha1!$BU:$BU,[1]Planilha1!$BU:$BU,"",0,1)</f>
        <v/>
      </c>
    </row>
    <row r="1622" spans="1:69" hidden="1" x14ac:dyDescent="0.2">
      <c r="A1622" s="2" t="s">
        <v>4651</v>
      </c>
      <c r="B1622" s="2" t="s">
        <v>1400</v>
      </c>
      <c r="C1622" s="2"/>
      <c r="D1622" s="2"/>
      <c r="E1622" s="2" t="s">
        <v>1402</v>
      </c>
      <c r="F1622" s="2"/>
      <c r="G1622" s="2"/>
      <c r="H1622" s="2" t="s">
        <v>863</v>
      </c>
      <c r="I1622" s="2" t="s">
        <v>1615</v>
      </c>
      <c r="J1622" s="2"/>
      <c r="K1622" s="2"/>
      <c r="L1622" s="79"/>
      <c r="M1622" s="79"/>
      <c r="N1622" s="79" t="s">
        <v>2125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 t="s">
        <v>2933</v>
      </c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 t="str">
        <f t="shared" si="65"/>
        <v/>
      </c>
      <c r="BP1622" s="2" t="str">
        <f t="shared" si="66"/>
        <v>GMW31910,5</v>
      </c>
      <c r="BQ1622" s="2" t="str">
        <f>_xlfn.XLOOKUP(BO1622,[1]Planilha1!$BU:$BU,[1]Planilha1!$BU:$BU,"",0,1)</f>
        <v/>
      </c>
    </row>
    <row r="1623" spans="1:69" hidden="1" x14ac:dyDescent="0.2">
      <c r="A1623" s="2" t="s">
        <v>4651</v>
      </c>
      <c r="B1623" s="2" t="s">
        <v>374</v>
      </c>
      <c r="C1623" s="2"/>
      <c r="D1623" s="2"/>
      <c r="E1623" s="2" t="s">
        <v>1402</v>
      </c>
      <c r="F1623" s="2"/>
      <c r="G1623" s="2"/>
      <c r="H1623" s="2" t="s">
        <v>853</v>
      </c>
      <c r="I1623" s="2" t="s">
        <v>644</v>
      </c>
      <c r="J1623" s="2"/>
      <c r="K1623" s="2"/>
      <c r="L1623" s="79"/>
      <c r="M1623" s="79"/>
      <c r="N1623" s="79" t="s">
        <v>2141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 t="s">
        <v>2934</v>
      </c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 t="str">
        <f t="shared" si="65"/>
        <v/>
      </c>
      <c r="BP1623" s="2" t="str">
        <f t="shared" si="66"/>
        <v>USCAR210,75</v>
      </c>
      <c r="BQ1623" s="2" t="str">
        <f>_xlfn.XLOOKUP(BO1623,[1]Planilha1!$BU:$BU,[1]Planilha1!$BU:$BU,"",0,1)</f>
        <v/>
      </c>
    </row>
    <row r="1624" spans="1:69" hidden="1" x14ac:dyDescent="0.2">
      <c r="A1624" s="2" t="s">
        <v>4651</v>
      </c>
      <c r="B1624" s="2" t="s">
        <v>374</v>
      </c>
      <c r="C1624" s="2"/>
      <c r="D1624" s="2"/>
      <c r="E1624" s="2" t="s">
        <v>1402</v>
      </c>
      <c r="F1624" s="2"/>
      <c r="G1624" s="2"/>
      <c r="H1624" s="2" t="s">
        <v>853</v>
      </c>
      <c r="I1624" s="2" t="s">
        <v>644</v>
      </c>
      <c r="J1624" s="2"/>
      <c r="K1624" s="2"/>
      <c r="L1624" s="79"/>
      <c r="M1624" s="79"/>
      <c r="N1624" s="79" t="s">
        <v>2132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 t="str">
        <f t="shared" si="65"/>
        <v/>
      </c>
      <c r="BP1624" s="2" t="str">
        <f t="shared" si="66"/>
        <v>USCAR211</v>
      </c>
      <c r="BQ1624" s="2" t="str">
        <f>_xlfn.XLOOKUP(BO1624,[1]Planilha1!$BU:$BU,[1]Planilha1!$BU:$BU,"",0,1)</f>
        <v/>
      </c>
    </row>
    <row r="1625" spans="1:69" hidden="1" x14ac:dyDescent="0.2">
      <c r="A1625" s="2" t="s">
        <v>4651</v>
      </c>
      <c r="B1625" s="2" t="s">
        <v>1400</v>
      </c>
      <c r="C1625" s="2"/>
      <c r="D1625" s="2"/>
      <c r="E1625" s="2" t="s">
        <v>1402</v>
      </c>
      <c r="F1625" s="2"/>
      <c r="G1625" s="2"/>
      <c r="H1625" s="2" t="s">
        <v>843</v>
      </c>
      <c r="I1625" s="2" t="s">
        <v>644</v>
      </c>
      <c r="J1625" s="2"/>
      <c r="K1625" s="2"/>
      <c r="L1625" s="79"/>
      <c r="M1625" s="79"/>
      <c r="N1625" s="79" t="s">
        <v>2141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 t="s">
        <v>2935</v>
      </c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 t="str">
        <f t="shared" si="65"/>
        <v/>
      </c>
      <c r="BP1625" s="2" t="str">
        <f t="shared" si="66"/>
        <v>GMW31910,75</v>
      </c>
      <c r="BQ1625" s="2" t="str">
        <f>_xlfn.XLOOKUP(BO1625,[1]Planilha1!$BU:$BU,[1]Planilha1!$BU:$BU,"",0,1)</f>
        <v/>
      </c>
    </row>
    <row r="1626" spans="1:69" hidden="1" x14ac:dyDescent="0.2">
      <c r="A1626" s="2" t="s">
        <v>4651</v>
      </c>
      <c r="B1626" s="2" t="s">
        <v>1400</v>
      </c>
      <c r="C1626" s="2"/>
      <c r="D1626" s="2"/>
      <c r="E1626" s="2" t="s">
        <v>1402</v>
      </c>
      <c r="F1626" s="2"/>
      <c r="G1626" s="2"/>
      <c r="H1626" s="2" t="s">
        <v>843</v>
      </c>
      <c r="I1626" s="2" t="s">
        <v>644</v>
      </c>
      <c r="J1626" s="2"/>
      <c r="K1626" s="2"/>
      <c r="L1626" s="79"/>
      <c r="M1626" s="79"/>
      <c r="N1626" s="79" t="s">
        <v>2132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 t="s">
        <v>2936</v>
      </c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 t="str">
        <f t="shared" si="65"/>
        <v/>
      </c>
      <c r="BP1626" s="2" t="str">
        <f t="shared" si="66"/>
        <v>GMW31911</v>
      </c>
      <c r="BQ1626" s="2" t="str">
        <f>_xlfn.XLOOKUP(BO1626,[1]Planilha1!$BU:$BU,[1]Planilha1!$BU:$BU,"",0,1)</f>
        <v/>
      </c>
    </row>
    <row r="1627" spans="1:69" hidden="1" x14ac:dyDescent="0.2">
      <c r="A1627" s="2" t="s">
        <v>4651</v>
      </c>
      <c r="B1627" s="2" t="s">
        <v>374</v>
      </c>
      <c r="C1627" s="2"/>
      <c r="D1627" s="2"/>
      <c r="E1627" s="2" t="s">
        <v>1402</v>
      </c>
      <c r="F1627" s="2"/>
      <c r="G1627" s="2"/>
      <c r="H1627" s="2" t="s">
        <v>860</v>
      </c>
      <c r="I1627" s="2" t="s">
        <v>532</v>
      </c>
      <c r="J1627" s="2"/>
      <c r="K1627" s="2"/>
      <c r="L1627" s="79"/>
      <c r="M1627" s="79"/>
      <c r="N1627" s="79" t="s">
        <v>2147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 t="str">
        <f t="shared" si="65"/>
        <v/>
      </c>
      <c r="BP1627" s="2" t="str">
        <f t="shared" si="66"/>
        <v>USCAR210,35</v>
      </c>
      <c r="BQ1627" s="2" t="str">
        <f>_xlfn.XLOOKUP(BO1627,[1]Planilha1!$BU:$BU,[1]Planilha1!$BU:$BU,"",0,1)</f>
        <v/>
      </c>
    </row>
    <row r="1628" spans="1:69" hidden="1" x14ac:dyDescent="0.2">
      <c r="A1628" s="2" t="s">
        <v>4651</v>
      </c>
      <c r="B1628" s="2" t="s">
        <v>374</v>
      </c>
      <c r="C1628" s="2"/>
      <c r="D1628" s="2"/>
      <c r="E1628" s="2" t="s">
        <v>1402</v>
      </c>
      <c r="F1628" s="2"/>
      <c r="G1628" s="2"/>
      <c r="H1628" s="2" t="s">
        <v>853</v>
      </c>
      <c r="I1628" s="2" t="s">
        <v>532</v>
      </c>
      <c r="J1628" s="2"/>
      <c r="K1628" s="2"/>
      <c r="L1628" s="79"/>
      <c r="M1628" s="79"/>
      <c r="N1628" s="79" t="s">
        <v>2147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 t="str">
        <f t="shared" si="65"/>
        <v/>
      </c>
      <c r="BP1628" s="2" t="str">
        <f t="shared" si="66"/>
        <v>USCAR210,35</v>
      </c>
      <c r="BQ1628" s="2" t="str">
        <f>_xlfn.XLOOKUP(BO1628,[1]Planilha1!$BU:$BU,[1]Planilha1!$BU:$BU,"",0,1)</f>
        <v/>
      </c>
    </row>
    <row r="1629" spans="1:69" hidden="1" x14ac:dyDescent="0.2">
      <c r="A1629" s="2" t="s">
        <v>4651</v>
      </c>
      <c r="B1629" s="2" t="s">
        <v>374</v>
      </c>
      <c r="C1629" s="2"/>
      <c r="D1629" s="2"/>
      <c r="E1629" s="2" t="s">
        <v>1402</v>
      </c>
      <c r="F1629" s="2"/>
      <c r="G1629" s="2"/>
      <c r="H1629" s="2" t="s">
        <v>853</v>
      </c>
      <c r="I1629" s="2" t="s">
        <v>532</v>
      </c>
      <c r="J1629" s="2"/>
      <c r="K1629" s="2"/>
      <c r="L1629" s="79"/>
      <c r="M1629" s="79"/>
      <c r="N1629" s="79" t="s">
        <v>2125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 t="s">
        <v>2937</v>
      </c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 t="str">
        <f t="shared" si="65"/>
        <v/>
      </c>
      <c r="BP1629" s="2" t="str">
        <f t="shared" si="66"/>
        <v>USCAR210,5</v>
      </c>
      <c r="BQ1629" s="2" t="str">
        <f>_xlfn.XLOOKUP(BO1629,[1]Planilha1!$BU:$BU,[1]Planilha1!$BU:$BU,"",0,1)</f>
        <v/>
      </c>
    </row>
    <row r="1630" spans="1:69" hidden="1" x14ac:dyDescent="0.2">
      <c r="A1630" s="2" t="s">
        <v>4651</v>
      </c>
      <c r="B1630" s="2" t="s">
        <v>1400</v>
      </c>
      <c r="C1630" s="2"/>
      <c r="D1630" s="2"/>
      <c r="E1630" s="2" t="s">
        <v>1402</v>
      </c>
      <c r="F1630" s="2"/>
      <c r="G1630" s="2"/>
      <c r="H1630" s="2" t="s">
        <v>843</v>
      </c>
      <c r="I1630" s="2" t="s">
        <v>532</v>
      </c>
      <c r="J1630" s="2"/>
      <c r="K1630" s="2"/>
      <c r="L1630" s="79"/>
      <c r="M1630" s="79"/>
      <c r="N1630" s="79" t="s">
        <v>2147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 t="s">
        <v>2938</v>
      </c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 t="str">
        <f t="shared" si="65"/>
        <v/>
      </c>
      <c r="BP1630" s="2" t="str">
        <f t="shared" si="66"/>
        <v>GMW31910,35</v>
      </c>
      <c r="BQ1630" s="2" t="str">
        <f>_xlfn.XLOOKUP(BO1630,[1]Planilha1!$BU:$BU,[1]Planilha1!$BU:$BU,"",0,1)</f>
        <v/>
      </c>
    </row>
    <row r="1631" spans="1:69" hidden="1" x14ac:dyDescent="0.2">
      <c r="A1631" s="2" t="s">
        <v>4651</v>
      </c>
      <c r="B1631" s="2" t="s">
        <v>1400</v>
      </c>
      <c r="C1631" s="2"/>
      <c r="D1631" s="2"/>
      <c r="E1631" s="2" t="s">
        <v>1402</v>
      </c>
      <c r="F1631" s="2"/>
      <c r="G1631" s="2"/>
      <c r="H1631" s="2" t="s">
        <v>843</v>
      </c>
      <c r="I1631" s="2" t="s">
        <v>532</v>
      </c>
      <c r="J1631" s="2"/>
      <c r="K1631" s="2"/>
      <c r="L1631" s="79"/>
      <c r="M1631" s="79"/>
      <c r="N1631" s="79" t="s">
        <v>2125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 t="s">
        <v>2939</v>
      </c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 t="str">
        <f t="shared" si="65"/>
        <v/>
      </c>
      <c r="BP1631" s="2" t="str">
        <f t="shared" si="66"/>
        <v>GMW31910,5</v>
      </c>
      <c r="BQ1631" s="2" t="str">
        <f>_xlfn.XLOOKUP(BO1631,[1]Planilha1!$BU:$BU,[1]Planilha1!$BU:$BU,"",0,1)</f>
        <v/>
      </c>
    </row>
    <row r="1632" spans="1:69" hidden="1" x14ac:dyDescent="0.2">
      <c r="A1632" s="2" t="s">
        <v>4651</v>
      </c>
      <c r="B1632" s="2" t="s">
        <v>1400</v>
      </c>
      <c r="C1632" s="2"/>
      <c r="D1632" s="2"/>
      <c r="E1632" s="2" t="s">
        <v>1402</v>
      </c>
      <c r="F1632" s="2"/>
      <c r="G1632" s="2"/>
      <c r="H1632" s="2" t="s">
        <v>863</v>
      </c>
      <c r="I1632" s="2" t="s">
        <v>532</v>
      </c>
      <c r="J1632" s="2"/>
      <c r="K1632" s="2"/>
      <c r="L1632" s="79"/>
      <c r="M1632" s="79"/>
      <c r="N1632" s="79" t="s">
        <v>2125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 t="s">
        <v>2939</v>
      </c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 t="str">
        <f t="shared" si="65"/>
        <v/>
      </c>
      <c r="BP1632" s="2" t="str">
        <f t="shared" si="66"/>
        <v>GMW31910,5</v>
      </c>
      <c r="BQ1632" s="2" t="str">
        <f>_xlfn.XLOOKUP(BO1632,[1]Planilha1!$BU:$BU,[1]Planilha1!$BU:$BU,"",0,1)</f>
        <v/>
      </c>
    </row>
    <row r="1633" spans="1:69" hidden="1" x14ac:dyDescent="0.2">
      <c r="A1633" s="2" t="s">
        <v>4651</v>
      </c>
      <c r="B1633" s="2" t="s">
        <v>374</v>
      </c>
      <c r="C1633" s="2"/>
      <c r="D1633" s="2"/>
      <c r="E1633" s="2" t="s">
        <v>1402</v>
      </c>
      <c r="F1633" s="2"/>
      <c r="G1633" s="2"/>
      <c r="H1633" s="2" t="s">
        <v>853</v>
      </c>
      <c r="I1633" s="2" t="s">
        <v>592</v>
      </c>
      <c r="J1633" s="2"/>
      <c r="K1633" s="2"/>
      <c r="L1633" s="79"/>
      <c r="M1633" s="79"/>
      <c r="N1633" s="79" t="s">
        <v>2141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 t="s">
        <v>2940</v>
      </c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 t="str">
        <f t="shared" si="65"/>
        <v/>
      </c>
      <c r="BP1633" s="2" t="str">
        <f t="shared" si="66"/>
        <v>USCAR210,75</v>
      </c>
      <c r="BQ1633" s="2" t="str">
        <f>_xlfn.XLOOKUP(BO1633,[1]Planilha1!$BU:$BU,[1]Planilha1!$BU:$BU,"",0,1)</f>
        <v/>
      </c>
    </row>
    <row r="1634" spans="1:69" hidden="1" x14ac:dyDescent="0.2">
      <c r="A1634" s="2" t="s">
        <v>4651</v>
      </c>
      <c r="B1634" s="2" t="s">
        <v>374</v>
      </c>
      <c r="C1634" s="2"/>
      <c r="D1634" s="2"/>
      <c r="E1634" s="2" t="s">
        <v>1402</v>
      </c>
      <c r="F1634" s="2"/>
      <c r="G1634" s="2"/>
      <c r="H1634" s="2" t="s">
        <v>853</v>
      </c>
      <c r="I1634" s="2" t="s">
        <v>592</v>
      </c>
      <c r="J1634" s="2"/>
      <c r="K1634" s="2"/>
      <c r="L1634" s="79"/>
      <c r="M1634" s="79"/>
      <c r="N1634" s="79" t="s">
        <v>2132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 t="s">
        <v>2941</v>
      </c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 t="str">
        <f t="shared" si="65"/>
        <v/>
      </c>
      <c r="BP1634" s="2" t="str">
        <f t="shared" si="66"/>
        <v>USCAR211</v>
      </c>
      <c r="BQ1634" s="2" t="str">
        <f>_xlfn.XLOOKUP(BO1634,[1]Planilha1!$BU:$BU,[1]Planilha1!$BU:$BU,"",0,1)</f>
        <v/>
      </c>
    </row>
    <row r="1635" spans="1:69" hidden="1" x14ac:dyDescent="0.2">
      <c r="A1635" s="2" t="s">
        <v>4651</v>
      </c>
      <c r="B1635" s="2" t="s">
        <v>1400</v>
      </c>
      <c r="C1635" s="2"/>
      <c r="D1635" s="2"/>
      <c r="E1635" s="2" t="s">
        <v>1402</v>
      </c>
      <c r="F1635" s="2"/>
      <c r="G1635" s="2"/>
      <c r="H1635" s="2" t="s">
        <v>843</v>
      </c>
      <c r="I1635" s="2" t="s">
        <v>592</v>
      </c>
      <c r="J1635" s="2"/>
      <c r="K1635" s="2"/>
      <c r="L1635" s="79"/>
      <c r="M1635" s="79"/>
      <c r="N1635" s="79" t="s">
        <v>2141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 t="s">
        <v>2942</v>
      </c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 t="str">
        <f t="shared" si="65"/>
        <v/>
      </c>
      <c r="BP1635" s="2" t="str">
        <f t="shared" si="66"/>
        <v>GMW31910,75</v>
      </c>
      <c r="BQ1635" s="2" t="str">
        <f>_xlfn.XLOOKUP(BO1635,[1]Planilha1!$BU:$BU,[1]Planilha1!$BU:$BU,"",0,1)</f>
        <v/>
      </c>
    </row>
    <row r="1636" spans="1:69" hidden="1" x14ac:dyDescent="0.2">
      <c r="A1636" s="2" t="s">
        <v>4651</v>
      </c>
      <c r="B1636" s="2" t="s">
        <v>1400</v>
      </c>
      <c r="C1636" s="2"/>
      <c r="D1636" s="2"/>
      <c r="E1636" s="2" t="s">
        <v>1402</v>
      </c>
      <c r="F1636" s="2"/>
      <c r="G1636" s="2"/>
      <c r="H1636" s="2" t="s">
        <v>843</v>
      </c>
      <c r="I1636" s="2" t="s">
        <v>592</v>
      </c>
      <c r="J1636" s="2"/>
      <c r="K1636" s="2"/>
      <c r="L1636" s="79"/>
      <c r="M1636" s="79"/>
      <c r="N1636" s="79" t="s">
        <v>2132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 t="s">
        <v>2943</v>
      </c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 t="str">
        <f t="shared" si="65"/>
        <v/>
      </c>
      <c r="BP1636" s="2" t="str">
        <f t="shared" si="66"/>
        <v>GMW31911</v>
      </c>
      <c r="BQ1636" s="2" t="str">
        <f>_xlfn.XLOOKUP(BO1636,[1]Planilha1!$BU:$BU,[1]Planilha1!$BU:$BU,"",0,1)</f>
        <v/>
      </c>
    </row>
    <row r="1637" spans="1:69" hidden="1" x14ac:dyDescent="0.2">
      <c r="A1637" s="2" t="s">
        <v>4651</v>
      </c>
      <c r="B1637" s="2" t="s">
        <v>1400</v>
      </c>
      <c r="C1637" s="2"/>
      <c r="D1637" s="2"/>
      <c r="E1637" s="2" t="s">
        <v>1402</v>
      </c>
      <c r="F1637" s="2"/>
      <c r="G1637" s="2"/>
      <c r="H1637" s="2" t="s">
        <v>863</v>
      </c>
      <c r="I1637" s="2" t="s">
        <v>592</v>
      </c>
      <c r="J1637" s="2"/>
      <c r="K1637" s="2"/>
      <c r="L1637" s="79"/>
      <c r="M1637" s="79"/>
      <c r="N1637" s="79" t="s">
        <v>2141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 t="s">
        <v>2942</v>
      </c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 t="str">
        <f t="shared" si="65"/>
        <v/>
      </c>
      <c r="BP1637" s="2" t="str">
        <f t="shared" si="66"/>
        <v>GMW31910,75</v>
      </c>
      <c r="BQ1637" s="2" t="str">
        <f>_xlfn.XLOOKUP(BO1637,[1]Planilha1!$BU:$BU,[1]Planilha1!$BU:$BU,"",0,1)</f>
        <v/>
      </c>
    </row>
    <row r="1638" spans="1:69" hidden="1" x14ac:dyDescent="0.2">
      <c r="A1638" s="2" t="s">
        <v>4651</v>
      </c>
      <c r="B1638" s="2" t="s">
        <v>374</v>
      </c>
      <c r="C1638" s="2"/>
      <c r="D1638" s="2"/>
      <c r="E1638" s="2" t="s">
        <v>1402</v>
      </c>
      <c r="F1638" s="2"/>
      <c r="G1638" s="2"/>
      <c r="H1638" s="2" t="s">
        <v>853</v>
      </c>
      <c r="I1638" s="2" t="s">
        <v>599</v>
      </c>
      <c r="J1638" s="2"/>
      <c r="K1638" s="2"/>
      <c r="L1638" s="79"/>
      <c r="M1638" s="79"/>
      <c r="N1638" s="79" t="s">
        <v>2126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 t="s">
        <v>2944</v>
      </c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 t="str">
        <f t="shared" si="65"/>
        <v/>
      </c>
      <c r="BP1638" s="2" t="str">
        <f t="shared" si="66"/>
        <v>USCAR211,5</v>
      </c>
      <c r="BQ1638" s="2" t="str">
        <f>_xlfn.XLOOKUP(BO1638,[1]Planilha1!$BU:$BU,[1]Planilha1!$BU:$BU,"",0,1)</f>
        <v/>
      </c>
    </row>
    <row r="1639" spans="1:69" hidden="1" x14ac:dyDescent="0.2">
      <c r="A1639" s="2" t="s">
        <v>4651</v>
      </c>
      <c r="B1639" s="2" t="s">
        <v>374</v>
      </c>
      <c r="C1639" s="2"/>
      <c r="D1639" s="2"/>
      <c r="E1639" s="2" t="s">
        <v>1402</v>
      </c>
      <c r="F1639" s="2"/>
      <c r="G1639" s="2"/>
      <c r="H1639" s="2" t="s">
        <v>853</v>
      </c>
      <c r="I1639" s="2" t="s">
        <v>599</v>
      </c>
      <c r="J1639" s="2"/>
      <c r="K1639" s="2"/>
      <c r="L1639" s="79"/>
      <c r="M1639" s="79"/>
      <c r="N1639" s="79" t="s">
        <v>2124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 t="str">
        <f t="shared" si="65"/>
        <v/>
      </c>
      <c r="BP1639" s="2" t="str">
        <f t="shared" si="66"/>
        <v>USCAR212,5</v>
      </c>
      <c r="BQ1639" s="2" t="str">
        <f>_xlfn.XLOOKUP(BO1639,[1]Planilha1!$BU:$BU,[1]Planilha1!$BU:$BU,"",0,1)</f>
        <v/>
      </c>
    </row>
    <row r="1640" spans="1:69" hidden="1" x14ac:dyDescent="0.2">
      <c r="A1640" s="2" t="s">
        <v>4651</v>
      </c>
      <c r="B1640" s="2" t="s">
        <v>374</v>
      </c>
      <c r="C1640" s="2"/>
      <c r="D1640" s="2"/>
      <c r="E1640" s="2" t="s">
        <v>1402</v>
      </c>
      <c r="F1640" s="2"/>
      <c r="G1640" s="2"/>
      <c r="H1640" s="2" t="s">
        <v>853</v>
      </c>
      <c r="I1640" s="2" t="s">
        <v>599</v>
      </c>
      <c r="J1640" s="2"/>
      <c r="K1640" s="2"/>
      <c r="L1640" s="79"/>
      <c r="M1640" s="79"/>
      <c r="N1640" s="79" t="s">
        <v>2130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 t="s">
        <v>2945</v>
      </c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 t="str">
        <f t="shared" si="65"/>
        <v/>
      </c>
      <c r="BP1640" s="2" t="str">
        <f t="shared" si="66"/>
        <v>USCAR212</v>
      </c>
      <c r="BQ1640" s="2" t="str">
        <f>_xlfn.XLOOKUP(BO1640,[1]Planilha1!$BU:$BU,[1]Planilha1!$BU:$BU,"",0,1)</f>
        <v/>
      </c>
    </row>
    <row r="1641" spans="1:69" hidden="1" x14ac:dyDescent="0.2">
      <c r="A1641" s="2" t="s">
        <v>4651</v>
      </c>
      <c r="B1641" s="2" t="s">
        <v>374</v>
      </c>
      <c r="C1641" s="2"/>
      <c r="D1641" s="2"/>
      <c r="E1641" s="2" t="s">
        <v>1402</v>
      </c>
      <c r="F1641" s="2"/>
      <c r="G1641" s="2"/>
      <c r="H1641" s="2" t="s">
        <v>853</v>
      </c>
      <c r="I1641" s="2" t="s">
        <v>599</v>
      </c>
      <c r="J1641" s="2"/>
      <c r="K1641" s="2"/>
      <c r="L1641" s="79"/>
      <c r="M1641" s="79"/>
      <c r="N1641" s="79" t="s">
        <v>2129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 t="str">
        <f t="shared" si="65"/>
        <v/>
      </c>
      <c r="BP1641" s="2" t="str">
        <f t="shared" si="66"/>
        <v>USCAR213</v>
      </c>
      <c r="BQ1641" s="2" t="str">
        <f>_xlfn.XLOOKUP(BO1641,[1]Planilha1!$BU:$BU,[1]Planilha1!$BU:$BU,"",0,1)</f>
        <v/>
      </c>
    </row>
    <row r="1642" spans="1:69" hidden="1" x14ac:dyDescent="0.2">
      <c r="A1642" s="2" t="s">
        <v>4651</v>
      </c>
      <c r="B1642" s="2" t="s">
        <v>1400</v>
      </c>
      <c r="C1642" s="2"/>
      <c r="D1642" s="2"/>
      <c r="E1642" s="2" t="s">
        <v>1402</v>
      </c>
      <c r="F1642" s="2"/>
      <c r="G1642" s="2"/>
      <c r="H1642" s="2" t="s">
        <v>843</v>
      </c>
      <c r="I1642" s="2" t="s">
        <v>599</v>
      </c>
      <c r="J1642" s="2"/>
      <c r="K1642" s="2"/>
      <c r="L1642" s="79"/>
      <c r="M1642" s="79"/>
      <c r="N1642" s="79" t="s">
        <v>2126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 t="s">
        <v>2946</v>
      </c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 t="str">
        <f t="shared" si="65"/>
        <v/>
      </c>
      <c r="BP1642" s="2" t="str">
        <f t="shared" si="66"/>
        <v>GMW31911,5</v>
      </c>
      <c r="BQ1642" s="2" t="str">
        <f>_xlfn.XLOOKUP(BO1642,[1]Planilha1!$BU:$BU,[1]Planilha1!$BU:$BU,"",0,1)</f>
        <v/>
      </c>
    </row>
    <row r="1643" spans="1:69" hidden="1" x14ac:dyDescent="0.2">
      <c r="A1643" s="2" t="s">
        <v>4651</v>
      </c>
      <c r="B1643" s="2" t="s">
        <v>1400</v>
      </c>
      <c r="C1643" s="2"/>
      <c r="D1643" s="2"/>
      <c r="E1643" s="2" t="s">
        <v>1402</v>
      </c>
      <c r="F1643" s="2"/>
      <c r="G1643" s="2"/>
      <c r="H1643" s="2" t="s">
        <v>843</v>
      </c>
      <c r="I1643" s="2" t="s">
        <v>599</v>
      </c>
      <c r="J1643" s="2"/>
      <c r="K1643" s="2"/>
      <c r="L1643" s="79"/>
      <c r="M1643" s="79"/>
      <c r="N1643" s="79" t="s">
        <v>2124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 t="s">
        <v>2947</v>
      </c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 t="str">
        <f t="shared" si="65"/>
        <v/>
      </c>
      <c r="BP1643" s="2" t="str">
        <f t="shared" si="66"/>
        <v>GMW31912,5</v>
      </c>
      <c r="BQ1643" s="2" t="str">
        <f>_xlfn.XLOOKUP(BO1643,[1]Planilha1!$BU:$BU,[1]Planilha1!$BU:$BU,"",0,1)</f>
        <v/>
      </c>
    </row>
    <row r="1644" spans="1:69" hidden="1" x14ac:dyDescent="0.2">
      <c r="A1644" s="2" t="s">
        <v>4651</v>
      </c>
      <c r="B1644" s="2" t="s">
        <v>374</v>
      </c>
      <c r="C1644" s="2"/>
      <c r="D1644" s="2"/>
      <c r="E1644" s="2" t="s">
        <v>1402</v>
      </c>
      <c r="F1644" s="2"/>
      <c r="G1644" s="2"/>
      <c r="H1644" s="2" t="s">
        <v>843</v>
      </c>
      <c r="I1644" s="2" t="s">
        <v>599</v>
      </c>
      <c r="J1644" s="2"/>
      <c r="K1644" s="2"/>
      <c r="L1644" s="79"/>
      <c r="M1644" s="79"/>
      <c r="N1644" s="79" t="s">
        <v>2124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 t="s">
        <v>2948</v>
      </c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 t="str">
        <f t="shared" si="65"/>
        <v/>
      </c>
      <c r="BP1644" s="2" t="str">
        <f t="shared" si="66"/>
        <v>USCAR212,5</v>
      </c>
      <c r="BQ1644" s="2" t="str">
        <f>_xlfn.XLOOKUP(BO1644,[1]Planilha1!$BU:$BU,[1]Planilha1!$BU:$BU,"",0,1)</f>
        <v/>
      </c>
    </row>
    <row r="1645" spans="1:69" hidden="1" x14ac:dyDescent="0.2">
      <c r="A1645" s="2" t="s">
        <v>4651</v>
      </c>
      <c r="B1645" s="2" t="s">
        <v>374</v>
      </c>
      <c r="C1645" s="2"/>
      <c r="D1645" s="2"/>
      <c r="E1645" s="2" t="s">
        <v>1402</v>
      </c>
      <c r="F1645" s="2"/>
      <c r="G1645" s="2"/>
      <c r="H1645" s="2" t="s">
        <v>843</v>
      </c>
      <c r="I1645" s="2" t="s">
        <v>599</v>
      </c>
      <c r="J1645" s="2"/>
      <c r="K1645" s="2"/>
      <c r="L1645" s="79"/>
      <c r="M1645" s="79"/>
      <c r="N1645" s="79" t="s">
        <v>2129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 t="str">
        <f t="shared" si="65"/>
        <v/>
      </c>
      <c r="BP1645" s="2" t="str">
        <f t="shared" si="66"/>
        <v>USCAR213</v>
      </c>
      <c r="BQ1645" s="2" t="str">
        <f>_xlfn.XLOOKUP(BO1645,[1]Planilha1!$BU:$BU,[1]Planilha1!$BU:$BU,"",0,1)</f>
        <v/>
      </c>
    </row>
    <row r="1646" spans="1:69" hidden="1" x14ac:dyDescent="0.2">
      <c r="A1646" s="2" t="s">
        <v>4651</v>
      </c>
      <c r="B1646" s="2" t="s">
        <v>374</v>
      </c>
      <c r="C1646" s="2"/>
      <c r="D1646" s="2"/>
      <c r="E1646" s="2" t="s">
        <v>1402</v>
      </c>
      <c r="F1646" s="2"/>
      <c r="G1646" s="2"/>
      <c r="H1646" s="2" t="s">
        <v>853</v>
      </c>
      <c r="I1646" s="2" t="s">
        <v>526</v>
      </c>
      <c r="J1646" s="2"/>
      <c r="K1646" s="2"/>
      <c r="L1646" s="79"/>
      <c r="M1646" s="79"/>
      <c r="N1646" s="79" t="s">
        <v>2147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 t="s">
        <v>2949</v>
      </c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 t="str">
        <f t="shared" si="65"/>
        <v/>
      </c>
      <c r="BP1646" s="2" t="str">
        <f t="shared" si="66"/>
        <v>USCAR210,35</v>
      </c>
      <c r="BQ1646" s="2" t="str">
        <f>_xlfn.XLOOKUP(BO1646,[1]Planilha1!$BU:$BU,[1]Planilha1!$BU:$BU,"",0,1)</f>
        <v/>
      </c>
    </row>
    <row r="1647" spans="1:69" hidden="1" x14ac:dyDescent="0.2">
      <c r="A1647" s="2" t="s">
        <v>4651</v>
      </c>
      <c r="B1647" s="2" t="s">
        <v>374</v>
      </c>
      <c r="C1647" s="2"/>
      <c r="D1647" s="2"/>
      <c r="E1647" s="2" t="s">
        <v>1402</v>
      </c>
      <c r="F1647" s="2"/>
      <c r="G1647" s="2"/>
      <c r="H1647" s="2" t="s">
        <v>853</v>
      </c>
      <c r="I1647" s="2" t="s">
        <v>526</v>
      </c>
      <c r="J1647" s="2"/>
      <c r="K1647" s="2"/>
      <c r="L1647" s="79"/>
      <c r="M1647" s="79"/>
      <c r="N1647" s="79" t="s">
        <v>2125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 t="s">
        <v>2950</v>
      </c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 t="str">
        <f t="shared" si="65"/>
        <v/>
      </c>
      <c r="BP1647" s="2" t="str">
        <f t="shared" si="66"/>
        <v>USCAR210,5</v>
      </c>
      <c r="BQ1647" s="2" t="str">
        <f>_xlfn.XLOOKUP(BO1647,[1]Planilha1!$BU:$BU,[1]Planilha1!$BU:$BU,"",0,1)</f>
        <v/>
      </c>
    </row>
    <row r="1648" spans="1:69" hidden="1" x14ac:dyDescent="0.2">
      <c r="A1648" s="2" t="s">
        <v>4651</v>
      </c>
      <c r="B1648" s="2" t="s">
        <v>1400</v>
      </c>
      <c r="C1648" s="2"/>
      <c r="D1648" s="2"/>
      <c r="E1648" s="2" t="s">
        <v>1402</v>
      </c>
      <c r="F1648" s="2"/>
      <c r="G1648" s="2"/>
      <c r="H1648" s="2" t="s">
        <v>843</v>
      </c>
      <c r="I1648" s="2" t="s">
        <v>526</v>
      </c>
      <c r="J1648" s="2"/>
      <c r="K1648" s="2"/>
      <c r="L1648" s="79"/>
      <c r="M1648" s="79"/>
      <c r="N1648" s="79" t="s">
        <v>2147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 t="s">
        <v>2951</v>
      </c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 t="str">
        <f t="shared" si="65"/>
        <v/>
      </c>
      <c r="BP1648" s="2" t="str">
        <f t="shared" si="66"/>
        <v>GMW31910,35</v>
      </c>
      <c r="BQ1648" s="2" t="str">
        <f>_xlfn.XLOOKUP(BO1648,[1]Planilha1!$BU:$BU,[1]Planilha1!$BU:$BU,"",0,1)</f>
        <v/>
      </c>
    </row>
    <row r="1649" spans="1:69" hidden="1" x14ac:dyDescent="0.2">
      <c r="A1649" s="2" t="s">
        <v>4651</v>
      </c>
      <c r="B1649" s="2" t="s">
        <v>1400</v>
      </c>
      <c r="C1649" s="2"/>
      <c r="D1649" s="2"/>
      <c r="E1649" s="2" t="s">
        <v>1402</v>
      </c>
      <c r="F1649" s="2"/>
      <c r="G1649" s="2"/>
      <c r="H1649" s="2" t="s">
        <v>843</v>
      </c>
      <c r="I1649" s="2" t="s">
        <v>526</v>
      </c>
      <c r="J1649" s="2"/>
      <c r="K1649" s="2"/>
      <c r="L1649" s="79"/>
      <c r="M1649" s="79"/>
      <c r="N1649" s="79" t="s">
        <v>2125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 t="s">
        <v>2952</v>
      </c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 t="str">
        <f t="shared" si="65"/>
        <v/>
      </c>
      <c r="BP1649" s="2" t="str">
        <f t="shared" si="66"/>
        <v>GMW31910,5</v>
      </c>
      <c r="BQ1649" s="2" t="str">
        <f>_xlfn.XLOOKUP(BO1649,[1]Planilha1!$BU:$BU,[1]Planilha1!$BU:$BU,"",0,1)</f>
        <v/>
      </c>
    </row>
    <row r="1650" spans="1:69" hidden="1" x14ac:dyDescent="0.2">
      <c r="A1650" s="2" t="s">
        <v>4651</v>
      </c>
      <c r="B1650" s="2" t="s">
        <v>1400</v>
      </c>
      <c r="C1650" s="2"/>
      <c r="D1650" s="2"/>
      <c r="E1650" s="2" t="s">
        <v>1402</v>
      </c>
      <c r="F1650" s="2"/>
      <c r="G1650" s="2"/>
      <c r="H1650" s="2" t="s">
        <v>856</v>
      </c>
      <c r="I1650" s="2" t="s">
        <v>526</v>
      </c>
      <c r="J1650" s="2"/>
      <c r="K1650" s="2"/>
      <c r="L1650" s="79"/>
      <c r="M1650" s="79"/>
      <c r="N1650" s="79" t="s">
        <v>2125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 t="s">
        <v>2952</v>
      </c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 t="str">
        <f t="shared" si="65"/>
        <v/>
      </c>
      <c r="BP1650" s="2" t="str">
        <f t="shared" si="66"/>
        <v>GMW31910,5</v>
      </c>
      <c r="BQ1650" s="2" t="str">
        <f>_xlfn.XLOOKUP(BO1650,[1]Planilha1!$BU:$BU,[1]Planilha1!$BU:$BU,"",0,1)</f>
        <v/>
      </c>
    </row>
    <row r="1651" spans="1:69" hidden="1" x14ac:dyDescent="0.2">
      <c r="A1651" s="2" t="s">
        <v>4651</v>
      </c>
      <c r="B1651" s="2" t="s">
        <v>1400</v>
      </c>
      <c r="C1651" s="2"/>
      <c r="D1651" s="2"/>
      <c r="E1651" s="2" t="s">
        <v>1402</v>
      </c>
      <c r="F1651" s="2"/>
      <c r="G1651" s="2"/>
      <c r="H1651" s="2" t="s">
        <v>863</v>
      </c>
      <c r="I1651" s="2" t="s">
        <v>526</v>
      </c>
      <c r="J1651" s="2"/>
      <c r="K1651" s="2"/>
      <c r="L1651" s="79"/>
      <c r="M1651" s="79"/>
      <c r="N1651" s="79" t="s">
        <v>2125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 t="s">
        <v>2953</v>
      </c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 t="str">
        <f t="shared" si="65"/>
        <v/>
      </c>
      <c r="BP1651" s="2" t="str">
        <f t="shared" si="66"/>
        <v>GMW31910,5</v>
      </c>
      <c r="BQ1651" s="2" t="str">
        <f>_xlfn.XLOOKUP(BO1651,[1]Planilha1!$BU:$BU,[1]Planilha1!$BU:$BU,"",0,1)</f>
        <v/>
      </c>
    </row>
    <row r="1652" spans="1:69" hidden="1" x14ac:dyDescent="0.2">
      <c r="A1652" s="2" t="s">
        <v>4651</v>
      </c>
      <c r="B1652" s="2" t="s">
        <v>1400</v>
      </c>
      <c r="C1652" s="2"/>
      <c r="D1652" s="2"/>
      <c r="E1652" s="2" t="s">
        <v>1402</v>
      </c>
      <c r="F1652" s="2"/>
      <c r="G1652" s="2"/>
      <c r="H1652" s="2" t="s">
        <v>854</v>
      </c>
      <c r="I1652" s="2" t="s">
        <v>526</v>
      </c>
      <c r="J1652" s="2"/>
      <c r="K1652" s="2"/>
      <c r="L1652" s="79"/>
      <c r="M1652" s="79"/>
      <c r="N1652" s="79" t="s">
        <v>2125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 t="s">
        <v>2953</v>
      </c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 t="str">
        <f t="shared" si="65"/>
        <v/>
      </c>
      <c r="BP1652" s="2" t="str">
        <f t="shared" si="66"/>
        <v>GMW31910,5</v>
      </c>
      <c r="BQ1652" s="2" t="str">
        <f>_xlfn.XLOOKUP(BO1652,[1]Planilha1!$BU:$BU,[1]Planilha1!$BU:$BU,"",0,1)</f>
        <v/>
      </c>
    </row>
    <row r="1653" spans="1:69" hidden="1" x14ac:dyDescent="0.2">
      <c r="A1653" s="2" t="s">
        <v>4651</v>
      </c>
      <c r="B1653" s="2" t="s">
        <v>374</v>
      </c>
      <c r="C1653" s="2"/>
      <c r="D1653" s="2"/>
      <c r="E1653" s="2" t="s">
        <v>1402</v>
      </c>
      <c r="F1653" s="2"/>
      <c r="G1653" s="2"/>
      <c r="H1653" s="2" t="s">
        <v>864</v>
      </c>
      <c r="I1653" s="2" t="s">
        <v>526</v>
      </c>
      <c r="J1653" s="2"/>
      <c r="K1653" s="2"/>
      <c r="L1653" s="79"/>
      <c r="M1653" s="79"/>
      <c r="N1653" s="79" t="s">
        <v>2147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 t="s">
        <v>2954</v>
      </c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 t="str">
        <f t="shared" si="65"/>
        <v/>
      </c>
      <c r="BP1653" s="2" t="str">
        <f t="shared" si="66"/>
        <v>USCAR210,35</v>
      </c>
      <c r="BQ1653" s="2" t="str">
        <f>_xlfn.XLOOKUP(BO1653,[1]Planilha1!$BU:$BU,[1]Planilha1!$BU:$BU,"",0,1)</f>
        <v/>
      </c>
    </row>
    <row r="1654" spans="1:69" hidden="1" x14ac:dyDescent="0.2">
      <c r="A1654" s="2" t="s">
        <v>4651</v>
      </c>
      <c r="B1654" s="2" t="s">
        <v>1400</v>
      </c>
      <c r="C1654" s="2"/>
      <c r="D1654" s="2"/>
      <c r="E1654" s="2" t="s">
        <v>1402</v>
      </c>
      <c r="F1654" s="2"/>
      <c r="G1654" s="2"/>
      <c r="H1654" s="2" t="s">
        <v>843</v>
      </c>
      <c r="I1654" s="2" t="s">
        <v>1616</v>
      </c>
      <c r="J1654" s="2"/>
      <c r="K1654" s="2"/>
      <c r="L1654" s="79"/>
      <c r="M1654" s="79"/>
      <c r="N1654" s="79" t="s">
        <v>2125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 t="s">
        <v>2955</v>
      </c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 t="str">
        <f t="shared" si="65"/>
        <v/>
      </c>
      <c r="BP1654" s="2" t="str">
        <f t="shared" si="66"/>
        <v>GMW31910,5</v>
      </c>
      <c r="BQ1654" s="2" t="str">
        <f>_xlfn.XLOOKUP(BO1654,[1]Planilha1!$BU:$BU,[1]Planilha1!$BU:$BU,"",0,1)</f>
        <v/>
      </c>
    </row>
    <row r="1655" spans="1:69" hidden="1" x14ac:dyDescent="0.2">
      <c r="A1655" s="2" t="s">
        <v>4651</v>
      </c>
      <c r="B1655" s="2" t="s">
        <v>1400</v>
      </c>
      <c r="C1655" s="2"/>
      <c r="D1655" s="2"/>
      <c r="E1655" s="2" t="s">
        <v>1402</v>
      </c>
      <c r="F1655" s="2"/>
      <c r="G1655" s="2"/>
      <c r="H1655" s="2" t="s">
        <v>843</v>
      </c>
      <c r="I1655" s="2" t="s">
        <v>1616</v>
      </c>
      <c r="J1655" s="2"/>
      <c r="K1655" s="2"/>
      <c r="L1655" s="79"/>
      <c r="M1655" s="79"/>
      <c r="N1655" s="79" t="s">
        <v>2141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 t="s">
        <v>2956</v>
      </c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 t="str">
        <f t="shared" si="65"/>
        <v/>
      </c>
      <c r="BP1655" s="2" t="str">
        <f t="shared" si="66"/>
        <v>GMW31910,75</v>
      </c>
      <c r="BQ1655" s="2" t="str">
        <f>_xlfn.XLOOKUP(BO1655,[1]Planilha1!$BU:$BU,[1]Planilha1!$BU:$BU,"",0,1)</f>
        <v/>
      </c>
    </row>
    <row r="1656" spans="1:69" hidden="1" x14ac:dyDescent="0.2">
      <c r="A1656" s="2" t="s">
        <v>785</v>
      </c>
      <c r="B1656" s="2"/>
      <c r="C1656" s="2"/>
      <c r="D1656" s="2"/>
      <c r="E1656" s="2" t="s">
        <v>1402</v>
      </c>
      <c r="F1656" s="2"/>
      <c r="G1656" s="2"/>
      <c r="H1656" s="2" t="s">
        <v>844</v>
      </c>
      <c r="I1656" s="2" t="s">
        <v>665</v>
      </c>
      <c r="J1656" s="2"/>
      <c r="K1656" s="2"/>
      <c r="L1656" s="79"/>
      <c r="M1656" s="79"/>
      <c r="N1656" s="79" t="s">
        <v>2140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 t="s">
        <v>2957</v>
      </c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 t="str">
        <f t="shared" si="65"/>
        <v/>
      </c>
      <c r="BP1656" s="2" t="str">
        <f t="shared" si="66"/>
        <v>6</v>
      </c>
      <c r="BQ1656" s="2" t="str">
        <f>_xlfn.XLOOKUP(BO1656,[1]Planilha1!$BU:$BU,[1]Planilha1!$BU:$BU,"",0,1)</f>
        <v/>
      </c>
    </row>
    <row r="1657" spans="1:69" hidden="1" x14ac:dyDescent="0.2">
      <c r="A1657" s="2" t="s">
        <v>785</v>
      </c>
      <c r="B1657" s="2"/>
      <c r="C1657" s="2"/>
      <c r="D1657" s="2"/>
      <c r="E1657" s="2" t="s">
        <v>1402</v>
      </c>
      <c r="F1657" s="2"/>
      <c r="G1657" s="2"/>
      <c r="H1657" s="2" t="s">
        <v>843</v>
      </c>
      <c r="I1657" s="2" t="s">
        <v>665</v>
      </c>
      <c r="J1657" s="2"/>
      <c r="K1657" s="2"/>
      <c r="L1657" s="79"/>
      <c r="M1657" s="79"/>
      <c r="N1657" s="79" t="s">
        <v>2146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 t="s">
        <v>2957</v>
      </c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 t="str">
        <f t="shared" si="65"/>
        <v/>
      </c>
      <c r="BP1657" s="2" t="str">
        <f t="shared" si="66"/>
        <v>4</v>
      </c>
      <c r="BQ1657" s="2" t="str">
        <f>_xlfn.XLOOKUP(BO1657,[1]Planilha1!$BU:$BU,[1]Planilha1!$BU:$BU,"",0,1)</f>
        <v/>
      </c>
    </row>
    <row r="1658" spans="1:69" hidden="1" x14ac:dyDescent="0.2">
      <c r="A1658" s="2" t="s">
        <v>4651</v>
      </c>
      <c r="B1658" s="2" t="s">
        <v>1400</v>
      </c>
      <c r="C1658" s="2"/>
      <c r="D1658" s="2"/>
      <c r="E1658" s="2" t="s">
        <v>1402</v>
      </c>
      <c r="F1658" s="2"/>
      <c r="G1658" s="2"/>
      <c r="H1658" s="2" t="s">
        <v>843</v>
      </c>
      <c r="I1658" s="2" t="s">
        <v>1617</v>
      </c>
      <c r="J1658" s="2" t="s">
        <v>927</v>
      </c>
      <c r="K1658" s="2"/>
      <c r="L1658" s="79"/>
      <c r="M1658" s="79"/>
      <c r="N1658" s="79" t="s">
        <v>2125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 t="str">
        <f t="shared" si="65"/>
        <v/>
      </c>
      <c r="BP1658" s="2" t="str">
        <f t="shared" si="66"/>
        <v>GMW31910,5</v>
      </c>
      <c r="BQ1658" s="2" t="str">
        <f>_xlfn.XLOOKUP(BO1658,[1]Planilha1!$BU:$BU,[1]Planilha1!$BU:$BU,"",0,1)</f>
        <v/>
      </c>
    </row>
    <row r="1659" spans="1:69" hidden="1" x14ac:dyDescent="0.2">
      <c r="A1659" s="2" t="s">
        <v>4651</v>
      </c>
      <c r="B1659" s="2" t="s">
        <v>374</v>
      </c>
      <c r="C1659" s="2"/>
      <c r="D1659" s="2"/>
      <c r="E1659" s="2" t="s">
        <v>1402</v>
      </c>
      <c r="F1659" s="2"/>
      <c r="G1659" s="2"/>
      <c r="H1659" s="2" t="s">
        <v>859</v>
      </c>
      <c r="I1659" s="2" t="s">
        <v>1618</v>
      </c>
      <c r="J1659" s="2" t="s">
        <v>913</v>
      </c>
      <c r="K1659" s="2"/>
      <c r="L1659" s="79"/>
      <c r="M1659" s="79"/>
      <c r="N1659" s="79" t="s">
        <v>2135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 t="s">
        <v>2958</v>
      </c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 t="str">
        <f t="shared" si="65"/>
        <v/>
      </c>
      <c r="BP1659" s="2" t="str">
        <f t="shared" si="66"/>
        <v>USCAR210,85</v>
      </c>
      <c r="BQ1659" s="2" t="str">
        <f>_xlfn.XLOOKUP(BO1659,[1]Planilha1!$BU:$BU,[1]Planilha1!$BU:$BU,"",0,1)</f>
        <v/>
      </c>
    </row>
    <row r="1660" spans="1:69" hidden="1" x14ac:dyDescent="0.2">
      <c r="A1660" s="2" t="s">
        <v>4651</v>
      </c>
      <c r="B1660" s="2" t="s">
        <v>374</v>
      </c>
      <c r="C1660" s="2"/>
      <c r="D1660" s="2"/>
      <c r="E1660" s="2" t="s">
        <v>1402</v>
      </c>
      <c r="F1660" s="2"/>
      <c r="G1660" s="2"/>
      <c r="H1660" s="2" t="s">
        <v>859</v>
      </c>
      <c r="I1660" s="2" t="s">
        <v>1618</v>
      </c>
      <c r="J1660" s="2" t="s">
        <v>992</v>
      </c>
      <c r="K1660" s="2"/>
      <c r="L1660" s="79"/>
      <c r="M1660" s="79"/>
      <c r="N1660" s="79" t="s">
        <v>2135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 t="s">
        <v>2959</v>
      </c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 t="str">
        <f t="shared" si="65"/>
        <v/>
      </c>
      <c r="BP1660" s="2" t="str">
        <f t="shared" si="66"/>
        <v>USCAR210,85</v>
      </c>
      <c r="BQ1660" s="2" t="str">
        <f>_xlfn.XLOOKUP(BO1660,[1]Planilha1!$BU:$BU,[1]Planilha1!$BU:$BU,"",0,1)</f>
        <v/>
      </c>
    </row>
    <row r="1661" spans="1:69" hidden="1" x14ac:dyDescent="0.2">
      <c r="A1661" s="2" t="s">
        <v>4651</v>
      </c>
      <c r="B1661" s="2" t="s">
        <v>374</v>
      </c>
      <c r="C1661" s="2"/>
      <c r="D1661" s="2"/>
      <c r="E1661" s="2" t="s">
        <v>1402</v>
      </c>
      <c r="F1661" s="2"/>
      <c r="G1661" s="2"/>
      <c r="H1661" s="2" t="s">
        <v>848</v>
      </c>
      <c r="I1661" s="2" t="s">
        <v>1619</v>
      </c>
      <c r="J1661" s="2" t="s">
        <v>995</v>
      </c>
      <c r="K1661" s="2"/>
      <c r="L1661" s="79"/>
      <c r="M1661" s="79"/>
      <c r="N1661" s="79" t="s">
        <v>2135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 t="s">
        <v>2960</v>
      </c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 t="str">
        <f t="shared" si="65"/>
        <v/>
      </c>
      <c r="BP1661" s="2" t="str">
        <f t="shared" si="66"/>
        <v>USCAR210,85</v>
      </c>
      <c r="BQ1661" s="2" t="str">
        <f>_xlfn.XLOOKUP(BO1661,[1]Planilha1!$BU:$BU,[1]Planilha1!$BU:$BU,"",0,1)</f>
        <v/>
      </c>
    </row>
    <row r="1662" spans="1:69" hidden="1" x14ac:dyDescent="0.2">
      <c r="A1662" s="2" t="s">
        <v>4651</v>
      </c>
      <c r="B1662" s="2" t="s">
        <v>374</v>
      </c>
      <c r="C1662" s="2"/>
      <c r="D1662" s="2"/>
      <c r="E1662" s="2" t="s">
        <v>1402</v>
      </c>
      <c r="F1662" s="2"/>
      <c r="G1662" s="2"/>
      <c r="H1662" s="2" t="s">
        <v>859</v>
      </c>
      <c r="I1662" s="2" t="s">
        <v>1619</v>
      </c>
      <c r="J1662" s="2" t="s">
        <v>995</v>
      </c>
      <c r="K1662" s="2"/>
      <c r="L1662" s="79"/>
      <c r="M1662" s="79"/>
      <c r="N1662" s="79" t="s">
        <v>2135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 t="s">
        <v>2961</v>
      </c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 t="str">
        <f t="shared" si="65"/>
        <v/>
      </c>
      <c r="BP1662" s="2" t="str">
        <f t="shared" si="66"/>
        <v>USCAR210,85</v>
      </c>
      <c r="BQ1662" s="2" t="str">
        <f>_xlfn.XLOOKUP(BO1662,[1]Planilha1!$BU:$BU,[1]Planilha1!$BU:$BU,"",0,1)</f>
        <v/>
      </c>
    </row>
    <row r="1663" spans="1:69" hidden="1" x14ac:dyDescent="0.2">
      <c r="A1663" s="2" t="s">
        <v>4651</v>
      </c>
      <c r="B1663" s="2" t="s">
        <v>374</v>
      </c>
      <c r="C1663" s="2"/>
      <c r="D1663" s="2"/>
      <c r="E1663" s="2" t="s">
        <v>1402</v>
      </c>
      <c r="F1663" s="2"/>
      <c r="G1663" s="2"/>
      <c r="H1663" s="2" t="s">
        <v>848</v>
      </c>
      <c r="I1663" s="2" t="s">
        <v>1620</v>
      </c>
      <c r="J1663" s="2" t="s">
        <v>996</v>
      </c>
      <c r="K1663" s="2"/>
      <c r="L1663" s="79"/>
      <c r="M1663" s="79"/>
      <c r="N1663" s="79" t="s">
        <v>2142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 t="s">
        <v>2962</v>
      </c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 t="str">
        <f t="shared" si="65"/>
        <v/>
      </c>
      <c r="BP1663" s="2" t="str">
        <f t="shared" si="66"/>
        <v>USCAR210,3</v>
      </c>
      <c r="BQ1663" s="2" t="str">
        <f>_xlfn.XLOOKUP(BO1663,[1]Planilha1!$BU:$BU,[1]Planilha1!$BU:$BU,"",0,1)</f>
        <v/>
      </c>
    </row>
    <row r="1664" spans="1:69" hidden="1" x14ac:dyDescent="0.2">
      <c r="A1664" s="2" t="s">
        <v>4651</v>
      </c>
      <c r="B1664" s="2" t="s">
        <v>374</v>
      </c>
      <c r="C1664" s="2"/>
      <c r="D1664" s="2"/>
      <c r="E1664" s="2" t="s">
        <v>1402</v>
      </c>
      <c r="F1664" s="2"/>
      <c r="G1664" s="2"/>
      <c r="H1664" s="2" t="s">
        <v>848</v>
      </c>
      <c r="I1664" s="2" t="s">
        <v>1620</v>
      </c>
      <c r="J1664" s="2" t="s">
        <v>996</v>
      </c>
      <c r="K1664" s="2"/>
      <c r="L1664" s="79"/>
      <c r="M1664" s="79"/>
      <c r="N1664" s="79" t="s">
        <v>2125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 t="s">
        <v>2963</v>
      </c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 t="str">
        <f t="shared" si="65"/>
        <v/>
      </c>
      <c r="BP1664" s="2" t="str">
        <f t="shared" si="66"/>
        <v>USCAR210,5</v>
      </c>
      <c r="BQ1664" s="2" t="str">
        <f>_xlfn.XLOOKUP(BO1664,[1]Planilha1!$BU:$BU,[1]Planilha1!$BU:$BU,"",0,1)</f>
        <v/>
      </c>
    </row>
    <row r="1665" spans="1:69" hidden="1" x14ac:dyDescent="0.2">
      <c r="A1665" s="2" t="s">
        <v>4651</v>
      </c>
      <c r="B1665" s="2" t="s">
        <v>374</v>
      </c>
      <c r="C1665" s="2"/>
      <c r="D1665" s="2"/>
      <c r="E1665" s="2" t="s">
        <v>1402</v>
      </c>
      <c r="F1665" s="2"/>
      <c r="G1665" s="2"/>
      <c r="H1665" s="2" t="s">
        <v>859</v>
      </c>
      <c r="I1665" s="2" t="s">
        <v>1620</v>
      </c>
      <c r="J1665" s="2" t="s">
        <v>996</v>
      </c>
      <c r="K1665" s="2"/>
      <c r="L1665" s="79"/>
      <c r="M1665" s="79"/>
      <c r="N1665" s="79" t="s">
        <v>2142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 t="s">
        <v>2964</v>
      </c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 t="str">
        <f t="shared" si="65"/>
        <v/>
      </c>
      <c r="BP1665" s="2" t="str">
        <f t="shared" si="66"/>
        <v>USCAR210,3</v>
      </c>
      <c r="BQ1665" s="2" t="str">
        <f>_xlfn.XLOOKUP(BO1665,[1]Planilha1!$BU:$BU,[1]Planilha1!$BU:$BU,"",0,1)</f>
        <v/>
      </c>
    </row>
    <row r="1666" spans="1:69" hidden="1" x14ac:dyDescent="0.2">
      <c r="A1666" s="2" t="s">
        <v>4651</v>
      </c>
      <c r="B1666" s="2" t="s">
        <v>374</v>
      </c>
      <c r="C1666" s="2"/>
      <c r="D1666" s="2"/>
      <c r="E1666" s="2" t="s">
        <v>1402</v>
      </c>
      <c r="F1666" s="2"/>
      <c r="G1666" s="2"/>
      <c r="H1666" s="2" t="s">
        <v>850</v>
      </c>
      <c r="I1666" s="2" t="s">
        <v>1620</v>
      </c>
      <c r="J1666" s="2" t="s">
        <v>996</v>
      </c>
      <c r="K1666" s="2"/>
      <c r="L1666" s="79"/>
      <c r="M1666" s="79"/>
      <c r="N1666" s="79" t="s">
        <v>2125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 t="s">
        <v>2965</v>
      </c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 t="str">
        <f t="shared" si="65"/>
        <v/>
      </c>
      <c r="BP1666" s="2" t="str">
        <f t="shared" si="66"/>
        <v>USCAR210,5</v>
      </c>
      <c r="BQ1666" s="2" t="str">
        <f>_xlfn.XLOOKUP(BO1666,[1]Planilha1!$BU:$BU,[1]Planilha1!$BU:$BU,"",0,1)</f>
        <v/>
      </c>
    </row>
    <row r="1667" spans="1:69" hidden="1" x14ac:dyDescent="0.2">
      <c r="A1667" s="2" t="s">
        <v>4651</v>
      </c>
      <c r="B1667" s="2" t="s">
        <v>374</v>
      </c>
      <c r="C1667" s="2"/>
      <c r="D1667" s="2"/>
      <c r="E1667" s="2" t="s">
        <v>1402</v>
      </c>
      <c r="F1667" s="2"/>
      <c r="G1667" s="2"/>
      <c r="H1667" s="2" t="s">
        <v>848</v>
      </c>
      <c r="I1667" s="2" t="s">
        <v>1621</v>
      </c>
      <c r="J1667" s="2" t="s">
        <v>997</v>
      </c>
      <c r="K1667" s="2"/>
      <c r="L1667" s="79"/>
      <c r="M1667" s="79"/>
      <c r="N1667" s="79" t="s">
        <v>2135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 t="s">
        <v>2966</v>
      </c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 t="str">
        <f t="shared" si="65"/>
        <v/>
      </c>
      <c r="BP1667" s="2" t="str">
        <f t="shared" si="66"/>
        <v>USCAR210,85</v>
      </c>
      <c r="BQ1667" s="2" t="str">
        <f>_xlfn.XLOOKUP(BO1667,[1]Planilha1!$BU:$BU,[1]Planilha1!$BU:$BU,"",0,1)</f>
        <v/>
      </c>
    </row>
    <row r="1668" spans="1:69" hidden="1" x14ac:dyDescent="0.2">
      <c r="A1668" s="2" t="s">
        <v>4651</v>
      </c>
      <c r="B1668" s="2" t="s">
        <v>374</v>
      </c>
      <c r="C1668" s="2"/>
      <c r="D1668" s="2"/>
      <c r="E1668" s="2" t="s">
        <v>1402</v>
      </c>
      <c r="F1668" s="2"/>
      <c r="G1668" s="2"/>
      <c r="H1668" s="2" t="s">
        <v>848</v>
      </c>
      <c r="I1668" s="2" t="s">
        <v>1621</v>
      </c>
      <c r="J1668" s="2" t="s">
        <v>998</v>
      </c>
      <c r="K1668" s="2"/>
      <c r="L1668" s="79"/>
      <c r="M1668" s="79"/>
      <c r="N1668" s="79" t="s">
        <v>2144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 t="s">
        <v>2967</v>
      </c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 t="str">
        <f t="shared" ref="BO1668:BO1731" si="67">IF(F1668="","",_xlfn.CONCAT(K1668&amp;N1668,IF(L1668&gt;M1668,_xlfn.TEXTJOIN(,TRUE,O1668:AV1668),_xlfn.TEXTJOIN(,TRUE,AF1668:AV1668,O1668:AE1668))))</f>
        <v/>
      </c>
      <c r="BP1668" s="2" t="str">
        <f t="shared" ref="BP1668:BP1731" si="68">_xlfn.CONCAT(B1668,N1668,IF(L1668&gt;M1668,_xlfn.TEXTJOIN(,TRUE,O1668:AV1668),_xlfn.TEXTJOIN(,TRUE,AF1668:AV1668,O1668:AE1668)))</f>
        <v>USCAR211,25</v>
      </c>
      <c r="BQ1668" s="2" t="str">
        <f>_xlfn.XLOOKUP(BO1668,[1]Planilha1!$BU:$BU,[1]Planilha1!$BU:$BU,"",0,1)</f>
        <v/>
      </c>
    </row>
    <row r="1669" spans="1:69" hidden="1" x14ac:dyDescent="0.2">
      <c r="A1669" s="2" t="s">
        <v>4651</v>
      </c>
      <c r="B1669" s="2" t="s">
        <v>374</v>
      </c>
      <c r="C1669" s="2"/>
      <c r="D1669" s="2"/>
      <c r="E1669" s="2" t="s">
        <v>1402</v>
      </c>
      <c r="F1669" s="2"/>
      <c r="G1669" s="2"/>
      <c r="H1669" s="2" t="s">
        <v>859</v>
      </c>
      <c r="I1669" s="2" t="s">
        <v>1621</v>
      </c>
      <c r="J1669" s="2" t="s">
        <v>998</v>
      </c>
      <c r="K1669" s="2"/>
      <c r="L1669" s="79"/>
      <c r="M1669" s="79"/>
      <c r="N1669" s="79" t="s">
        <v>2144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 t="s">
        <v>2968</v>
      </c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 t="str">
        <f t="shared" si="67"/>
        <v/>
      </c>
      <c r="BP1669" s="2" t="str">
        <f t="shared" si="68"/>
        <v>USCAR211,25</v>
      </c>
      <c r="BQ1669" s="2" t="str">
        <f>_xlfn.XLOOKUP(BO1669,[1]Planilha1!$BU:$BU,[1]Planilha1!$BU:$BU,"",0,1)</f>
        <v/>
      </c>
    </row>
    <row r="1670" spans="1:69" hidden="1" x14ac:dyDescent="0.2">
      <c r="A1670" s="2" t="s">
        <v>4651</v>
      </c>
      <c r="B1670" s="2" t="s">
        <v>374</v>
      </c>
      <c r="C1670" s="2"/>
      <c r="D1670" s="2"/>
      <c r="E1670" s="2" t="s">
        <v>1402</v>
      </c>
      <c r="F1670" s="2"/>
      <c r="G1670" s="2"/>
      <c r="H1670" s="2" t="s">
        <v>850</v>
      </c>
      <c r="I1670" s="2" t="s">
        <v>1621</v>
      </c>
      <c r="J1670" s="2" t="s">
        <v>997</v>
      </c>
      <c r="K1670" s="2"/>
      <c r="L1670" s="79"/>
      <c r="M1670" s="79"/>
      <c r="N1670" s="79" t="s">
        <v>2141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 t="s">
        <v>2969</v>
      </c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 t="str">
        <f t="shared" si="67"/>
        <v/>
      </c>
      <c r="BP1670" s="2" t="str">
        <f t="shared" si="68"/>
        <v>USCAR210,75</v>
      </c>
      <c r="BQ1670" s="2" t="str">
        <f>_xlfn.XLOOKUP(BO1670,[1]Planilha1!$BU:$BU,[1]Planilha1!$BU:$BU,"",0,1)</f>
        <v/>
      </c>
    </row>
    <row r="1671" spans="1:69" hidden="1" x14ac:dyDescent="0.2">
      <c r="A1671" s="2" t="s">
        <v>4651</v>
      </c>
      <c r="B1671" s="2" t="s">
        <v>374</v>
      </c>
      <c r="C1671" s="2"/>
      <c r="D1671" s="2"/>
      <c r="E1671" s="2" t="s">
        <v>1402</v>
      </c>
      <c r="F1671" s="2"/>
      <c r="G1671" s="2"/>
      <c r="H1671" s="2" t="s">
        <v>860</v>
      </c>
      <c r="I1671" s="2" t="s">
        <v>771</v>
      </c>
      <c r="J1671" s="2"/>
      <c r="K1671" s="2"/>
      <c r="L1671" s="79"/>
      <c r="M1671" s="79"/>
      <c r="N1671" s="79" t="s">
        <v>2148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 t="str">
        <f t="shared" si="67"/>
        <v/>
      </c>
      <c r="BP1671" s="2" t="str">
        <f t="shared" si="68"/>
        <v>USCAR218</v>
      </c>
      <c r="BQ1671" s="2" t="str">
        <f>_xlfn.XLOOKUP(BO1671,[1]Planilha1!$BU:$BU,[1]Planilha1!$BU:$BU,"",0,1)</f>
        <v/>
      </c>
    </row>
    <row r="1672" spans="1:69" hidden="1" x14ac:dyDescent="0.2">
      <c r="A1672" s="2" t="s">
        <v>4651</v>
      </c>
      <c r="B1672" s="2" t="s">
        <v>374</v>
      </c>
      <c r="C1672" s="2"/>
      <c r="D1672" s="2"/>
      <c r="E1672" s="2" t="s">
        <v>1402</v>
      </c>
      <c r="F1672" s="2"/>
      <c r="G1672" s="2"/>
      <c r="H1672" s="2" t="s">
        <v>843</v>
      </c>
      <c r="I1672" s="2" t="s">
        <v>771</v>
      </c>
      <c r="J1672" s="2"/>
      <c r="K1672" s="2"/>
      <c r="L1672" s="79"/>
      <c r="M1672" s="79"/>
      <c r="N1672" s="79" t="s">
        <v>2140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 t="str">
        <f t="shared" si="67"/>
        <v/>
      </c>
      <c r="BP1672" s="2" t="str">
        <f t="shared" si="68"/>
        <v>USCAR216</v>
      </c>
      <c r="BQ1672" s="2" t="str">
        <f>_xlfn.XLOOKUP(BO1672,[1]Planilha1!$BU:$BU,[1]Planilha1!$BU:$BU,"",0,1)</f>
        <v/>
      </c>
    </row>
    <row r="1673" spans="1:69" hidden="1" x14ac:dyDescent="0.2">
      <c r="A1673" s="2" t="s">
        <v>4651</v>
      </c>
      <c r="B1673" s="2" t="s">
        <v>1400</v>
      </c>
      <c r="C1673" s="2"/>
      <c r="D1673" s="2"/>
      <c r="E1673" s="2" t="s">
        <v>1402</v>
      </c>
      <c r="F1673" s="2"/>
      <c r="G1673" s="2"/>
      <c r="H1673" s="2" t="s">
        <v>843</v>
      </c>
      <c r="I1673" s="2" t="s">
        <v>771</v>
      </c>
      <c r="J1673" s="2"/>
      <c r="K1673" s="2"/>
      <c r="L1673" s="79"/>
      <c r="M1673" s="79"/>
      <c r="N1673" s="79" t="s">
        <v>2148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 t="s">
        <v>2970</v>
      </c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 t="str">
        <f t="shared" si="67"/>
        <v/>
      </c>
      <c r="BP1673" s="2" t="str">
        <f t="shared" si="68"/>
        <v>GMW31918</v>
      </c>
      <c r="BQ1673" s="2" t="str">
        <f>_xlfn.XLOOKUP(BO1673,[1]Planilha1!$BU:$BU,[1]Planilha1!$BU:$BU,"",0,1)</f>
        <v/>
      </c>
    </row>
    <row r="1674" spans="1:69" hidden="1" x14ac:dyDescent="0.2">
      <c r="A1674" s="2" t="s">
        <v>4651</v>
      </c>
      <c r="B1674" s="2" t="s">
        <v>374</v>
      </c>
      <c r="C1674" s="2"/>
      <c r="D1674" s="2"/>
      <c r="E1674" s="2" t="s">
        <v>1402</v>
      </c>
      <c r="F1674" s="2"/>
      <c r="G1674" s="2"/>
      <c r="H1674" s="2" t="s">
        <v>843</v>
      </c>
      <c r="I1674" s="2" t="s">
        <v>771</v>
      </c>
      <c r="J1674" s="2"/>
      <c r="K1674" s="2"/>
      <c r="L1674" s="79"/>
      <c r="M1674" s="79"/>
      <c r="N1674" s="79" t="s">
        <v>2148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 t="s">
        <v>2971</v>
      </c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 t="str">
        <f t="shared" si="67"/>
        <v/>
      </c>
      <c r="BP1674" s="2" t="str">
        <f t="shared" si="68"/>
        <v>USCAR218</v>
      </c>
      <c r="BQ1674" s="2" t="str">
        <f>_xlfn.XLOOKUP(BO1674,[1]Planilha1!$BU:$BU,[1]Planilha1!$BU:$BU,"",0,1)</f>
        <v/>
      </c>
    </row>
    <row r="1675" spans="1:69" hidden="1" x14ac:dyDescent="0.2">
      <c r="A1675" s="2" t="s">
        <v>4651</v>
      </c>
      <c r="B1675" s="2" t="s">
        <v>374</v>
      </c>
      <c r="C1675" s="2"/>
      <c r="D1675" s="2"/>
      <c r="E1675" s="2" t="s">
        <v>1402</v>
      </c>
      <c r="F1675" s="2"/>
      <c r="G1675" s="2"/>
      <c r="H1675" s="2" t="s">
        <v>845</v>
      </c>
      <c r="I1675" s="2" t="s">
        <v>771</v>
      </c>
      <c r="J1675" s="2"/>
      <c r="K1675" s="2"/>
      <c r="L1675" s="79"/>
      <c r="M1675" s="79"/>
      <c r="N1675" s="79" t="s">
        <v>2148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 t="s">
        <v>2972</v>
      </c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 t="str">
        <f t="shared" si="67"/>
        <v/>
      </c>
      <c r="BP1675" s="2" t="str">
        <f t="shared" si="68"/>
        <v>USCAR218</v>
      </c>
      <c r="BQ1675" s="2" t="str">
        <f>_xlfn.XLOOKUP(BO1675,[1]Planilha1!$BU:$BU,[1]Planilha1!$BU:$BU,"",0,1)</f>
        <v/>
      </c>
    </row>
    <row r="1676" spans="1:69" hidden="1" x14ac:dyDescent="0.2">
      <c r="A1676" s="2" t="s">
        <v>4651</v>
      </c>
      <c r="B1676" s="2" t="s">
        <v>374</v>
      </c>
      <c r="C1676" s="2"/>
      <c r="D1676" s="2"/>
      <c r="E1676" s="2" t="s">
        <v>1402</v>
      </c>
      <c r="F1676" s="2"/>
      <c r="G1676" s="2"/>
      <c r="H1676" s="2" t="s">
        <v>848</v>
      </c>
      <c r="I1676" s="2" t="s">
        <v>1622</v>
      </c>
      <c r="J1676" s="2"/>
      <c r="K1676" s="2"/>
      <c r="L1676" s="79"/>
      <c r="M1676" s="79"/>
      <c r="N1676" s="79" t="s">
        <v>2142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 t="s">
        <v>2973</v>
      </c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 t="str">
        <f t="shared" si="67"/>
        <v/>
      </c>
      <c r="BP1676" s="2" t="str">
        <f t="shared" si="68"/>
        <v>USCAR210,3</v>
      </c>
      <c r="BQ1676" s="2" t="str">
        <f>_xlfn.XLOOKUP(BO1676,[1]Planilha1!$BU:$BU,[1]Planilha1!$BU:$BU,"",0,1)</f>
        <v/>
      </c>
    </row>
    <row r="1677" spans="1:69" hidden="1" x14ac:dyDescent="0.2">
      <c r="A1677" s="2" t="s">
        <v>4651</v>
      </c>
      <c r="B1677" s="2" t="s">
        <v>374</v>
      </c>
      <c r="C1677" s="2"/>
      <c r="D1677" s="2"/>
      <c r="E1677" s="2" t="s">
        <v>1402</v>
      </c>
      <c r="F1677" s="2"/>
      <c r="G1677" s="2"/>
      <c r="H1677" s="2" t="s">
        <v>848</v>
      </c>
      <c r="I1677" s="2" t="s">
        <v>1622</v>
      </c>
      <c r="J1677" s="2"/>
      <c r="K1677" s="2"/>
      <c r="L1677" s="79"/>
      <c r="M1677" s="79"/>
      <c r="N1677" s="79" t="s">
        <v>2125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 t="s">
        <v>2974</v>
      </c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 t="str">
        <f t="shared" si="67"/>
        <v/>
      </c>
      <c r="BP1677" s="2" t="str">
        <f t="shared" si="68"/>
        <v>USCAR210,5</v>
      </c>
      <c r="BQ1677" s="2" t="str">
        <f>_xlfn.XLOOKUP(BO1677,[1]Planilha1!$BU:$BU,[1]Planilha1!$BU:$BU,"",0,1)</f>
        <v/>
      </c>
    </row>
    <row r="1678" spans="1:69" hidden="1" x14ac:dyDescent="0.2">
      <c r="A1678" s="2" t="s">
        <v>4651</v>
      </c>
      <c r="B1678" s="2" t="s">
        <v>374</v>
      </c>
      <c r="C1678" s="2"/>
      <c r="D1678" s="2"/>
      <c r="E1678" s="2" t="s">
        <v>1402</v>
      </c>
      <c r="F1678" s="2"/>
      <c r="G1678" s="2"/>
      <c r="H1678" s="2" t="s">
        <v>848</v>
      </c>
      <c r="I1678" s="2" t="s">
        <v>1623</v>
      </c>
      <c r="J1678" s="2" t="s">
        <v>999</v>
      </c>
      <c r="K1678" s="2"/>
      <c r="L1678" s="79"/>
      <c r="M1678" s="79"/>
      <c r="N1678" s="79" t="s">
        <v>2125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 t="s">
        <v>2975</v>
      </c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 t="str">
        <f t="shared" si="67"/>
        <v/>
      </c>
      <c r="BP1678" s="2" t="str">
        <f t="shared" si="68"/>
        <v>USCAR210,5</v>
      </c>
      <c r="BQ1678" s="2" t="str">
        <f>_xlfn.XLOOKUP(BO1678,[1]Planilha1!$BU:$BU,[1]Planilha1!$BU:$BU,"",0,1)</f>
        <v/>
      </c>
    </row>
    <row r="1679" spans="1:69" hidden="1" x14ac:dyDescent="0.2">
      <c r="A1679" s="2" t="s">
        <v>4651</v>
      </c>
      <c r="B1679" s="2" t="s">
        <v>374</v>
      </c>
      <c r="C1679" s="2"/>
      <c r="D1679" s="2"/>
      <c r="E1679" s="2" t="s">
        <v>1402</v>
      </c>
      <c r="F1679" s="2"/>
      <c r="G1679" s="2"/>
      <c r="H1679" s="2" t="s">
        <v>848</v>
      </c>
      <c r="I1679" s="2" t="s">
        <v>1623</v>
      </c>
      <c r="J1679" s="2" t="s">
        <v>999</v>
      </c>
      <c r="K1679" s="2"/>
      <c r="L1679" s="79"/>
      <c r="M1679" s="79"/>
      <c r="N1679" s="79" t="s">
        <v>2135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 t="s">
        <v>2976</v>
      </c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 t="str">
        <f t="shared" si="67"/>
        <v/>
      </c>
      <c r="BP1679" s="2" t="str">
        <f t="shared" si="68"/>
        <v>USCAR210,85</v>
      </c>
      <c r="BQ1679" s="2" t="str">
        <f>_xlfn.XLOOKUP(BO1679,[1]Planilha1!$BU:$BU,[1]Planilha1!$BU:$BU,"",0,1)</f>
        <v/>
      </c>
    </row>
    <row r="1680" spans="1:69" hidden="1" x14ac:dyDescent="0.2">
      <c r="A1680" s="2" t="s">
        <v>4651</v>
      </c>
      <c r="B1680" s="2" t="s">
        <v>374</v>
      </c>
      <c r="C1680" s="2"/>
      <c r="D1680" s="2"/>
      <c r="E1680" s="2" t="s">
        <v>1402</v>
      </c>
      <c r="F1680" s="2"/>
      <c r="G1680" s="2"/>
      <c r="H1680" s="2" t="s">
        <v>859</v>
      </c>
      <c r="I1680" s="2" t="s">
        <v>1623</v>
      </c>
      <c r="J1680" s="2" t="s">
        <v>999</v>
      </c>
      <c r="K1680" s="2"/>
      <c r="L1680" s="79"/>
      <c r="M1680" s="79"/>
      <c r="N1680" s="79" t="s">
        <v>2135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 t="s">
        <v>2977</v>
      </c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 t="str">
        <f t="shared" si="67"/>
        <v/>
      </c>
      <c r="BP1680" s="2" t="str">
        <f t="shared" si="68"/>
        <v>USCAR210,85</v>
      </c>
      <c r="BQ1680" s="2" t="str">
        <f>_xlfn.XLOOKUP(BO1680,[1]Planilha1!$BU:$BU,[1]Planilha1!$BU:$BU,"",0,1)</f>
        <v/>
      </c>
    </row>
    <row r="1681" spans="1:69" hidden="1" x14ac:dyDescent="0.2">
      <c r="A1681" s="2" t="s">
        <v>4651</v>
      </c>
      <c r="B1681" s="2" t="s">
        <v>374</v>
      </c>
      <c r="C1681" s="2"/>
      <c r="D1681" s="2"/>
      <c r="E1681" s="2" t="s">
        <v>1402</v>
      </c>
      <c r="F1681" s="2"/>
      <c r="G1681" s="2"/>
      <c r="H1681" s="2" t="s">
        <v>845</v>
      </c>
      <c r="I1681" s="2" t="s">
        <v>1624</v>
      </c>
      <c r="J1681" s="2"/>
      <c r="K1681" s="2"/>
      <c r="L1681" s="79"/>
      <c r="M1681" s="79"/>
      <c r="N1681" s="79" t="s">
        <v>2129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 t="s">
        <v>2978</v>
      </c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 t="str">
        <f t="shared" si="67"/>
        <v/>
      </c>
      <c r="BP1681" s="2" t="str">
        <f t="shared" si="68"/>
        <v>USCAR213</v>
      </c>
      <c r="BQ1681" s="2" t="str">
        <f>_xlfn.XLOOKUP(BO1681,[1]Planilha1!$BU:$BU,[1]Planilha1!$BU:$BU,"",0,1)</f>
        <v/>
      </c>
    </row>
    <row r="1682" spans="1:69" hidden="1" x14ac:dyDescent="0.2">
      <c r="A1682" s="2" t="s">
        <v>4651</v>
      </c>
      <c r="B1682" s="2" t="s">
        <v>374</v>
      </c>
      <c r="C1682" s="2"/>
      <c r="D1682" s="2"/>
      <c r="E1682" s="2" t="s">
        <v>1402</v>
      </c>
      <c r="F1682" s="2"/>
      <c r="G1682" s="2"/>
      <c r="H1682" s="2" t="s">
        <v>848</v>
      </c>
      <c r="I1682" s="2" t="s">
        <v>1625</v>
      </c>
      <c r="J1682" s="2"/>
      <c r="K1682" s="2"/>
      <c r="L1682" s="79"/>
      <c r="M1682" s="79"/>
      <c r="N1682" s="79" t="s">
        <v>2142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 t="s">
        <v>2979</v>
      </c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 t="str">
        <f t="shared" si="67"/>
        <v/>
      </c>
      <c r="BP1682" s="2" t="str">
        <f t="shared" si="68"/>
        <v>USCAR210,3</v>
      </c>
      <c r="BQ1682" s="2" t="str">
        <f>_xlfn.XLOOKUP(BO1682,[1]Planilha1!$BU:$BU,[1]Planilha1!$BU:$BU,"",0,1)</f>
        <v/>
      </c>
    </row>
    <row r="1683" spans="1:69" hidden="1" x14ac:dyDescent="0.2">
      <c r="A1683" s="2" t="s">
        <v>4651</v>
      </c>
      <c r="B1683" s="2" t="s">
        <v>374</v>
      </c>
      <c r="C1683" s="2"/>
      <c r="D1683" s="2"/>
      <c r="E1683" s="2" t="s">
        <v>1402</v>
      </c>
      <c r="F1683" s="2"/>
      <c r="G1683" s="2"/>
      <c r="H1683" s="2" t="s">
        <v>875</v>
      </c>
      <c r="I1683" s="2" t="s">
        <v>1625</v>
      </c>
      <c r="J1683" s="2"/>
      <c r="K1683" s="2"/>
      <c r="L1683" s="79"/>
      <c r="M1683" s="79"/>
      <c r="N1683" s="79" t="s">
        <v>2154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 t="s">
        <v>2980</v>
      </c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 t="str">
        <f t="shared" si="67"/>
        <v/>
      </c>
      <c r="BP1683" s="2" t="str">
        <f t="shared" si="68"/>
        <v>USCAR210,44</v>
      </c>
      <c r="BQ1683" s="2" t="str">
        <f>_xlfn.XLOOKUP(BO1683,[1]Planilha1!$BU:$BU,[1]Planilha1!$BU:$BU,"",0,1)</f>
        <v/>
      </c>
    </row>
    <row r="1684" spans="1:69" hidden="1" x14ac:dyDescent="0.2">
      <c r="A1684" s="2" t="s">
        <v>4651</v>
      </c>
      <c r="B1684" s="2" t="s">
        <v>374</v>
      </c>
      <c r="C1684" s="2"/>
      <c r="D1684" s="2"/>
      <c r="E1684" s="2" t="s">
        <v>1402</v>
      </c>
      <c r="F1684" s="2"/>
      <c r="G1684" s="2"/>
      <c r="H1684" s="2" t="s">
        <v>848</v>
      </c>
      <c r="I1684" s="2" t="s">
        <v>1626</v>
      </c>
      <c r="J1684" s="2"/>
      <c r="K1684" s="2"/>
      <c r="L1684" s="79"/>
      <c r="M1684" s="79"/>
      <c r="N1684" s="79" t="s">
        <v>2125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 t="s">
        <v>2981</v>
      </c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 t="str">
        <f t="shared" si="67"/>
        <v/>
      </c>
      <c r="BP1684" s="2" t="str">
        <f t="shared" si="68"/>
        <v>USCAR210,5</v>
      </c>
      <c r="BQ1684" s="2" t="str">
        <f>_xlfn.XLOOKUP(BO1684,[1]Planilha1!$BU:$BU,[1]Planilha1!$BU:$BU,"",0,1)</f>
        <v/>
      </c>
    </row>
    <row r="1685" spans="1:69" hidden="1" x14ac:dyDescent="0.2">
      <c r="A1685" s="2" t="s">
        <v>4651</v>
      </c>
      <c r="B1685" s="2" t="s">
        <v>374</v>
      </c>
      <c r="C1685" s="2"/>
      <c r="D1685" s="2"/>
      <c r="E1685" s="2" t="s">
        <v>1402</v>
      </c>
      <c r="F1685" s="2"/>
      <c r="G1685" s="2"/>
      <c r="H1685" s="2" t="s">
        <v>848</v>
      </c>
      <c r="I1685" s="2" t="s">
        <v>1626</v>
      </c>
      <c r="J1685" s="2"/>
      <c r="K1685" s="2"/>
      <c r="L1685" s="79"/>
      <c r="M1685" s="79"/>
      <c r="N1685" s="79" t="s">
        <v>2135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 t="s">
        <v>2982</v>
      </c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 t="str">
        <f t="shared" si="67"/>
        <v/>
      </c>
      <c r="BP1685" s="2" t="str">
        <f t="shared" si="68"/>
        <v>USCAR210,85</v>
      </c>
      <c r="BQ1685" s="2" t="str">
        <f>_xlfn.XLOOKUP(BO1685,[1]Planilha1!$BU:$BU,[1]Planilha1!$BU:$BU,"",0,1)</f>
        <v/>
      </c>
    </row>
    <row r="1686" spans="1:69" hidden="1" x14ac:dyDescent="0.2">
      <c r="A1686" s="2" t="s">
        <v>4651</v>
      </c>
      <c r="B1686" s="2" t="s">
        <v>374</v>
      </c>
      <c r="C1686" s="2"/>
      <c r="D1686" s="2"/>
      <c r="E1686" s="2" t="s">
        <v>1402</v>
      </c>
      <c r="F1686" s="2"/>
      <c r="G1686" s="2"/>
      <c r="H1686" s="2" t="s">
        <v>850</v>
      </c>
      <c r="I1686" s="2" t="s">
        <v>1627</v>
      </c>
      <c r="J1686" s="2"/>
      <c r="K1686" s="2"/>
      <c r="L1686" s="79"/>
      <c r="M1686" s="79"/>
      <c r="N1686" s="79" t="s">
        <v>2125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 t="s">
        <v>2983</v>
      </c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 t="str">
        <f t="shared" si="67"/>
        <v/>
      </c>
      <c r="BP1686" s="2" t="str">
        <f t="shared" si="68"/>
        <v>USCAR210,5</v>
      </c>
      <c r="BQ1686" s="2" t="str">
        <f>_xlfn.XLOOKUP(BO1686,[1]Planilha1!$BU:$BU,[1]Planilha1!$BU:$BU,"",0,1)</f>
        <v/>
      </c>
    </row>
    <row r="1687" spans="1:69" hidden="1" x14ac:dyDescent="0.2">
      <c r="A1687" s="2" t="s">
        <v>4651</v>
      </c>
      <c r="B1687" s="2" t="s">
        <v>374</v>
      </c>
      <c r="C1687" s="2"/>
      <c r="D1687" s="2"/>
      <c r="E1687" s="2" t="s">
        <v>1402</v>
      </c>
      <c r="F1687" s="2"/>
      <c r="G1687" s="2"/>
      <c r="H1687" s="2" t="s">
        <v>848</v>
      </c>
      <c r="I1687" s="2" t="s">
        <v>1628</v>
      </c>
      <c r="J1687" s="2"/>
      <c r="K1687" s="2"/>
      <c r="L1687" s="79"/>
      <c r="M1687" s="79"/>
      <c r="N1687" s="79" t="s">
        <v>2142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 t="s">
        <v>2984</v>
      </c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 t="str">
        <f t="shared" si="67"/>
        <v/>
      </c>
      <c r="BP1687" s="2" t="str">
        <f t="shared" si="68"/>
        <v>USCAR210,3</v>
      </c>
      <c r="BQ1687" s="2" t="str">
        <f>_xlfn.XLOOKUP(BO1687,[1]Planilha1!$BU:$BU,[1]Planilha1!$BU:$BU,"",0,1)</f>
        <v/>
      </c>
    </row>
    <row r="1688" spans="1:69" hidden="1" x14ac:dyDescent="0.2">
      <c r="A1688" s="2" t="s">
        <v>4651</v>
      </c>
      <c r="B1688" s="2" t="s">
        <v>374</v>
      </c>
      <c r="C1688" s="2"/>
      <c r="D1688" s="2"/>
      <c r="E1688" s="2" t="s">
        <v>1402</v>
      </c>
      <c r="F1688" s="2"/>
      <c r="G1688" s="2"/>
      <c r="H1688" s="2" t="s">
        <v>848</v>
      </c>
      <c r="I1688" s="2" t="s">
        <v>1628</v>
      </c>
      <c r="J1688" s="2"/>
      <c r="K1688" s="2"/>
      <c r="L1688" s="79"/>
      <c r="M1688" s="79"/>
      <c r="N1688" s="79" t="s">
        <v>2125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 t="s">
        <v>2985</v>
      </c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 t="str">
        <f t="shared" si="67"/>
        <v/>
      </c>
      <c r="BP1688" s="2" t="str">
        <f t="shared" si="68"/>
        <v>USCAR210,5</v>
      </c>
      <c r="BQ1688" s="2" t="str">
        <f>_xlfn.XLOOKUP(BO1688,[1]Planilha1!$BU:$BU,[1]Planilha1!$BU:$BU,"",0,1)</f>
        <v/>
      </c>
    </row>
    <row r="1689" spans="1:69" hidden="1" x14ac:dyDescent="0.2">
      <c r="A1689" s="2" t="s">
        <v>4651</v>
      </c>
      <c r="B1689" s="2" t="s">
        <v>374</v>
      </c>
      <c r="C1689" s="2"/>
      <c r="D1689" s="2"/>
      <c r="E1689" s="2" t="s">
        <v>1402</v>
      </c>
      <c r="F1689" s="2"/>
      <c r="G1689" s="2"/>
      <c r="H1689" s="2" t="s">
        <v>873</v>
      </c>
      <c r="I1689" s="2" t="s">
        <v>1628</v>
      </c>
      <c r="J1689" s="2"/>
      <c r="K1689" s="2"/>
      <c r="L1689" s="79"/>
      <c r="M1689" s="79"/>
      <c r="N1689" s="79" t="s">
        <v>2125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 t="s">
        <v>2986</v>
      </c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 t="str">
        <f t="shared" si="67"/>
        <v/>
      </c>
      <c r="BP1689" s="2" t="str">
        <f t="shared" si="68"/>
        <v>USCAR210,5</v>
      </c>
      <c r="BQ1689" s="2" t="str">
        <f>_xlfn.XLOOKUP(BO1689,[1]Planilha1!$BU:$BU,[1]Planilha1!$BU:$BU,"",0,1)</f>
        <v/>
      </c>
    </row>
    <row r="1690" spans="1:69" hidden="1" x14ac:dyDescent="0.2">
      <c r="A1690" s="2" t="s">
        <v>4651</v>
      </c>
      <c r="B1690" s="2" t="s">
        <v>374</v>
      </c>
      <c r="C1690" s="2"/>
      <c r="D1690" s="2"/>
      <c r="E1690" s="2" t="s">
        <v>1402</v>
      </c>
      <c r="F1690" s="2"/>
      <c r="G1690" s="2"/>
      <c r="H1690" s="2" t="s">
        <v>848</v>
      </c>
      <c r="I1690" s="2" t="s">
        <v>1629</v>
      </c>
      <c r="J1690" s="2"/>
      <c r="K1690" s="2"/>
      <c r="L1690" s="79"/>
      <c r="M1690" s="79"/>
      <c r="N1690" s="79" t="s">
        <v>2126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 t="s">
        <v>2987</v>
      </c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 t="str">
        <f t="shared" si="67"/>
        <v/>
      </c>
      <c r="BP1690" s="2" t="str">
        <f t="shared" si="68"/>
        <v>USCAR211,5</v>
      </c>
      <c r="BQ1690" s="2" t="str">
        <f>_xlfn.XLOOKUP(BO1690,[1]Planilha1!$BU:$BU,[1]Planilha1!$BU:$BU,"",0,1)</f>
        <v/>
      </c>
    </row>
    <row r="1691" spans="1:69" hidden="1" x14ac:dyDescent="0.2">
      <c r="A1691" s="2" t="s">
        <v>4651</v>
      </c>
      <c r="B1691" s="2" t="s">
        <v>374</v>
      </c>
      <c r="C1691" s="2"/>
      <c r="D1691" s="2"/>
      <c r="E1691" s="2" t="s">
        <v>1402</v>
      </c>
      <c r="F1691" s="2"/>
      <c r="G1691" s="2"/>
      <c r="H1691" s="2" t="s">
        <v>845</v>
      </c>
      <c r="I1691" s="2" t="s">
        <v>1630</v>
      </c>
      <c r="J1691" s="2"/>
      <c r="K1691" s="2"/>
      <c r="L1691" s="79"/>
      <c r="M1691" s="79"/>
      <c r="N1691" s="79" t="s">
        <v>2129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 t="s">
        <v>2988</v>
      </c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 t="str">
        <f t="shared" si="67"/>
        <v/>
      </c>
      <c r="BP1691" s="2" t="str">
        <f t="shared" si="68"/>
        <v>USCAR213</v>
      </c>
      <c r="BQ1691" s="2" t="str">
        <f>_xlfn.XLOOKUP(BO1691,[1]Planilha1!$BU:$BU,[1]Planilha1!$BU:$BU,"",0,1)</f>
        <v/>
      </c>
    </row>
    <row r="1692" spans="1:69" hidden="1" x14ac:dyDescent="0.2">
      <c r="A1692" s="2" t="s">
        <v>4651</v>
      </c>
      <c r="B1692" s="2" t="s">
        <v>374</v>
      </c>
      <c r="C1692" s="2"/>
      <c r="D1692" s="2"/>
      <c r="E1692" s="2" t="s">
        <v>1402</v>
      </c>
      <c r="F1692" s="2"/>
      <c r="G1692" s="2"/>
      <c r="H1692" s="2" t="s">
        <v>843</v>
      </c>
      <c r="I1692" s="2" t="s">
        <v>1631</v>
      </c>
      <c r="J1692" s="2"/>
      <c r="K1692" s="2"/>
      <c r="L1692" s="79"/>
      <c r="M1692" s="79"/>
      <c r="N1692" s="79" t="s">
        <v>2126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 t="s">
        <v>2989</v>
      </c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 t="str">
        <f t="shared" si="67"/>
        <v/>
      </c>
      <c r="BP1692" s="2" t="str">
        <f t="shared" si="68"/>
        <v>USCAR211,5</v>
      </c>
      <c r="BQ1692" s="2" t="str">
        <f>_xlfn.XLOOKUP(BO1692,[1]Planilha1!$BU:$BU,[1]Planilha1!$BU:$BU,"",0,1)</f>
        <v/>
      </c>
    </row>
    <row r="1693" spans="1:69" hidden="1" x14ac:dyDescent="0.2">
      <c r="A1693" s="2" t="s">
        <v>4651</v>
      </c>
      <c r="B1693" s="2" t="s">
        <v>374</v>
      </c>
      <c r="C1693" s="2"/>
      <c r="D1693" s="2"/>
      <c r="E1693" s="2" t="s">
        <v>1402</v>
      </c>
      <c r="F1693" s="2"/>
      <c r="G1693" s="2"/>
      <c r="H1693" s="2" t="s">
        <v>843</v>
      </c>
      <c r="I1693" s="2" t="s">
        <v>1631</v>
      </c>
      <c r="J1693" s="2"/>
      <c r="K1693" s="2"/>
      <c r="L1693" s="79"/>
      <c r="M1693" s="79"/>
      <c r="N1693" s="79" t="s">
        <v>2124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 t="s">
        <v>2990</v>
      </c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 t="str">
        <f t="shared" si="67"/>
        <v/>
      </c>
      <c r="BP1693" s="2" t="str">
        <f t="shared" si="68"/>
        <v>USCAR212,5</v>
      </c>
      <c r="BQ1693" s="2" t="str">
        <f>_xlfn.XLOOKUP(BO1693,[1]Planilha1!$BU:$BU,[1]Planilha1!$BU:$BU,"",0,1)</f>
        <v/>
      </c>
    </row>
    <row r="1694" spans="1:69" hidden="1" x14ac:dyDescent="0.2">
      <c r="A1694" s="2" t="s">
        <v>4651</v>
      </c>
      <c r="B1694" s="2" t="s">
        <v>374</v>
      </c>
      <c r="C1694" s="2"/>
      <c r="D1694" s="2"/>
      <c r="E1694" s="2" t="s">
        <v>1402</v>
      </c>
      <c r="F1694" s="2"/>
      <c r="G1694" s="2"/>
      <c r="H1694" s="2" t="s">
        <v>843</v>
      </c>
      <c r="I1694" s="2" t="s">
        <v>1631</v>
      </c>
      <c r="J1694" s="2"/>
      <c r="K1694" s="2"/>
      <c r="L1694" s="79"/>
      <c r="M1694" s="79"/>
      <c r="N1694" s="79" t="s">
        <v>2130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 t="s">
        <v>2991</v>
      </c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 t="str">
        <f t="shared" si="67"/>
        <v/>
      </c>
      <c r="BP1694" s="2" t="str">
        <f t="shared" si="68"/>
        <v>USCAR212</v>
      </c>
      <c r="BQ1694" s="2" t="str">
        <f>_xlfn.XLOOKUP(BO1694,[1]Planilha1!$BU:$BU,[1]Planilha1!$BU:$BU,"",0,1)</f>
        <v/>
      </c>
    </row>
    <row r="1695" spans="1:69" hidden="1" x14ac:dyDescent="0.2">
      <c r="A1695" s="2" t="s">
        <v>785</v>
      </c>
      <c r="B1695" s="2"/>
      <c r="C1695" s="2"/>
      <c r="D1695" s="2"/>
      <c r="E1695" s="2" t="s">
        <v>1402</v>
      </c>
      <c r="F1695" s="2"/>
      <c r="G1695" s="2"/>
      <c r="H1695" s="2" t="s">
        <v>853</v>
      </c>
      <c r="I1695" s="2" t="s">
        <v>559</v>
      </c>
      <c r="J1695" s="2"/>
      <c r="K1695" s="2"/>
      <c r="L1695" s="79"/>
      <c r="M1695" s="79"/>
      <c r="N1695" s="79" t="s">
        <v>2126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 t="s">
        <v>2992</v>
      </c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 t="str">
        <f t="shared" si="67"/>
        <v/>
      </c>
      <c r="BP1695" s="2" t="str">
        <f t="shared" si="68"/>
        <v>1,5</v>
      </c>
      <c r="BQ1695" s="2" t="str">
        <f>_xlfn.XLOOKUP(BO1695,[1]Planilha1!$BU:$BU,[1]Planilha1!$BU:$BU,"",0,1)</f>
        <v/>
      </c>
    </row>
    <row r="1696" spans="1:69" hidden="1" x14ac:dyDescent="0.2">
      <c r="A1696" s="2" t="s">
        <v>4651</v>
      </c>
      <c r="B1696" s="2" t="s">
        <v>1400</v>
      </c>
      <c r="C1696" s="2"/>
      <c r="D1696" s="2"/>
      <c r="E1696" s="2" t="s">
        <v>1402</v>
      </c>
      <c r="F1696" s="2"/>
      <c r="G1696" s="2"/>
      <c r="H1696" s="2" t="s">
        <v>843</v>
      </c>
      <c r="I1696" s="2" t="s">
        <v>559</v>
      </c>
      <c r="J1696" s="2"/>
      <c r="K1696" s="2"/>
      <c r="L1696" s="79"/>
      <c r="M1696" s="79"/>
      <c r="N1696" s="79" t="s">
        <v>2124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 t="s">
        <v>2993</v>
      </c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 t="str">
        <f t="shared" si="67"/>
        <v/>
      </c>
      <c r="BP1696" s="2" t="str">
        <f t="shared" si="68"/>
        <v>GMW31912,5</v>
      </c>
      <c r="BQ1696" s="2" t="str">
        <f>_xlfn.XLOOKUP(BO1696,[1]Planilha1!$BU:$BU,[1]Planilha1!$BU:$BU,"",0,1)</f>
        <v/>
      </c>
    </row>
    <row r="1697" spans="1:69" hidden="1" x14ac:dyDescent="0.2">
      <c r="A1697" s="2" t="s">
        <v>785</v>
      </c>
      <c r="B1697" s="2"/>
      <c r="C1697" s="2"/>
      <c r="D1697" s="2"/>
      <c r="E1697" s="2" t="s">
        <v>1402</v>
      </c>
      <c r="F1697" s="2"/>
      <c r="G1697" s="2"/>
      <c r="H1697" s="2" t="s">
        <v>843</v>
      </c>
      <c r="I1697" s="2" t="s">
        <v>559</v>
      </c>
      <c r="J1697" s="2"/>
      <c r="K1697" s="2"/>
      <c r="L1697" s="79"/>
      <c r="M1697" s="79"/>
      <c r="N1697" s="79" t="s">
        <v>2124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 t="s">
        <v>2992</v>
      </c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 t="str">
        <f t="shared" si="67"/>
        <v/>
      </c>
      <c r="BP1697" s="2" t="str">
        <f t="shared" si="68"/>
        <v>2,5</v>
      </c>
      <c r="BQ1697" s="2" t="str">
        <f>_xlfn.XLOOKUP(BO1697,[1]Planilha1!$BU:$BU,[1]Planilha1!$BU:$BU,"",0,1)</f>
        <v/>
      </c>
    </row>
    <row r="1698" spans="1:69" hidden="1" x14ac:dyDescent="0.2">
      <c r="A1698" s="2" t="s">
        <v>4651</v>
      </c>
      <c r="B1698" s="2" t="s">
        <v>1400</v>
      </c>
      <c r="C1698" s="2"/>
      <c r="D1698" s="2"/>
      <c r="E1698" s="2" t="s">
        <v>1402</v>
      </c>
      <c r="F1698" s="2"/>
      <c r="G1698" s="2"/>
      <c r="H1698" s="2" t="s">
        <v>843</v>
      </c>
      <c r="I1698" s="2" t="s">
        <v>559</v>
      </c>
      <c r="J1698" s="2"/>
      <c r="K1698" s="2"/>
      <c r="L1698" s="79"/>
      <c r="M1698" s="79"/>
      <c r="N1698" s="79" t="s">
        <v>2130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 t="s">
        <v>2994</v>
      </c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 t="str">
        <f t="shared" si="67"/>
        <v/>
      </c>
      <c r="BP1698" s="2" t="str">
        <f t="shared" si="68"/>
        <v>GMW31912</v>
      </c>
      <c r="BQ1698" s="2" t="str">
        <f>_xlfn.XLOOKUP(BO1698,[1]Planilha1!$BU:$BU,[1]Planilha1!$BU:$BU,"",0,1)</f>
        <v/>
      </c>
    </row>
    <row r="1699" spans="1:69" hidden="1" x14ac:dyDescent="0.2">
      <c r="A1699" s="2" t="s">
        <v>4651</v>
      </c>
      <c r="B1699" s="2" t="s">
        <v>374</v>
      </c>
      <c r="C1699" s="2"/>
      <c r="D1699" s="2"/>
      <c r="E1699" s="2" t="s">
        <v>1402</v>
      </c>
      <c r="F1699" s="2"/>
      <c r="G1699" s="2"/>
      <c r="H1699" s="2" t="s">
        <v>861</v>
      </c>
      <c r="I1699" s="2" t="s">
        <v>519</v>
      </c>
      <c r="J1699" s="2" t="s">
        <v>905</v>
      </c>
      <c r="K1699" s="2"/>
      <c r="L1699" s="79"/>
      <c r="M1699" s="79"/>
      <c r="N1699" s="79" t="s">
        <v>2126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 t="str">
        <f t="shared" si="67"/>
        <v/>
      </c>
      <c r="BP1699" s="2" t="str">
        <f t="shared" si="68"/>
        <v>USCAR211,5</v>
      </c>
      <c r="BQ1699" s="2" t="str">
        <f>_xlfn.XLOOKUP(BO1699,[1]Planilha1!$BU:$BU,[1]Planilha1!$BU:$BU,"",0,1)</f>
        <v/>
      </c>
    </row>
    <row r="1700" spans="1:69" hidden="1" x14ac:dyDescent="0.2">
      <c r="A1700" s="2" t="s">
        <v>4651</v>
      </c>
      <c r="B1700" s="2" t="s">
        <v>374</v>
      </c>
      <c r="C1700" s="2"/>
      <c r="D1700" s="2"/>
      <c r="E1700" s="2" t="s">
        <v>1402</v>
      </c>
      <c r="F1700" s="2"/>
      <c r="G1700" s="2"/>
      <c r="H1700" s="2" t="s">
        <v>853</v>
      </c>
      <c r="I1700" s="2" t="s">
        <v>519</v>
      </c>
      <c r="J1700" s="2" t="s">
        <v>1000</v>
      </c>
      <c r="K1700" s="2"/>
      <c r="L1700" s="79"/>
      <c r="M1700" s="79"/>
      <c r="N1700" s="79" t="s">
        <v>2126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 t="str">
        <f t="shared" si="67"/>
        <v/>
      </c>
      <c r="BP1700" s="2" t="str">
        <f t="shared" si="68"/>
        <v>USCAR211,5</v>
      </c>
      <c r="BQ1700" s="2" t="str">
        <f>_xlfn.XLOOKUP(BO1700,[1]Planilha1!$BU:$BU,[1]Planilha1!$BU:$BU,"",0,1)</f>
        <v/>
      </c>
    </row>
    <row r="1701" spans="1:69" hidden="1" x14ac:dyDescent="0.2">
      <c r="A1701" s="2" t="s">
        <v>4651</v>
      </c>
      <c r="B1701" s="2" t="s">
        <v>374</v>
      </c>
      <c r="C1701" s="2"/>
      <c r="D1701" s="2"/>
      <c r="E1701" s="2" t="s">
        <v>1402</v>
      </c>
      <c r="F1701" s="2"/>
      <c r="G1701" s="2"/>
      <c r="H1701" s="2" t="s">
        <v>853</v>
      </c>
      <c r="I1701" s="2" t="s">
        <v>519</v>
      </c>
      <c r="J1701" s="2" t="s">
        <v>904</v>
      </c>
      <c r="K1701" s="2"/>
      <c r="L1701" s="79"/>
      <c r="M1701" s="79"/>
      <c r="N1701" s="79" t="s">
        <v>2126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 t="s">
        <v>2995</v>
      </c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 t="str">
        <f t="shared" si="67"/>
        <v/>
      </c>
      <c r="BP1701" s="2" t="str">
        <f t="shared" si="68"/>
        <v>USCAR211,5</v>
      </c>
      <c r="BQ1701" s="2" t="str">
        <f>_xlfn.XLOOKUP(BO1701,[1]Planilha1!$BU:$BU,[1]Planilha1!$BU:$BU,"",0,1)</f>
        <v/>
      </c>
    </row>
    <row r="1702" spans="1:69" hidden="1" x14ac:dyDescent="0.2">
      <c r="A1702" s="2" t="s">
        <v>4651</v>
      </c>
      <c r="B1702" s="2" t="s">
        <v>374</v>
      </c>
      <c r="C1702" s="2"/>
      <c r="D1702" s="2"/>
      <c r="E1702" s="2" t="s">
        <v>1402</v>
      </c>
      <c r="F1702" s="2"/>
      <c r="G1702" s="2"/>
      <c r="H1702" s="2" t="s">
        <v>853</v>
      </c>
      <c r="I1702" s="2" t="s">
        <v>519</v>
      </c>
      <c r="J1702" s="2" t="s">
        <v>1001</v>
      </c>
      <c r="K1702" s="2"/>
      <c r="L1702" s="79"/>
      <c r="M1702" s="79"/>
      <c r="N1702" s="79" t="s">
        <v>2126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 t="str">
        <f t="shared" si="67"/>
        <v/>
      </c>
      <c r="BP1702" s="2" t="str">
        <f t="shared" si="68"/>
        <v>USCAR211,5</v>
      </c>
      <c r="BQ1702" s="2" t="str">
        <f>_xlfn.XLOOKUP(BO1702,[1]Planilha1!$BU:$BU,[1]Planilha1!$BU:$BU,"",0,1)</f>
        <v/>
      </c>
    </row>
    <row r="1703" spans="1:69" hidden="1" x14ac:dyDescent="0.2">
      <c r="A1703" s="2" t="s">
        <v>4651</v>
      </c>
      <c r="B1703" s="2" t="s">
        <v>1400</v>
      </c>
      <c r="C1703" s="2"/>
      <c r="D1703" s="2"/>
      <c r="E1703" s="2" t="s">
        <v>1402</v>
      </c>
      <c r="F1703" s="2"/>
      <c r="G1703" s="2"/>
      <c r="H1703" s="2" t="s">
        <v>843</v>
      </c>
      <c r="I1703" s="2" t="s">
        <v>519</v>
      </c>
      <c r="J1703" s="2" t="s">
        <v>904</v>
      </c>
      <c r="K1703" s="2"/>
      <c r="L1703" s="79"/>
      <c r="M1703" s="79"/>
      <c r="N1703" s="79" t="s">
        <v>2130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 t="s">
        <v>2996</v>
      </c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 t="str">
        <f t="shared" si="67"/>
        <v/>
      </c>
      <c r="BP1703" s="2" t="str">
        <f t="shared" si="68"/>
        <v>GMW31912</v>
      </c>
      <c r="BQ1703" s="2" t="str">
        <f>_xlfn.XLOOKUP(BO1703,[1]Planilha1!$BU:$BU,[1]Planilha1!$BU:$BU,"",0,1)</f>
        <v/>
      </c>
    </row>
    <row r="1704" spans="1:69" hidden="1" x14ac:dyDescent="0.2">
      <c r="A1704" s="2" t="s">
        <v>4651</v>
      </c>
      <c r="B1704" s="2" t="s">
        <v>1400</v>
      </c>
      <c r="C1704" s="2"/>
      <c r="D1704" s="2"/>
      <c r="E1704" s="2" t="s">
        <v>1402</v>
      </c>
      <c r="F1704" s="2"/>
      <c r="G1704" s="2"/>
      <c r="H1704" s="2" t="s">
        <v>843</v>
      </c>
      <c r="I1704" s="2" t="s">
        <v>1632</v>
      </c>
      <c r="J1704" s="2" t="s">
        <v>936</v>
      </c>
      <c r="K1704" s="2"/>
      <c r="L1704" s="79"/>
      <c r="M1704" s="79"/>
      <c r="N1704" s="79" t="s">
        <v>2126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 t="s">
        <v>2997</v>
      </c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 t="str">
        <f t="shared" si="67"/>
        <v/>
      </c>
      <c r="BP1704" s="2" t="str">
        <f t="shared" si="68"/>
        <v>GMW31911,5</v>
      </c>
      <c r="BQ1704" s="2" t="str">
        <f>_xlfn.XLOOKUP(BO1704,[1]Planilha1!$BU:$BU,[1]Planilha1!$BU:$BU,"",0,1)</f>
        <v/>
      </c>
    </row>
    <row r="1705" spans="1:69" hidden="1" x14ac:dyDescent="0.2">
      <c r="A1705" s="2" t="s">
        <v>4651</v>
      </c>
      <c r="B1705" s="2" t="s">
        <v>1400</v>
      </c>
      <c r="C1705" s="2"/>
      <c r="D1705" s="2"/>
      <c r="E1705" s="2" t="s">
        <v>1402</v>
      </c>
      <c r="F1705" s="2"/>
      <c r="G1705" s="2"/>
      <c r="H1705" s="2" t="s">
        <v>843</v>
      </c>
      <c r="I1705" s="2" t="s">
        <v>1632</v>
      </c>
      <c r="J1705" s="2" t="s">
        <v>936</v>
      </c>
      <c r="K1705" s="2"/>
      <c r="L1705" s="79"/>
      <c r="M1705" s="79"/>
      <c r="N1705" s="79" t="s">
        <v>2124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 t="s">
        <v>2998</v>
      </c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 t="str">
        <f t="shared" si="67"/>
        <v/>
      </c>
      <c r="BP1705" s="2" t="str">
        <f t="shared" si="68"/>
        <v>GMW31912,5</v>
      </c>
      <c r="BQ1705" s="2" t="str">
        <f>_xlfn.XLOOKUP(BO1705,[1]Planilha1!$BU:$BU,[1]Planilha1!$BU:$BU,"",0,1)</f>
        <v/>
      </c>
    </row>
    <row r="1706" spans="1:69" hidden="1" x14ac:dyDescent="0.2">
      <c r="A1706" s="2" t="s">
        <v>4651</v>
      </c>
      <c r="B1706" s="2" t="s">
        <v>1400</v>
      </c>
      <c r="C1706" s="2"/>
      <c r="D1706" s="2"/>
      <c r="E1706" s="2" t="s">
        <v>1402</v>
      </c>
      <c r="F1706" s="2"/>
      <c r="G1706" s="2"/>
      <c r="H1706" s="2" t="s">
        <v>843</v>
      </c>
      <c r="I1706" s="2" t="s">
        <v>1632</v>
      </c>
      <c r="J1706" s="2" t="s">
        <v>1002</v>
      </c>
      <c r="K1706" s="2"/>
      <c r="L1706" s="79"/>
      <c r="M1706" s="79"/>
      <c r="N1706" s="79" t="s">
        <v>2124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 t="str">
        <f t="shared" si="67"/>
        <v/>
      </c>
      <c r="BP1706" s="2" t="str">
        <f t="shared" si="68"/>
        <v>GMW31912,5</v>
      </c>
      <c r="BQ1706" s="2" t="str">
        <f>_xlfn.XLOOKUP(BO1706,[1]Planilha1!$BU:$BU,[1]Planilha1!$BU:$BU,"",0,1)</f>
        <v/>
      </c>
    </row>
    <row r="1707" spans="1:69" hidden="1" x14ac:dyDescent="0.2">
      <c r="A1707" s="2" t="s">
        <v>4651</v>
      </c>
      <c r="B1707" s="2" t="s">
        <v>1400</v>
      </c>
      <c r="C1707" s="2"/>
      <c r="D1707" s="2"/>
      <c r="E1707" s="2" t="s">
        <v>1402</v>
      </c>
      <c r="F1707" s="2"/>
      <c r="G1707" s="2"/>
      <c r="H1707" s="2" t="s">
        <v>843</v>
      </c>
      <c r="I1707" s="2" t="s">
        <v>1632</v>
      </c>
      <c r="J1707" s="2" t="s">
        <v>913</v>
      </c>
      <c r="K1707" s="2"/>
      <c r="L1707" s="79"/>
      <c r="M1707" s="79"/>
      <c r="N1707" s="79" t="s">
        <v>2124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 t="s">
        <v>2999</v>
      </c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 t="str">
        <f t="shared" si="67"/>
        <v/>
      </c>
      <c r="BP1707" s="2" t="str">
        <f t="shared" si="68"/>
        <v>GMW31912,5</v>
      </c>
      <c r="BQ1707" s="2" t="str">
        <f>_xlfn.XLOOKUP(BO1707,[1]Planilha1!$BU:$BU,[1]Planilha1!$BU:$BU,"",0,1)</f>
        <v/>
      </c>
    </row>
    <row r="1708" spans="1:69" hidden="1" x14ac:dyDescent="0.2">
      <c r="A1708" s="2" t="s">
        <v>4651</v>
      </c>
      <c r="B1708" s="2" t="s">
        <v>374</v>
      </c>
      <c r="C1708" s="2"/>
      <c r="D1708" s="2"/>
      <c r="E1708" s="2" t="s">
        <v>1402</v>
      </c>
      <c r="F1708" s="2"/>
      <c r="G1708" s="2"/>
      <c r="H1708" s="2" t="s">
        <v>850</v>
      </c>
      <c r="I1708" s="2" t="s">
        <v>1632</v>
      </c>
      <c r="J1708" s="2" t="s">
        <v>1002</v>
      </c>
      <c r="K1708" s="2"/>
      <c r="L1708" s="79"/>
      <c r="M1708" s="79"/>
      <c r="N1708" s="79" t="s">
        <v>2124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 t="s">
        <v>3000</v>
      </c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 t="str">
        <f t="shared" si="67"/>
        <v/>
      </c>
      <c r="BP1708" s="2" t="str">
        <f t="shared" si="68"/>
        <v>USCAR212,5</v>
      </c>
      <c r="BQ1708" s="2" t="str">
        <f>_xlfn.XLOOKUP(BO1708,[1]Planilha1!$BU:$BU,[1]Planilha1!$BU:$BU,"",0,1)</f>
        <v/>
      </c>
    </row>
    <row r="1709" spans="1:69" hidden="1" x14ac:dyDescent="0.2">
      <c r="A1709" s="2" t="s">
        <v>4651</v>
      </c>
      <c r="B1709" s="2" t="s">
        <v>374</v>
      </c>
      <c r="C1709" s="2"/>
      <c r="D1709" s="2"/>
      <c r="E1709" s="2" t="s">
        <v>1402</v>
      </c>
      <c r="F1709" s="2"/>
      <c r="G1709" s="2"/>
      <c r="H1709" s="2" t="s">
        <v>860</v>
      </c>
      <c r="I1709" s="2" t="s">
        <v>648</v>
      </c>
      <c r="J1709" s="2"/>
      <c r="K1709" s="2"/>
      <c r="L1709" s="79"/>
      <c r="M1709" s="79"/>
      <c r="N1709" s="79" t="s">
        <v>2125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 t="str">
        <f t="shared" si="67"/>
        <v/>
      </c>
      <c r="BP1709" s="2" t="str">
        <f t="shared" si="68"/>
        <v>USCAR210,5</v>
      </c>
      <c r="BQ1709" s="2" t="str">
        <f>_xlfn.XLOOKUP(BO1709,[1]Planilha1!$BU:$BU,[1]Planilha1!$BU:$BU,"",0,1)</f>
        <v/>
      </c>
    </row>
    <row r="1710" spans="1:69" hidden="1" x14ac:dyDescent="0.2">
      <c r="A1710" s="2" t="s">
        <v>4651</v>
      </c>
      <c r="B1710" s="2" t="s">
        <v>374</v>
      </c>
      <c r="C1710" s="2"/>
      <c r="D1710" s="2"/>
      <c r="E1710" s="2" t="s">
        <v>1402</v>
      </c>
      <c r="F1710" s="2"/>
      <c r="G1710" s="2"/>
      <c r="H1710" s="2" t="s">
        <v>853</v>
      </c>
      <c r="I1710" s="2" t="s">
        <v>648</v>
      </c>
      <c r="J1710" s="2"/>
      <c r="K1710" s="2"/>
      <c r="L1710" s="79"/>
      <c r="M1710" s="79"/>
      <c r="N1710" s="79" t="s">
        <v>2147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 t="s">
        <v>3001</v>
      </c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 t="str">
        <f t="shared" si="67"/>
        <v/>
      </c>
      <c r="BP1710" s="2" t="str">
        <f t="shared" si="68"/>
        <v>USCAR210,35</v>
      </c>
      <c r="BQ1710" s="2" t="str">
        <f>_xlfn.XLOOKUP(BO1710,[1]Planilha1!$BU:$BU,[1]Planilha1!$BU:$BU,"",0,1)</f>
        <v/>
      </c>
    </row>
    <row r="1711" spans="1:69" hidden="1" x14ac:dyDescent="0.2">
      <c r="A1711" s="2" t="s">
        <v>4651</v>
      </c>
      <c r="B1711" s="2" t="s">
        <v>374</v>
      </c>
      <c r="C1711" s="2"/>
      <c r="D1711" s="2"/>
      <c r="E1711" s="2" t="s">
        <v>1402</v>
      </c>
      <c r="F1711" s="2"/>
      <c r="G1711" s="2"/>
      <c r="H1711" s="2" t="s">
        <v>853</v>
      </c>
      <c r="I1711" s="2" t="s">
        <v>648</v>
      </c>
      <c r="J1711" s="2"/>
      <c r="K1711" s="2"/>
      <c r="L1711" s="79"/>
      <c r="M1711" s="79"/>
      <c r="N1711" s="79" t="s">
        <v>2125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 t="str">
        <f t="shared" si="67"/>
        <v/>
      </c>
      <c r="BP1711" s="2" t="str">
        <f t="shared" si="68"/>
        <v>USCAR210,5</v>
      </c>
      <c r="BQ1711" s="2" t="str">
        <f>_xlfn.XLOOKUP(BO1711,[1]Planilha1!$BU:$BU,[1]Planilha1!$BU:$BU,"",0,1)</f>
        <v/>
      </c>
    </row>
    <row r="1712" spans="1:69" hidden="1" x14ac:dyDescent="0.2">
      <c r="A1712" s="2" t="s">
        <v>4651</v>
      </c>
      <c r="B1712" s="2" t="s">
        <v>1400</v>
      </c>
      <c r="C1712" s="2"/>
      <c r="D1712" s="2"/>
      <c r="E1712" s="2" t="s">
        <v>1402</v>
      </c>
      <c r="F1712" s="2"/>
      <c r="G1712" s="2"/>
      <c r="H1712" s="2" t="s">
        <v>843</v>
      </c>
      <c r="I1712" s="2" t="s">
        <v>648</v>
      </c>
      <c r="J1712" s="2"/>
      <c r="K1712" s="2"/>
      <c r="L1712" s="79"/>
      <c r="M1712" s="79"/>
      <c r="N1712" s="79" t="s">
        <v>2147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 t="s">
        <v>3002</v>
      </c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 t="str">
        <f t="shared" si="67"/>
        <v/>
      </c>
      <c r="BP1712" s="2" t="str">
        <f t="shared" si="68"/>
        <v>GMW31910,35</v>
      </c>
      <c r="BQ1712" s="2" t="str">
        <f>_xlfn.XLOOKUP(BO1712,[1]Planilha1!$BU:$BU,[1]Planilha1!$BU:$BU,"",0,1)</f>
        <v/>
      </c>
    </row>
    <row r="1713" spans="1:69" hidden="1" x14ac:dyDescent="0.2">
      <c r="A1713" s="2" t="s">
        <v>4651</v>
      </c>
      <c r="B1713" s="2" t="s">
        <v>1400</v>
      </c>
      <c r="C1713" s="2"/>
      <c r="D1713" s="2"/>
      <c r="E1713" s="2" t="s">
        <v>1402</v>
      </c>
      <c r="F1713" s="2"/>
      <c r="G1713" s="2"/>
      <c r="H1713" s="2" t="s">
        <v>843</v>
      </c>
      <c r="I1713" s="2" t="s">
        <v>648</v>
      </c>
      <c r="J1713" s="2"/>
      <c r="K1713" s="2"/>
      <c r="L1713" s="79"/>
      <c r="M1713" s="79"/>
      <c r="N1713" s="79" t="s">
        <v>2125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 t="s">
        <v>3003</v>
      </c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 t="str">
        <f t="shared" si="67"/>
        <v/>
      </c>
      <c r="BP1713" s="2" t="str">
        <f t="shared" si="68"/>
        <v>GMW31910,5</v>
      </c>
      <c r="BQ1713" s="2" t="str">
        <f>_xlfn.XLOOKUP(BO1713,[1]Planilha1!$BU:$BU,[1]Planilha1!$BU:$BU,"",0,1)</f>
        <v/>
      </c>
    </row>
    <row r="1714" spans="1:69" hidden="1" x14ac:dyDescent="0.2">
      <c r="A1714" s="2" t="s">
        <v>4651</v>
      </c>
      <c r="B1714" s="2" t="s">
        <v>1400</v>
      </c>
      <c r="C1714" s="2"/>
      <c r="D1714" s="2"/>
      <c r="E1714" s="2" t="s">
        <v>1402</v>
      </c>
      <c r="F1714" s="2"/>
      <c r="G1714" s="2"/>
      <c r="H1714" s="2" t="s">
        <v>843</v>
      </c>
      <c r="I1714" s="2" t="s">
        <v>1633</v>
      </c>
      <c r="J1714" s="2" t="s">
        <v>981</v>
      </c>
      <c r="K1714" s="2"/>
      <c r="L1714" s="79"/>
      <c r="M1714" s="79"/>
      <c r="N1714" s="79" t="s">
        <v>2125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 t="s">
        <v>3004</v>
      </c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 t="str">
        <f t="shared" si="67"/>
        <v/>
      </c>
      <c r="BP1714" s="2" t="str">
        <f t="shared" si="68"/>
        <v>GMW31910,5</v>
      </c>
      <c r="BQ1714" s="2" t="str">
        <f>_xlfn.XLOOKUP(BO1714,[1]Planilha1!$BU:$BU,[1]Planilha1!$BU:$BU,"",0,1)</f>
        <v/>
      </c>
    </row>
    <row r="1715" spans="1:69" hidden="1" x14ac:dyDescent="0.2">
      <c r="A1715" s="2" t="s">
        <v>4651</v>
      </c>
      <c r="B1715" s="2" t="s">
        <v>1400</v>
      </c>
      <c r="C1715" s="2"/>
      <c r="D1715" s="2"/>
      <c r="E1715" s="2" t="s">
        <v>1402</v>
      </c>
      <c r="F1715" s="2"/>
      <c r="G1715" s="2"/>
      <c r="H1715" s="2" t="s">
        <v>843</v>
      </c>
      <c r="I1715" s="2" t="s">
        <v>1633</v>
      </c>
      <c r="J1715" s="2" t="s">
        <v>981</v>
      </c>
      <c r="K1715" s="2"/>
      <c r="L1715" s="79"/>
      <c r="M1715" s="79"/>
      <c r="N1715" s="79" t="s">
        <v>2141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 t="s">
        <v>3005</v>
      </c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 t="str">
        <f t="shared" si="67"/>
        <v/>
      </c>
      <c r="BP1715" s="2" t="str">
        <f t="shared" si="68"/>
        <v>GMW31910,75</v>
      </c>
      <c r="BQ1715" s="2" t="str">
        <f>_xlfn.XLOOKUP(BO1715,[1]Planilha1!$BU:$BU,[1]Planilha1!$BU:$BU,"",0,1)</f>
        <v/>
      </c>
    </row>
    <row r="1716" spans="1:69" hidden="1" x14ac:dyDescent="0.2">
      <c r="A1716" s="2" t="s">
        <v>4651</v>
      </c>
      <c r="B1716" s="2" t="s">
        <v>374</v>
      </c>
      <c r="C1716" s="2"/>
      <c r="D1716" s="2"/>
      <c r="E1716" s="2" t="s">
        <v>1402</v>
      </c>
      <c r="F1716" s="2"/>
      <c r="G1716" s="2"/>
      <c r="H1716" s="2" t="s">
        <v>853</v>
      </c>
      <c r="I1716" s="2" t="s">
        <v>633</v>
      </c>
      <c r="J1716" s="2"/>
      <c r="K1716" s="2"/>
      <c r="L1716" s="79"/>
      <c r="M1716" s="79"/>
      <c r="N1716" s="79" t="s">
        <v>2147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 t="s">
        <v>3006</v>
      </c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 t="str">
        <f t="shared" si="67"/>
        <v/>
      </c>
      <c r="BP1716" s="2" t="str">
        <f t="shared" si="68"/>
        <v>USCAR210,35</v>
      </c>
      <c r="BQ1716" s="2" t="str">
        <f>_xlfn.XLOOKUP(BO1716,[1]Planilha1!$BU:$BU,[1]Planilha1!$BU:$BU,"",0,1)</f>
        <v/>
      </c>
    </row>
    <row r="1717" spans="1:69" hidden="1" x14ac:dyDescent="0.2">
      <c r="A1717" s="2" t="s">
        <v>4651</v>
      </c>
      <c r="B1717" s="2" t="s">
        <v>374</v>
      </c>
      <c r="C1717" s="2"/>
      <c r="D1717" s="2"/>
      <c r="E1717" s="2" t="s">
        <v>1402</v>
      </c>
      <c r="F1717" s="2"/>
      <c r="G1717" s="2"/>
      <c r="H1717" s="2" t="s">
        <v>843</v>
      </c>
      <c r="I1717" s="2" t="s">
        <v>633</v>
      </c>
      <c r="J1717" s="2"/>
      <c r="K1717" s="2"/>
      <c r="L1717" s="79"/>
      <c r="M1717" s="79"/>
      <c r="N1717" s="79" t="s">
        <v>2147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 t="s">
        <v>3007</v>
      </c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 t="str">
        <f t="shared" si="67"/>
        <v/>
      </c>
      <c r="BP1717" s="2" t="str">
        <f t="shared" si="68"/>
        <v>USCAR210,35</v>
      </c>
      <c r="BQ1717" s="2" t="str">
        <f>_xlfn.XLOOKUP(BO1717,[1]Planilha1!$BU:$BU,[1]Planilha1!$BU:$BU,"",0,1)</f>
        <v/>
      </c>
    </row>
    <row r="1718" spans="1:69" hidden="1" x14ac:dyDescent="0.2">
      <c r="A1718" s="2" t="s">
        <v>4651</v>
      </c>
      <c r="B1718" s="2" t="s">
        <v>1400</v>
      </c>
      <c r="C1718" s="2"/>
      <c r="D1718" s="2"/>
      <c r="E1718" s="2" t="s">
        <v>1402</v>
      </c>
      <c r="F1718" s="2"/>
      <c r="G1718" s="2"/>
      <c r="H1718" s="2" t="s">
        <v>843</v>
      </c>
      <c r="I1718" s="2" t="s">
        <v>673</v>
      </c>
      <c r="J1718" s="2"/>
      <c r="K1718" s="2"/>
      <c r="L1718" s="79"/>
      <c r="M1718" s="79"/>
      <c r="N1718" s="79" t="s">
        <v>2148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 t="s">
        <v>3008</v>
      </c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 t="str">
        <f t="shared" si="67"/>
        <v/>
      </c>
      <c r="BP1718" s="2" t="str">
        <f t="shared" si="68"/>
        <v>GMW31918</v>
      </c>
      <c r="BQ1718" s="2" t="str">
        <f>_xlfn.XLOOKUP(BO1718,[1]Planilha1!$BU:$BU,[1]Planilha1!$BU:$BU,"",0,1)</f>
        <v/>
      </c>
    </row>
    <row r="1719" spans="1:69" hidden="1" x14ac:dyDescent="0.2">
      <c r="A1719" s="2" t="s">
        <v>4651</v>
      </c>
      <c r="B1719" s="2" t="s">
        <v>374</v>
      </c>
      <c r="C1719" s="2"/>
      <c r="D1719" s="2"/>
      <c r="E1719" s="2" t="s">
        <v>1402</v>
      </c>
      <c r="F1719" s="2"/>
      <c r="G1719" s="2"/>
      <c r="H1719" s="2" t="s">
        <v>843</v>
      </c>
      <c r="I1719" s="2" t="s">
        <v>673</v>
      </c>
      <c r="J1719" s="2"/>
      <c r="K1719" s="2"/>
      <c r="L1719" s="79"/>
      <c r="M1719" s="79"/>
      <c r="N1719" s="79" t="s">
        <v>2148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 t="s">
        <v>3009</v>
      </c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 t="str">
        <f t="shared" si="67"/>
        <v/>
      </c>
      <c r="BP1719" s="2" t="str">
        <f t="shared" si="68"/>
        <v>USCAR218</v>
      </c>
      <c r="BQ1719" s="2" t="str">
        <f>_xlfn.XLOOKUP(BO1719,[1]Planilha1!$BU:$BU,[1]Planilha1!$BU:$BU,"",0,1)</f>
        <v/>
      </c>
    </row>
    <row r="1720" spans="1:69" hidden="1" x14ac:dyDescent="0.2">
      <c r="A1720" s="2" t="s">
        <v>4651</v>
      </c>
      <c r="B1720" s="2" t="s">
        <v>374</v>
      </c>
      <c r="C1720" s="2"/>
      <c r="D1720" s="2"/>
      <c r="E1720" s="2" t="s">
        <v>1402</v>
      </c>
      <c r="F1720" s="2"/>
      <c r="G1720" s="2"/>
      <c r="H1720" s="2" t="s">
        <v>853</v>
      </c>
      <c r="I1720" s="2" t="s">
        <v>652</v>
      </c>
      <c r="J1720" s="2"/>
      <c r="K1720" s="2"/>
      <c r="L1720" s="79"/>
      <c r="M1720" s="79"/>
      <c r="N1720" s="79" t="s">
        <v>2125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 t="s">
        <v>3010</v>
      </c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 t="str">
        <f t="shared" si="67"/>
        <v/>
      </c>
      <c r="BP1720" s="2" t="str">
        <f t="shared" si="68"/>
        <v>USCAR210,5</v>
      </c>
      <c r="BQ1720" s="2" t="str">
        <f>_xlfn.XLOOKUP(BO1720,[1]Planilha1!$BU:$BU,[1]Planilha1!$BU:$BU,"",0,1)</f>
        <v/>
      </c>
    </row>
    <row r="1721" spans="1:69" hidden="1" x14ac:dyDescent="0.2">
      <c r="A1721" s="2" t="s">
        <v>4651</v>
      </c>
      <c r="B1721" s="2" t="s">
        <v>1400</v>
      </c>
      <c r="C1721" s="2"/>
      <c r="D1721" s="2"/>
      <c r="E1721" s="2" t="s">
        <v>1402</v>
      </c>
      <c r="F1721" s="2"/>
      <c r="G1721" s="2"/>
      <c r="H1721" s="2" t="s">
        <v>843</v>
      </c>
      <c r="I1721" s="2" t="s">
        <v>1634</v>
      </c>
      <c r="J1721" s="2"/>
      <c r="K1721" s="2"/>
      <c r="L1721" s="79"/>
      <c r="M1721" s="79"/>
      <c r="N1721" s="79" t="s">
        <v>2135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 t="str">
        <f t="shared" si="67"/>
        <v/>
      </c>
      <c r="BP1721" s="2" t="str">
        <f t="shared" si="68"/>
        <v>GMW31910,85</v>
      </c>
      <c r="BQ1721" s="2" t="str">
        <f>_xlfn.XLOOKUP(BO1721,[1]Planilha1!$BU:$BU,[1]Planilha1!$BU:$BU,"",0,1)</f>
        <v/>
      </c>
    </row>
    <row r="1722" spans="1:69" hidden="1" x14ac:dyDescent="0.2">
      <c r="A1722" s="2" t="s">
        <v>4651</v>
      </c>
      <c r="B1722" s="2" t="s">
        <v>1400</v>
      </c>
      <c r="C1722" s="2"/>
      <c r="D1722" s="2"/>
      <c r="E1722" s="2" t="s">
        <v>1402</v>
      </c>
      <c r="F1722" s="2"/>
      <c r="G1722" s="2"/>
      <c r="H1722" s="2" t="s">
        <v>843</v>
      </c>
      <c r="I1722" s="2" t="s">
        <v>1634</v>
      </c>
      <c r="J1722" s="2"/>
      <c r="K1722" s="2"/>
      <c r="L1722" s="79"/>
      <c r="M1722" s="79"/>
      <c r="N1722" s="79" t="s">
        <v>2147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 t="s">
        <v>3011</v>
      </c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 t="str">
        <f t="shared" si="67"/>
        <v/>
      </c>
      <c r="BP1722" s="2" t="str">
        <f t="shared" si="68"/>
        <v>GMW31910,35</v>
      </c>
      <c r="BQ1722" s="2" t="str">
        <f>_xlfn.XLOOKUP(BO1722,[1]Planilha1!$BU:$BU,[1]Planilha1!$BU:$BU,"",0,1)</f>
        <v/>
      </c>
    </row>
    <row r="1723" spans="1:69" hidden="1" x14ac:dyDescent="0.2">
      <c r="A1723" s="2" t="s">
        <v>4651</v>
      </c>
      <c r="B1723" s="2" t="s">
        <v>1400</v>
      </c>
      <c r="C1723" s="2"/>
      <c r="D1723" s="2"/>
      <c r="E1723" s="2" t="s">
        <v>1402</v>
      </c>
      <c r="F1723" s="2"/>
      <c r="G1723" s="2"/>
      <c r="H1723" s="2" t="s">
        <v>843</v>
      </c>
      <c r="I1723" s="2" t="s">
        <v>1634</v>
      </c>
      <c r="J1723" s="2"/>
      <c r="K1723" s="2"/>
      <c r="L1723" s="79"/>
      <c r="M1723" s="79"/>
      <c r="N1723" s="79" t="s">
        <v>2125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 t="s">
        <v>3012</v>
      </c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 t="str">
        <f t="shared" si="67"/>
        <v/>
      </c>
      <c r="BP1723" s="2" t="str">
        <f t="shared" si="68"/>
        <v>GMW31910,5</v>
      </c>
      <c r="BQ1723" s="2" t="str">
        <f>_xlfn.XLOOKUP(BO1723,[1]Planilha1!$BU:$BU,[1]Planilha1!$BU:$BU,"",0,1)</f>
        <v/>
      </c>
    </row>
    <row r="1724" spans="1:69" hidden="1" x14ac:dyDescent="0.2">
      <c r="A1724" s="2" t="s">
        <v>4651</v>
      </c>
      <c r="B1724" s="2" t="s">
        <v>1400</v>
      </c>
      <c r="C1724" s="2"/>
      <c r="D1724" s="2"/>
      <c r="E1724" s="2" t="s">
        <v>1402</v>
      </c>
      <c r="F1724" s="2"/>
      <c r="G1724" s="2"/>
      <c r="H1724" s="2" t="s">
        <v>843</v>
      </c>
      <c r="I1724" s="2" t="s">
        <v>1635</v>
      </c>
      <c r="J1724" s="2"/>
      <c r="K1724" s="2"/>
      <c r="L1724" s="79"/>
      <c r="M1724" s="79"/>
      <c r="N1724" s="79" t="s">
        <v>2141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 t="s">
        <v>3013</v>
      </c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 t="str">
        <f t="shared" si="67"/>
        <v/>
      </c>
      <c r="BP1724" s="2" t="str">
        <f t="shared" si="68"/>
        <v>GMW31910,75</v>
      </c>
      <c r="BQ1724" s="2" t="str">
        <f>_xlfn.XLOOKUP(BO1724,[1]Planilha1!$BU:$BU,[1]Planilha1!$BU:$BU,"",0,1)</f>
        <v/>
      </c>
    </row>
    <row r="1725" spans="1:69" hidden="1" x14ac:dyDescent="0.2">
      <c r="A1725" s="2" t="s">
        <v>4651</v>
      </c>
      <c r="B1725" s="2" t="s">
        <v>1400</v>
      </c>
      <c r="C1725" s="2"/>
      <c r="D1725" s="2"/>
      <c r="E1725" s="2" t="s">
        <v>1402</v>
      </c>
      <c r="F1725" s="2"/>
      <c r="G1725" s="2"/>
      <c r="H1725" s="2" t="s">
        <v>843</v>
      </c>
      <c r="I1725" s="2" t="s">
        <v>1636</v>
      </c>
      <c r="J1725" s="2"/>
      <c r="K1725" s="2"/>
      <c r="L1725" s="79"/>
      <c r="M1725" s="79"/>
      <c r="N1725" s="79" t="s">
        <v>2126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 t="s">
        <v>3014</v>
      </c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 t="str">
        <f t="shared" si="67"/>
        <v/>
      </c>
      <c r="BP1725" s="2" t="str">
        <f t="shared" si="68"/>
        <v>GMW31911,5</v>
      </c>
      <c r="BQ1725" s="2" t="str">
        <f>_xlfn.XLOOKUP(BO1725,[1]Planilha1!$BU:$BU,[1]Planilha1!$BU:$BU,"",0,1)</f>
        <v/>
      </c>
    </row>
    <row r="1726" spans="1:69" hidden="1" x14ac:dyDescent="0.2">
      <c r="A1726" s="2" t="s">
        <v>4651</v>
      </c>
      <c r="B1726" s="2" t="s">
        <v>1400</v>
      </c>
      <c r="C1726" s="2"/>
      <c r="D1726" s="2"/>
      <c r="E1726" s="2" t="s">
        <v>1402</v>
      </c>
      <c r="F1726" s="2"/>
      <c r="G1726" s="2"/>
      <c r="H1726" s="2" t="s">
        <v>843</v>
      </c>
      <c r="I1726" s="2" t="s">
        <v>1636</v>
      </c>
      <c r="J1726" s="2"/>
      <c r="K1726" s="2"/>
      <c r="L1726" s="79"/>
      <c r="M1726" s="79"/>
      <c r="N1726" s="79" t="s">
        <v>2124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 t="s">
        <v>3015</v>
      </c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 t="str">
        <f t="shared" si="67"/>
        <v/>
      </c>
      <c r="BP1726" s="2" t="str">
        <f t="shared" si="68"/>
        <v>GMW31912,5</v>
      </c>
      <c r="BQ1726" s="2" t="str">
        <f>_xlfn.XLOOKUP(BO1726,[1]Planilha1!$BU:$BU,[1]Planilha1!$BU:$BU,"",0,1)</f>
        <v/>
      </c>
    </row>
    <row r="1727" spans="1:69" hidden="1" x14ac:dyDescent="0.2">
      <c r="A1727" s="2" t="s">
        <v>4651</v>
      </c>
      <c r="B1727" s="2" t="s">
        <v>1400</v>
      </c>
      <c r="C1727" s="2"/>
      <c r="D1727" s="2"/>
      <c r="E1727" s="2" t="s">
        <v>1402</v>
      </c>
      <c r="F1727" s="2"/>
      <c r="G1727" s="2"/>
      <c r="H1727" s="2" t="s">
        <v>843</v>
      </c>
      <c r="I1727" s="2" t="s">
        <v>1636</v>
      </c>
      <c r="J1727" s="2"/>
      <c r="K1727" s="2"/>
      <c r="L1727" s="79"/>
      <c r="M1727" s="79"/>
      <c r="N1727" s="79" t="s">
        <v>2130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 t="s">
        <v>3016</v>
      </c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 t="str">
        <f t="shared" si="67"/>
        <v/>
      </c>
      <c r="BP1727" s="2" t="str">
        <f t="shared" si="68"/>
        <v>GMW31912</v>
      </c>
      <c r="BQ1727" s="2" t="str">
        <f>_xlfn.XLOOKUP(BO1727,[1]Planilha1!$BU:$BU,[1]Planilha1!$BU:$BU,"",0,1)</f>
        <v/>
      </c>
    </row>
    <row r="1728" spans="1:69" hidden="1" x14ac:dyDescent="0.2">
      <c r="A1728" s="2" t="s">
        <v>4651</v>
      </c>
      <c r="B1728" s="2" t="s">
        <v>1400</v>
      </c>
      <c r="C1728" s="2"/>
      <c r="D1728" s="2"/>
      <c r="E1728" s="2" t="s">
        <v>1402</v>
      </c>
      <c r="F1728" s="2"/>
      <c r="G1728" s="2"/>
      <c r="H1728" s="2" t="s">
        <v>856</v>
      </c>
      <c r="I1728" s="2" t="s">
        <v>1636</v>
      </c>
      <c r="J1728" s="2"/>
      <c r="K1728" s="2"/>
      <c r="L1728" s="79"/>
      <c r="M1728" s="79"/>
      <c r="N1728" s="79" t="s">
        <v>2126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 t="s">
        <v>3014</v>
      </c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 t="str">
        <f t="shared" si="67"/>
        <v/>
      </c>
      <c r="BP1728" s="2" t="str">
        <f t="shared" si="68"/>
        <v>GMW31911,5</v>
      </c>
      <c r="BQ1728" s="2" t="str">
        <f>_xlfn.XLOOKUP(BO1728,[1]Planilha1!$BU:$BU,[1]Planilha1!$BU:$BU,"",0,1)</f>
        <v/>
      </c>
    </row>
    <row r="1729" spans="1:69" hidden="1" x14ac:dyDescent="0.2">
      <c r="A1729" s="2" t="s">
        <v>4651</v>
      </c>
      <c r="B1729" s="2" t="s">
        <v>1400</v>
      </c>
      <c r="C1729" s="2"/>
      <c r="D1729" s="2"/>
      <c r="E1729" s="2" t="s">
        <v>1402</v>
      </c>
      <c r="F1729" s="2"/>
      <c r="G1729" s="2"/>
      <c r="H1729" s="2" t="s">
        <v>854</v>
      </c>
      <c r="I1729" s="2" t="s">
        <v>1636</v>
      </c>
      <c r="J1729" s="2"/>
      <c r="K1729" s="2"/>
      <c r="L1729" s="79"/>
      <c r="M1729" s="79"/>
      <c r="N1729" s="79" t="s">
        <v>2126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 t="s">
        <v>3014</v>
      </c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 t="str">
        <f t="shared" si="67"/>
        <v/>
      </c>
      <c r="BP1729" s="2" t="str">
        <f t="shared" si="68"/>
        <v>GMW31911,5</v>
      </c>
      <c r="BQ1729" s="2" t="str">
        <f>_xlfn.XLOOKUP(BO1729,[1]Planilha1!$BU:$BU,[1]Planilha1!$BU:$BU,"",0,1)</f>
        <v/>
      </c>
    </row>
    <row r="1730" spans="1:69" hidden="1" x14ac:dyDescent="0.2">
      <c r="A1730" s="2" t="s">
        <v>4651</v>
      </c>
      <c r="B1730" s="2" t="s">
        <v>1400</v>
      </c>
      <c r="C1730" s="2"/>
      <c r="D1730" s="2"/>
      <c r="E1730" s="2" t="s">
        <v>1402</v>
      </c>
      <c r="F1730" s="2"/>
      <c r="G1730" s="2"/>
      <c r="H1730" s="2" t="s">
        <v>843</v>
      </c>
      <c r="I1730" s="2" t="s">
        <v>1637</v>
      </c>
      <c r="J1730" s="2"/>
      <c r="K1730" s="2"/>
      <c r="L1730" s="79"/>
      <c r="M1730" s="79"/>
      <c r="N1730" s="79" t="s">
        <v>2150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 t="s">
        <v>3017</v>
      </c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 t="str">
        <f t="shared" si="67"/>
        <v/>
      </c>
      <c r="BP1730" s="2" t="str">
        <f t="shared" si="68"/>
        <v>GMW31910,7</v>
      </c>
      <c r="BQ1730" s="2" t="str">
        <f>_xlfn.XLOOKUP(BO1730,[1]Planilha1!$BU:$BU,[1]Planilha1!$BU:$BU,"",0,1)</f>
        <v/>
      </c>
    </row>
    <row r="1731" spans="1:69" hidden="1" x14ac:dyDescent="0.2">
      <c r="A1731" s="2" t="s">
        <v>4651</v>
      </c>
      <c r="B1731" s="2" t="s">
        <v>1400</v>
      </c>
      <c r="C1731" s="2"/>
      <c r="D1731" s="2"/>
      <c r="E1731" s="2" t="s">
        <v>1402</v>
      </c>
      <c r="F1731" s="2"/>
      <c r="G1731" s="2"/>
      <c r="H1731" s="2" t="s">
        <v>843</v>
      </c>
      <c r="I1731" s="2" t="s">
        <v>1637</v>
      </c>
      <c r="J1731" s="2"/>
      <c r="K1731" s="2"/>
      <c r="L1731" s="79"/>
      <c r="M1731" s="79"/>
      <c r="N1731" s="79" t="s">
        <v>2125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 t="s">
        <v>3018</v>
      </c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 t="str">
        <f t="shared" si="67"/>
        <v/>
      </c>
      <c r="BP1731" s="2" t="str">
        <f t="shared" si="68"/>
        <v>GMW31910,5</v>
      </c>
      <c r="BQ1731" s="2" t="str">
        <f>_xlfn.XLOOKUP(BO1731,[1]Planilha1!$BU:$BU,[1]Planilha1!$BU:$BU,"",0,1)</f>
        <v/>
      </c>
    </row>
    <row r="1732" spans="1:69" hidden="1" x14ac:dyDescent="0.2">
      <c r="A1732" s="2" t="s">
        <v>4651</v>
      </c>
      <c r="B1732" s="2" t="s">
        <v>1400</v>
      </c>
      <c r="C1732" s="2"/>
      <c r="D1732" s="2"/>
      <c r="E1732" s="2" t="s">
        <v>1402</v>
      </c>
      <c r="F1732" s="2"/>
      <c r="G1732" s="2"/>
      <c r="H1732" s="2" t="s">
        <v>843</v>
      </c>
      <c r="I1732" s="2" t="s">
        <v>1637</v>
      </c>
      <c r="J1732" s="2"/>
      <c r="K1732" s="2"/>
      <c r="L1732" s="79"/>
      <c r="M1732" s="79"/>
      <c r="N1732" s="79" t="s">
        <v>2141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 t="s">
        <v>3019</v>
      </c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 t="str">
        <f t="shared" ref="BO1732:BO1795" si="69">IF(F1732="","",_xlfn.CONCAT(K1732&amp;N1732,IF(L1732&gt;M1732,_xlfn.TEXTJOIN(,TRUE,O1732:AV1732),_xlfn.TEXTJOIN(,TRUE,AF1732:AV1732,O1732:AE1732))))</f>
        <v/>
      </c>
      <c r="BP1732" s="2" t="str">
        <f t="shared" ref="BP1732:BP1795" si="70">_xlfn.CONCAT(B1732,N1732,IF(L1732&gt;M1732,_xlfn.TEXTJOIN(,TRUE,O1732:AV1732),_xlfn.TEXTJOIN(,TRUE,AF1732:AV1732,O1732:AE1732)))</f>
        <v>GMW31910,75</v>
      </c>
      <c r="BQ1732" s="2" t="str">
        <f>_xlfn.XLOOKUP(BO1732,[1]Planilha1!$BU:$BU,[1]Planilha1!$BU:$BU,"",0,1)</f>
        <v/>
      </c>
    </row>
    <row r="1733" spans="1:69" hidden="1" x14ac:dyDescent="0.2">
      <c r="A1733" s="2" t="s">
        <v>4651</v>
      </c>
      <c r="B1733" s="2" t="s">
        <v>1400</v>
      </c>
      <c r="C1733" s="2"/>
      <c r="D1733" s="2"/>
      <c r="E1733" s="2" t="s">
        <v>1402</v>
      </c>
      <c r="F1733" s="2"/>
      <c r="G1733" s="2"/>
      <c r="H1733" s="2" t="s">
        <v>843</v>
      </c>
      <c r="I1733" s="2" t="s">
        <v>1637</v>
      </c>
      <c r="J1733" s="2"/>
      <c r="K1733" s="2"/>
      <c r="L1733" s="79"/>
      <c r="M1733" s="79"/>
      <c r="N1733" s="79" t="s">
        <v>2132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 t="s">
        <v>3020</v>
      </c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 t="str">
        <f t="shared" si="69"/>
        <v/>
      </c>
      <c r="BP1733" s="2" t="str">
        <f t="shared" si="70"/>
        <v>GMW31911</v>
      </c>
      <c r="BQ1733" s="2" t="str">
        <f>_xlfn.XLOOKUP(BO1733,[1]Planilha1!$BU:$BU,[1]Planilha1!$BU:$BU,"",0,1)</f>
        <v/>
      </c>
    </row>
    <row r="1734" spans="1:69" hidden="1" x14ac:dyDescent="0.2">
      <c r="A1734" s="2" t="s">
        <v>4651</v>
      </c>
      <c r="B1734" s="2" t="s">
        <v>1400</v>
      </c>
      <c r="C1734" s="2"/>
      <c r="D1734" s="2"/>
      <c r="E1734" s="2" t="s">
        <v>1402</v>
      </c>
      <c r="F1734" s="2"/>
      <c r="G1734" s="2"/>
      <c r="H1734" s="2" t="s">
        <v>863</v>
      </c>
      <c r="I1734" s="2" t="s">
        <v>1637</v>
      </c>
      <c r="J1734" s="2"/>
      <c r="K1734" s="2"/>
      <c r="L1734" s="79"/>
      <c r="M1734" s="79"/>
      <c r="N1734" s="79" t="s">
        <v>2125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 t="s">
        <v>3021</v>
      </c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 t="str">
        <f t="shared" si="69"/>
        <v/>
      </c>
      <c r="BP1734" s="2" t="str">
        <f t="shared" si="70"/>
        <v>GMW31910,5</v>
      </c>
      <c r="BQ1734" s="2" t="str">
        <f>_xlfn.XLOOKUP(BO1734,[1]Planilha1!$BU:$BU,[1]Planilha1!$BU:$BU,"",0,1)</f>
        <v/>
      </c>
    </row>
    <row r="1735" spans="1:69" hidden="1" x14ac:dyDescent="0.2">
      <c r="A1735" s="2" t="s">
        <v>4651</v>
      </c>
      <c r="B1735" s="2" t="s">
        <v>1400</v>
      </c>
      <c r="C1735" s="2"/>
      <c r="D1735" s="2"/>
      <c r="E1735" s="2" t="s">
        <v>1402</v>
      </c>
      <c r="F1735" s="2"/>
      <c r="G1735" s="2"/>
      <c r="H1735" s="2" t="s">
        <v>843</v>
      </c>
      <c r="I1735" s="2" t="s">
        <v>1638</v>
      </c>
      <c r="J1735" s="2"/>
      <c r="K1735" s="2"/>
      <c r="L1735" s="79"/>
      <c r="M1735" s="79"/>
      <c r="N1735" s="79" t="s">
        <v>2141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 t="s">
        <v>3022</v>
      </c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 t="str">
        <f t="shared" si="69"/>
        <v/>
      </c>
      <c r="BP1735" s="2" t="str">
        <f t="shared" si="70"/>
        <v>GMW31910,75</v>
      </c>
      <c r="BQ1735" s="2" t="str">
        <f>_xlfn.XLOOKUP(BO1735,[1]Planilha1!$BU:$BU,[1]Planilha1!$BU:$BU,"",0,1)</f>
        <v/>
      </c>
    </row>
    <row r="1736" spans="1:69" hidden="1" x14ac:dyDescent="0.2">
      <c r="A1736" s="2" t="s">
        <v>4651</v>
      </c>
      <c r="B1736" s="2" t="s">
        <v>1400</v>
      </c>
      <c r="C1736" s="2"/>
      <c r="D1736" s="2"/>
      <c r="E1736" s="2" t="s">
        <v>1402</v>
      </c>
      <c r="F1736" s="2"/>
      <c r="G1736" s="2"/>
      <c r="H1736" s="2" t="s">
        <v>843</v>
      </c>
      <c r="I1736" s="2" t="s">
        <v>1638</v>
      </c>
      <c r="J1736" s="2"/>
      <c r="K1736" s="2"/>
      <c r="L1736" s="79"/>
      <c r="M1736" s="79"/>
      <c r="N1736" s="79" t="s">
        <v>2126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 t="s">
        <v>3022</v>
      </c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 t="str">
        <f t="shared" si="69"/>
        <v/>
      </c>
      <c r="BP1736" s="2" t="str">
        <f t="shared" si="70"/>
        <v>GMW31911,5</v>
      </c>
      <c r="BQ1736" s="2" t="str">
        <f>_xlfn.XLOOKUP(BO1736,[1]Planilha1!$BU:$BU,[1]Planilha1!$BU:$BU,"",0,1)</f>
        <v/>
      </c>
    </row>
    <row r="1737" spans="1:69" hidden="1" x14ac:dyDescent="0.2">
      <c r="A1737" s="2" t="s">
        <v>4651</v>
      </c>
      <c r="B1737" s="2" t="s">
        <v>1400</v>
      </c>
      <c r="C1737" s="2"/>
      <c r="D1737" s="2"/>
      <c r="E1737" s="2" t="s">
        <v>1402</v>
      </c>
      <c r="F1737" s="2"/>
      <c r="G1737" s="2"/>
      <c r="H1737" s="2" t="s">
        <v>843</v>
      </c>
      <c r="I1737" s="2" t="s">
        <v>1638</v>
      </c>
      <c r="J1737" s="2"/>
      <c r="K1737" s="2"/>
      <c r="L1737" s="79"/>
      <c r="M1737" s="79"/>
      <c r="N1737" s="79" t="s">
        <v>2132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 t="s">
        <v>3023</v>
      </c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 t="str">
        <f t="shared" si="69"/>
        <v/>
      </c>
      <c r="BP1737" s="2" t="str">
        <f t="shared" si="70"/>
        <v>GMW31911</v>
      </c>
      <c r="BQ1737" s="2" t="str">
        <f>_xlfn.XLOOKUP(BO1737,[1]Planilha1!$BU:$BU,[1]Planilha1!$BU:$BU,"",0,1)</f>
        <v/>
      </c>
    </row>
    <row r="1738" spans="1:69" hidden="1" x14ac:dyDescent="0.2">
      <c r="A1738" s="2" t="s">
        <v>4651</v>
      </c>
      <c r="B1738" s="2" t="s">
        <v>374</v>
      </c>
      <c r="C1738" s="2"/>
      <c r="D1738" s="2"/>
      <c r="E1738" s="2" t="s">
        <v>1402</v>
      </c>
      <c r="F1738" s="2"/>
      <c r="G1738" s="2"/>
      <c r="H1738" s="2" t="s">
        <v>848</v>
      </c>
      <c r="I1738" s="2" t="s">
        <v>1639</v>
      </c>
      <c r="J1738" s="2"/>
      <c r="K1738" s="2"/>
      <c r="L1738" s="79"/>
      <c r="M1738" s="79"/>
      <c r="N1738" s="79" t="s">
        <v>2130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 t="s">
        <v>3024</v>
      </c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 t="str">
        <f t="shared" si="69"/>
        <v/>
      </c>
      <c r="BP1738" s="2" t="str">
        <f t="shared" si="70"/>
        <v>USCAR212</v>
      </c>
      <c r="BQ1738" s="2" t="str">
        <f>_xlfn.XLOOKUP(BO1738,[1]Planilha1!$BU:$BU,[1]Planilha1!$BU:$BU,"",0,1)</f>
        <v/>
      </c>
    </row>
    <row r="1739" spans="1:69" hidden="1" x14ac:dyDescent="0.2">
      <c r="A1739" s="2" t="s">
        <v>4651</v>
      </c>
      <c r="B1739" s="2" t="s">
        <v>374</v>
      </c>
      <c r="C1739" s="2"/>
      <c r="D1739" s="2"/>
      <c r="E1739" s="2" t="s">
        <v>1402</v>
      </c>
      <c r="F1739" s="2"/>
      <c r="G1739" s="2"/>
      <c r="H1739" s="2" t="s">
        <v>848</v>
      </c>
      <c r="I1739" s="2" t="s">
        <v>1640</v>
      </c>
      <c r="J1739" s="2" t="s">
        <v>996</v>
      </c>
      <c r="K1739" s="2"/>
      <c r="L1739" s="79"/>
      <c r="M1739" s="79"/>
      <c r="N1739" s="79" t="s">
        <v>2142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 t="s">
        <v>3025</v>
      </c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 t="str">
        <f t="shared" si="69"/>
        <v/>
      </c>
      <c r="BP1739" s="2" t="str">
        <f t="shared" si="70"/>
        <v>USCAR210,3</v>
      </c>
      <c r="BQ1739" s="2" t="str">
        <f>_xlfn.XLOOKUP(BO1739,[1]Planilha1!$BU:$BU,[1]Planilha1!$BU:$BU,"",0,1)</f>
        <v/>
      </c>
    </row>
    <row r="1740" spans="1:69" hidden="1" x14ac:dyDescent="0.2">
      <c r="A1740" s="2" t="s">
        <v>4651</v>
      </c>
      <c r="B1740" s="2" t="s">
        <v>374</v>
      </c>
      <c r="C1740" s="2"/>
      <c r="D1740" s="2"/>
      <c r="E1740" s="2" t="s">
        <v>1402</v>
      </c>
      <c r="F1740" s="2"/>
      <c r="G1740" s="2"/>
      <c r="H1740" s="2" t="s">
        <v>859</v>
      </c>
      <c r="I1740" s="2" t="s">
        <v>1640</v>
      </c>
      <c r="J1740" s="2" t="s">
        <v>996</v>
      </c>
      <c r="K1740" s="2"/>
      <c r="L1740" s="79"/>
      <c r="M1740" s="79"/>
      <c r="N1740" s="79" t="s">
        <v>2142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 t="s">
        <v>3026</v>
      </c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 t="str">
        <f t="shared" si="69"/>
        <v/>
      </c>
      <c r="BP1740" s="2" t="str">
        <f t="shared" si="70"/>
        <v>USCAR210,3</v>
      </c>
      <c r="BQ1740" s="2" t="str">
        <f>_xlfn.XLOOKUP(BO1740,[1]Planilha1!$BU:$BU,[1]Planilha1!$BU:$BU,"",0,1)</f>
        <v/>
      </c>
    </row>
    <row r="1741" spans="1:69" hidden="1" x14ac:dyDescent="0.2">
      <c r="A1741" s="2" t="s">
        <v>4651</v>
      </c>
      <c r="B1741" s="2" t="s">
        <v>374</v>
      </c>
      <c r="C1741" s="2"/>
      <c r="D1741" s="2"/>
      <c r="E1741" s="2" t="s">
        <v>1402</v>
      </c>
      <c r="F1741" s="2"/>
      <c r="G1741" s="2"/>
      <c r="H1741" s="2" t="s">
        <v>876</v>
      </c>
      <c r="I1741" s="2" t="s">
        <v>1641</v>
      </c>
      <c r="J1741" s="2"/>
      <c r="K1741" s="2"/>
      <c r="L1741" s="79"/>
      <c r="M1741" s="79"/>
      <c r="N1741" s="79" t="s">
        <v>2127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 t="s">
        <v>3027</v>
      </c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 t="str">
        <f t="shared" si="69"/>
        <v/>
      </c>
      <c r="BP1741" s="2" t="str">
        <f t="shared" si="70"/>
        <v>USCAR214,25</v>
      </c>
      <c r="BQ1741" s="2" t="str">
        <f>_xlfn.XLOOKUP(BO1741,[1]Planilha1!$BU:$BU,[1]Planilha1!$BU:$BU,"",0,1)</f>
        <v/>
      </c>
    </row>
    <row r="1742" spans="1:69" hidden="1" x14ac:dyDescent="0.2">
      <c r="A1742" s="2" t="s">
        <v>4651</v>
      </c>
      <c r="B1742" s="2" t="s">
        <v>374</v>
      </c>
      <c r="C1742" s="2"/>
      <c r="D1742" s="2"/>
      <c r="E1742" s="2" t="s">
        <v>1402</v>
      </c>
      <c r="F1742" s="2"/>
      <c r="G1742" s="2"/>
      <c r="H1742" s="2" t="s">
        <v>848</v>
      </c>
      <c r="I1742" s="2" t="s">
        <v>1642</v>
      </c>
      <c r="J1742" s="2"/>
      <c r="K1742" s="2"/>
      <c r="L1742" s="79"/>
      <c r="M1742" s="79"/>
      <c r="N1742" s="79" t="s">
        <v>2125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 t="s">
        <v>3028</v>
      </c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 t="str">
        <f t="shared" si="69"/>
        <v/>
      </c>
      <c r="BP1742" s="2" t="str">
        <f t="shared" si="70"/>
        <v>USCAR210,5</v>
      </c>
      <c r="BQ1742" s="2" t="str">
        <f>_xlfn.XLOOKUP(BO1742,[1]Planilha1!$BU:$BU,[1]Planilha1!$BU:$BU,"",0,1)</f>
        <v/>
      </c>
    </row>
    <row r="1743" spans="1:69" hidden="1" x14ac:dyDescent="0.2">
      <c r="A1743" s="2" t="s">
        <v>4651</v>
      </c>
      <c r="B1743" s="2" t="s">
        <v>374</v>
      </c>
      <c r="C1743" s="2"/>
      <c r="D1743" s="2"/>
      <c r="E1743" s="2" t="s">
        <v>1402</v>
      </c>
      <c r="F1743" s="2"/>
      <c r="G1743" s="2"/>
      <c r="H1743" s="2" t="s">
        <v>848</v>
      </c>
      <c r="I1743" s="2" t="s">
        <v>1642</v>
      </c>
      <c r="J1743" s="2"/>
      <c r="K1743" s="2"/>
      <c r="L1743" s="79"/>
      <c r="M1743" s="79"/>
      <c r="N1743" s="79" t="s">
        <v>2135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 t="s">
        <v>3029</v>
      </c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 t="str">
        <f t="shared" si="69"/>
        <v/>
      </c>
      <c r="BP1743" s="2" t="str">
        <f t="shared" si="70"/>
        <v>USCAR210,85</v>
      </c>
      <c r="BQ1743" s="2" t="str">
        <f>_xlfn.XLOOKUP(BO1743,[1]Planilha1!$BU:$BU,[1]Planilha1!$BU:$BU,"",0,1)</f>
        <v/>
      </c>
    </row>
    <row r="1744" spans="1:69" hidden="1" x14ac:dyDescent="0.2">
      <c r="A1744" s="2" t="s">
        <v>4651</v>
      </c>
      <c r="B1744" s="2" t="s">
        <v>374</v>
      </c>
      <c r="C1744" s="2"/>
      <c r="D1744" s="2"/>
      <c r="E1744" s="2" t="s">
        <v>1402</v>
      </c>
      <c r="F1744" s="2"/>
      <c r="G1744" s="2"/>
      <c r="H1744" s="2" t="s">
        <v>859</v>
      </c>
      <c r="I1744" s="2" t="s">
        <v>1642</v>
      </c>
      <c r="J1744" s="2"/>
      <c r="K1744" s="2"/>
      <c r="L1744" s="79"/>
      <c r="M1744" s="79"/>
      <c r="N1744" s="79" t="s">
        <v>2125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 t="s">
        <v>3030</v>
      </c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 t="str">
        <f t="shared" si="69"/>
        <v/>
      </c>
      <c r="BP1744" s="2" t="str">
        <f t="shared" si="70"/>
        <v>USCAR210,5</v>
      </c>
      <c r="BQ1744" s="2" t="str">
        <f>_xlfn.XLOOKUP(BO1744,[1]Planilha1!$BU:$BU,[1]Planilha1!$BU:$BU,"",0,1)</f>
        <v/>
      </c>
    </row>
    <row r="1745" spans="1:69" hidden="1" x14ac:dyDescent="0.2">
      <c r="A1745" s="2" t="s">
        <v>4651</v>
      </c>
      <c r="B1745" s="2" t="s">
        <v>374</v>
      </c>
      <c r="C1745" s="2"/>
      <c r="D1745" s="2"/>
      <c r="E1745" s="2" t="s">
        <v>1402</v>
      </c>
      <c r="F1745" s="2"/>
      <c r="G1745" s="2"/>
      <c r="H1745" s="2" t="s">
        <v>859</v>
      </c>
      <c r="I1745" s="2" t="s">
        <v>1642</v>
      </c>
      <c r="J1745" s="2"/>
      <c r="K1745" s="2"/>
      <c r="L1745" s="79"/>
      <c r="M1745" s="79"/>
      <c r="N1745" s="79" t="s">
        <v>2143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 t="s">
        <v>3031</v>
      </c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 t="str">
        <f t="shared" si="69"/>
        <v/>
      </c>
      <c r="BP1745" s="2" t="str">
        <f t="shared" si="70"/>
        <v>USCAR210,6</v>
      </c>
      <c r="BQ1745" s="2" t="str">
        <f>_xlfn.XLOOKUP(BO1745,[1]Planilha1!$BU:$BU,[1]Planilha1!$BU:$BU,"",0,1)</f>
        <v/>
      </c>
    </row>
    <row r="1746" spans="1:69" hidden="1" x14ac:dyDescent="0.2">
      <c r="A1746" s="2" t="s">
        <v>4651</v>
      </c>
      <c r="B1746" s="2" t="s">
        <v>374</v>
      </c>
      <c r="C1746" s="2"/>
      <c r="D1746" s="2"/>
      <c r="E1746" s="2" t="s">
        <v>1402</v>
      </c>
      <c r="F1746" s="2"/>
      <c r="G1746" s="2"/>
      <c r="H1746" s="2" t="s">
        <v>848</v>
      </c>
      <c r="I1746" s="2" t="s">
        <v>1643</v>
      </c>
      <c r="J1746" s="2"/>
      <c r="K1746" s="2"/>
      <c r="L1746" s="79"/>
      <c r="M1746" s="79"/>
      <c r="N1746" s="79" t="s">
        <v>2130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 t="s">
        <v>3032</v>
      </c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 t="str">
        <f t="shared" si="69"/>
        <v/>
      </c>
      <c r="BP1746" s="2" t="str">
        <f t="shared" si="70"/>
        <v>USCAR212</v>
      </c>
      <c r="BQ1746" s="2" t="str">
        <f>_xlfn.XLOOKUP(BO1746,[1]Planilha1!$BU:$BU,[1]Planilha1!$BU:$BU,"",0,1)</f>
        <v/>
      </c>
    </row>
    <row r="1747" spans="1:69" hidden="1" x14ac:dyDescent="0.2">
      <c r="A1747" s="2" t="s">
        <v>4651</v>
      </c>
      <c r="B1747" s="2" t="s">
        <v>374</v>
      </c>
      <c r="C1747" s="2"/>
      <c r="D1747" s="2"/>
      <c r="E1747" s="2" t="s">
        <v>1402</v>
      </c>
      <c r="F1747" s="2"/>
      <c r="G1747" s="2"/>
      <c r="H1747" s="2" t="s">
        <v>848</v>
      </c>
      <c r="I1747" s="2" t="s">
        <v>1644</v>
      </c>
      <c r="J1747" s="2"/>
      <c r="K1747" s="2"/>
      <c r="L1747" s="79"/>
      <c r="M1747" s="79"/>
      <c r="N1747" s="79" t="s">
        <v>2142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 t="s">
        <v>3033</v>
      </c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 t="str">
        <f t="shared" si="69"/>
        <v/>
      </c>
      <c r="BP1747" s="2" t="str">
        <f t="shared" si="70"/>
        <v>USCAR210,3</v>
      </c>
      <c r="BQ1747" s="2" t="str">
        <f>_xlfn.XLOOKUP(BO1747,[1]Planilha1!$BU:$BU,[1]Planilha1!$BU:$BU,"",0,1)</f>
        <v/>
      </c>
    </row>
    <row r="1748" spans="1:69" hidden="1" x14ac:dyDescent="0.2">
      <c r="A1748" s="2" t="s">
        <v>4651</v>
      </c>
      <c r="B1748" s="2" t="s">
        <v>1400</v>
      </c>
      <c r="C1748" s="2"/>
      <c r="D1748" s="2"/>
      <c r="E1748" s="2" t="s">
        <v>1402</v>
      </c>
      <c r="F1748" s="2"/>
      <c r="G1748" s="2"/>
      <c r="H1748" s="2" t="s">
        <v>843</v>
      </c>
      <c r="I1748" s="2" t="s">
        <v>1645</v>
      </c>
      <c r="J1748" s="2" t="s">
        <v>2123</v>
      </c>
      <c r="K1748" s="2"/>
      <c r="L1748" s="79"/>
      <c r="M1748" s="79"/>
      <c r="N1748" s="79" t="s">
        <v>2124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 t="s">
        <v>3034</v>
      </c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 t="str">
        <f t="shared" si="69"/>
        <v/>
      </c>
      <c r="BP1748" s="2" t="str">
        <f t="shared" si="70"/>
        <v>GMW31912,5</v>
      </c>
      <c r="BQ1748" s="2" t="str">
        <f>_xlfn.XLOOKUP(BO1748,[1]Planilha1!$BU:$BU,[1]Planilha1!$BU:$BU,"",0,1)</f>
        <v/>
      </c>
    </row>
    <row r="1749" spans="1:69" hidden="1" x14ac:dyDescent="0.2">
      <c r="A1749" s="2" t="s">
        <v>4651</v>
      </c>
      <c r="B1749" s="2" t="s">
        <v>1400</v>
      </c>
      <c r="C1749" s="2"/>
      <c r="D1749" s="2"/>
      <c r="E1749" s="2" t="s">
        <v>1402</v>
      </c>
      <c r="F1749" s="2"/>
      <c r="G1749" s="2"/>
      <c r="H1749" s="2" t="s">
        <v>843</v>
      </c>
      <c r="I1749" s="2" t="s">
        <v>1645</v>
      </c>
      <c r="J1749" s="2" t="s">
        <v>1003</v>
      </c>
      <c r="K1749" s="2"/>
      <c r="L1749" s="79"/>
      <c r="M1749" s="79"/>
      <c r="N1749" s="79" t="s">
        <v>2124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 t="str">
        <f t="shared" si="69"/>
        <v/>
      </c>
      <c r="BP1749" s="2" t="str">
        <f t="shared" si="70"/>
        <v>GMW31912,5</v>
      </c>
      <c r="BQ1749" s="2" t="str">
        <f>_xlfn.XLOOKUP(BO1749,[1]Planilha1!$BU:$BU,[1]Planilha1!$BU:$BU,"",0,1)</f>
        <v/>
      </c>
    </row>
    <row r="1750" spans="1:69" hidden="1" x14ac:dyDescent="0.2">
      <c r="A1750" s="2" t="s">
        <v>4651</v>
      </c>
      <c r="B1750" s="2" t="s">
        <v>1400</v>
      </c>
      <c r="C1750" s="2"/>
      <c r="D1750" s="2"/>
      <c r="E1750" s="2" t="s">
        <v>1402</v>
      </c>
      <c r="F1750" s="2"/>
      <c r="G1750" s="2"/>
      <c r="H1750" s="2" t="s">
        <v>854</v>
      </c>
      <c r="I1750" s="2" t="s">
        <v>1645</v>
      </c>
      <c r="J1750" s="2" t="s">
        <v>967</v>
      </c>
      <c r="K1750" s="2"/>
      <c r="L1750" s="79"/>
      <c r="M1750" s="79"/>
      <c r="N1750" s="79" t="s">
        <v>2124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 t="s">
        <v>3034</v>
      </c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 t="str">
        <f t="shared" si="69"/>
        <v/>
      </c>
      <c r="BP1750" s="2" t="str">
        <f t="shared" si="70"/>
        <v>GMW31912,5</v>
      </c>
      <c r="BQ1750" s="2" t="str">
        <f>_xlfn.XLOOKUP(BO1750,[1]Planilha1!$BU:$BU,[1]Planilha1!$BU:$BU,"",0,1)</f>
        <v/>
      </c>
    </row>
    <row r="1751" spans="1:69" hidden="1" x14ac:dyDescent="0.2">
      <c r="A1751" s="2" t="s">
        <v>4651</v>
      </c>
      <c r="B1751" s="2" t="s">
        <v>1400</v>
      </c>
      <c r="C1751" s="2"/>
      <c r="D1751" s="2"/>
      <c r="E1751" s="2" t="s">
        <v>1402</v>
      </c>
      <c r="F1751" s="2"/>
      <c r="G1751" s="2"/>
      <c r="H1751" s="2" t="s">
        <v>854</v>
      </c>
      <c r="I1751" s="2" t="s">
        <v>1645</v>
      </c>
      <c r="J1751" s="2" t="s">
        <v>1003</v>
      </c>
      <c r="K1751" s="2"/>
      <c r="L1751" s="79"/>
      <c r="M1751" s="79"/>
      <c r="N1751" s="79" t="s">
        <v>2124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 t="str">
        <f t="shared" si="69"/>
        <v/>
      </c>
      <c r="BP1751" s="2" t="str">
        <f t="shared" si="70"/>
        <v>GMW31912,5</v>
      </c>
      <c r="BQ1751" s="2" t="str">
        <f>_xlfn.XLOOKUP(BO1751,[1]Planilha1!$BU:$BU,[1]Planilha1!$BU:$BU,"",0,1)</f>
        <v/>
      </c>
    </row>
    <row r="1752" spans="1:69" hidden="1" x14ac:dyDescent="0.2">
      <c r="A1752" s="2" t="s">
        <v>4651</v>
      </c>
      <c r="B1752" s="2" t="s">
        <v>374</v>
      </c>
      <c r="C1752" s="2"/>
      <c r="D1752" s="2"/>
      <c r="E1752" s="2" t="s">
        <v>1402</v>
      </c>
      <c r="F1752" s="2"/>
      <c r="G1752" s="2"/>
      <c r="H1752" s="2" t="s">
        <v>853</v>
      </c>
      <c r="I1752" s="2" t="s">
        <v>388</v>
      </c>
      <c r="J1752" s="2" t="s">
        <v>982</v>
      </c>
      <c r="K1752" s="2"/>
      <c r="L1752" s="79"/>
      <c r="M1752" s="79"/>
      <c r="N1752" s="79" t="s">
        <v>2125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 t="s">
        <v>3035</v>
      </c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 t="str">
        <f t="shared" si="69"/>
        <v/>
      </c>
      <c r="BP1752" s="2" t="str">
        <f t="shared" si="70"/>
        <v>USCAR210,5</v>
      </c>
      <c r="BQ1752" s="2" t="str">
        <f>_xlfn.XLOOKUP(BO1752,[1]Planilha1!$BU:$BU,[1]Planilha1!$BU:$BU,"",0,1)</f>
        <v/>
      </c>
    </row>
    <row r="1753" spans="1:69" hidden="1" x14ac:dyDescent="0.2">
      <c r="A1753" s="2" t="s">
        <v>4651</v>
      </c>
      <c r="B1753" s="2" t="s">
        <v>374</v>
      </c>
      <c r="C1753" s="2"/>
      <c r="D1753" s="2"/>
      <c r="E1753" s="2" t="s">
        <v>1402</v>
      </c>
      <c r="F1753" s="2"/>
      <c r="G1753" s="2"/>
      <c r="H1753" s="2" t="s">
        <v>853</v>
      </c>
      <c r="I1753" s="2" t="s">
        <v>388</v>
      </c>
      <c r="J1753" s="2" t="s">
        <v>982</v>
      </c>
      <c r="K1753" s="2"/>
      <c r="L1753" s="79"/>
      <c r="M1753" s="79"/>
      <c r="N1753" s="79" t="s">
        <v>2141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 t="s">
        <v>3036</v>
      </c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 t="str">
        <f t="shared" si="69"/>
        <v/>
      </c>
      <c r="BP1753" s="2" t="str">
        <f t="shared" si="70"/>
        <v>USCAR210,75</v>
      </c>
      <c r="BQ1753" s="2" t="str">
        <f>_xlfn.XLOOKUP(BO1753,[1]Planilha1!$BU:$BU,[1]Planilha1!$BU:$BU,"",0,1)</f>
        <v/>
      </c>
    </row>
    <row r="1754" spans="1:69" hidden="1" x14ac:dyDescent="0.2">
      <c r="A1754" s="2" t="s">
        <v>4651</v>
      </c>
      <c r="B1754" s="2" t="s">
        <v>374</v>
      </c>
      <c r="C1754" s="2"/>
      <c r="D1754" s="2"/>
      <c r="E1754" s="2" t="s">
        <v>1402</v>
      </c>
      <c r="F1754" s="2"/>
      <c r="G1754" s="2"/>
      <c r="H1754" s="2" t="s">
        <v>855</v>
      </c>
      <c r="I1754" s="2" t="s">
        <v>388</v>
      </c>
      <c r="J1754" s="2" t="s">
        <v>982</v>
      </c>
      <c r="K1754" s="2"/>
      <c r="L1754" s="79"/>
      <c r="M1754" s="79"/>
      <c r="N1754" s="79" t="s">
        <v>2125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 t="s">
        <v>3037</v>
      </c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 t="str">
        <f t="shared" si="69"/>
        <v/>
      </c>
      <c r="BP1754" s="2" t="str">
        <f t="shared" si="70"/>
        <v>USCAR210,5</v>
      </c>
      <c r="BQ1754" s="2" t="str">
        <f>_xlfn.XLOOKUP(BO1754,[1]Planilha1!$BU:$BU,[1]Planilha1!$BU:$BU,"",0,1)</f>
        <v/>
      </c>
    </row>
    <row r="1755" spans="1:69" hidden="1" x14ac:dyDescent="0.2">
      <c r="A1755" s="2" t="s">
        <v>4651</v>
      </c>
      <c r="B1755" s="2" t="s">
        <v>374</v>
      </c>
      <c r="C1755" s="2"/>
      <c r="D1755" s="2"/>
      <c r="E1755" s="2" t="s">
        <v>1402</v>
      </c>
      <c r="F1755" s="2"/>
      <c r="G1755" s="2"/>
      <c r="H1755" s="2" t="s">
        <v>864</v>
      </c>
      <c r="I1755" s="2" t="s">
        <v>388</v>
      </c>
      <c r="J1755" s="2" t="s">
        <v>982</v>
      </c>
      <c r="K1755" s="2"/>
      <c r="L1755" s="79"/>
      <c r="M1755" s="79"/>
      <c r="N1755" s="79" t="s">
        <v>2125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 t="s">
        <v>3037</v>
      </c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 t="str">
        <f t="shared" si="69"/>
        <v/>
      </c>
      <c r="BP1755" s="2" t="str">
        <f t="shared" si="70"/>
        <v>USCAR210,5</v>
      </c>
      <c r="BQ1755" s="2" t="str">
        <f>_xlfn.XLOOKUP(BO1755,[1]Planilha1!$BU:$BU,[1]Planilha1!$BU:$BU,"",0,1)</f>
        <v/>
      </c>
    </row>
    <row r="1756" spans="1:69" hidden="1" x14ac:dyDescent="0.2">
      <c r="A1756" s="2" t="s">
        <v>4651</v>
      </c>
      <c r="B1756" s="2" t="s">
        <v>374</v>
      </c>
      <c r="C1756" s="2"/>
      <c r="D1756" s="2"/>
      <c r="E1756" s="2" t="s">
        <v>1402</v>
      </c>
      <c r="F1756" s="2"/>
      <c r="G1756" s="2"/>
      <c r="H1756" s="2" t="s">
        <v>850</v>
      </c>
      <c r="I1756" s="2" t="s">
        <v>1646</v>
      </c>
      <c r="J1756" s="2" t="s">
        <v>965</v>
      </c>
      <c r="K1756" s="2"/>
      <c r="L1756" s="79"/>
      <c r="M1756" s="79"/>
      <c r="N1756" s="79" t="s">
        <v>2144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 t="s">
        <v>3038</v>
      </c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 t="str">
        <f t="shared" si="69"/>
        <v/>
      </c>
      <c r="BP1756" s="2" t="str">
        <f t="shared" si="70"/>
        <v>USCAR211,25</v>
      </c>
      <c r="BQ1756" s="2" t="str">
        <f>_xlfn.XLOOKUP(BO1756,[1]Planilha1!$BU:$BU,[1]Planilha1!$BU:$BU,"",0,1)</f>
        <v/>
      </c>
    </row>
    <row r="1757" spans="1:69" hidden="1" x14ac:dyDescent="0.2">
      <c r="A1757" s="2" t="s">
        <v>4651</v>
      </c>
      <c r="B1757" s="2" t="s">
        <v>374</v>
      </c>
      <c r="C1757" s="2"/>
      <c r="D1757" s="2"/>
      <c r="E1757" s="2" t="s">
        <v>1402</v>
      </c>
      <c r="F1757" s="2"/>
      <c r="G1757" s="2"/>
      <c r="H1757" s="2" t="s">
        <v>856</v>
      </c>
      <c r="I1757" s="2" t="s">
        <v>390</v>
      </c>
      <c r="J1757" s="2" t="s">
        <v>1004</v>
      </c>
      <c r="K1757" s="2"/>
      <c r="L1757" s="79"/>
      <c r="M1757" s="79"/>
      <c r="N1757" s="79" t="s">
        <v>2146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 t="s">
        <v>3039</v>
      </c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 t="str">
        <f t="shared" si="69"/>
        <v/>
      </c>
      <c r="BP1757" s="2" t="str">
        <f t="shared" si="70"/>
        <v>USCAR214</v>
      </c>
      <c r="BQ1757" s="2" t="str">
        <f>_xlfn.XLOOKUP(BO1757,[1]Planilha1!$BU:$BU,[1]Planilha1!$BU:$BU,"",0,1)</f>
        <v/>
      </c>
    </row>
    <row r="1758" spans="1:69" hidden="1" x14ac:dyDescent="0.2">
      <c r="A1758" s="2" t="s">
        <v>4651</v>
      </c>
      <c r="B1758" s="2" t="s">
        <v>1400</v>
      </c>
      <c r="C1758" s="2"/>
      <c r="D1758" s="2"/>
      <c r="E1758" s="2" t="s">
        <v>1402</v>
      </c>
      <c r="F1758" s="2"/>
      <c r="G1758" s="2"/>
      <c r="H1758" s="2" t="s">
        <v>843</v>
      </c>
      <c r="I1758" s="2" t="s">
        <v>1647</v>
      </c>
      <c r="J1758" s="2" t="s">
        <v>1005</v>
      </c>
      <c r="K1758" s="2"/>
      <c r="L1758" s="79"/>
      <c r="M1758" s="79"/>
      <c r="N1758" s="79" t="s">
        <v>2141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 t="s">
        <v>3040</v>
      </c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 t="str">
        <f t="shared" si="69"/>
        <v/>
      </c>
      <c r="BP1758" s="2" t="str">
        <f t="shared" si="70"/>
        <v>GMW31910,75</v>
      </c>
      <c r="BQ1758" s="2" t="str">
        <f>_xlfn.XLOOKUP(BO1758,[1]Planilha1!$BU:$BU,[1]Planilha1!$BU:$BU,"",0,1)</f>
        <v/>
      </c>
    </row>
    <row r="1759" spans="1:69" hidden="1" x14ac:dyDescent="0.2">
      <c r="A1759" s="2" t="s">
        <v>4651</v>
      </c>
      <c r="B1759" s="2" t="s">
        <v>1400</v>
      </c>
      <c r="C1759" s="2"/>
      <c r="D1759" s="2"/>
      <c r="E1759" s="2" t="s">
        <v>1402</v>
      </c>
      <c r="F1759" s="2"/>
      <c r="G1759" s="2"/>
      <c r="H1759" s="2" t="s">
        <v>856</v>
      </c>
      <c r="I1759" s="2" t="s">
        <v>1647</v>
      </c>
      <c r="J1759" s="2" t="s">
        <v>1005</v>
      </c>
      <c r="K1759" s="2"/>
      <c r="L1759" s="79"/>
      <c r="M1759" s="79"/>
      <c r="N1759" s="79" t="s">
        <v>2125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 t="s">
        <v>3041</v>
      </c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 t="str">
        <f t="shared" si="69"/>
        <v/>
      </c>
      <c r="BP1759" s="2" t="str">
        <f t="shared" si="70"/>
        <v>GMW31910,5</v>
      </c>
      <c r="BQ1759" s="2" t="str">
        <f>_xlfn.XLOOKUP(BO1759,[1]Planilha1!$BU:$BU,[1]Planilha1!$BU:$BU,"",0,1)</f>
        <v/>
      </c>
    </row>
    <row r="1760" spans="1:69" hidden="1" x14ac:dyDescent="0.2">
      <c r="A1760" s="2" t="s">
        <v>4651</v>
      </c>
      <c r="B1760" s="2" t="s">
        <v>374</v>
      </c>
      <c r="C1760" s="2"/>
      <c r="D1760" s="2"/>
      <c r="E1760" s="2" t="s">
        <v>1402</v>
      </c>
      <c r="F1760" s="2"/>
      <c r="G1760" s="2"/>
      <c r="H1760" s="2" t="s">
        <v>872</v>
      </c>
      <c r="I1760" s="2" t="s">
        <v>1648</v>
      </c>
      <c r="J1760" s="2" t="s">
        <v>1006</v>
      </c>
      <c r="K1760" s="2"/>
      <c r="L1760" s="79"/>
      <c r="M1760" s="79"/>
      <c r="N1760" s="79" t="s">
        <v>2144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 t="s">
        <v>3042</v>
      </c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 t="str">
        <f t="shared" si="69"/>
        <v/>
      </c>
      <c r="BP1760" s="2" t="str">
        <f t="shared" si="70"/>
        <v>USCAR211,25</v>
      </c>
      <c r="BQ1760" s="2" t="str">
        <f>_xlfn.XLOOKUP(BO1760,[1]Planilha1!$BU:$BU,[1]Planilha1!$BU:$BU,"",0,1)</f>
        <v/>
      </c>
    </row>
    <row r="1761" spans="1:69" hidden="1" x14ac:dyDescent="0.2">
      <c r="A1761" s="2" t="s">
        <v>4651</v>
      </c>
      <c r="B1761" s="2" t="s">
        <v>374</v>
      </c>
      <c r="C1761" s="2"/>
      <c r="D1761" s="2"/>
      <c r="E1761" s="2" t="s">
        <v>1402</v>
      </c>
      <c r="F1761" s="2"/>
      <c r="G1761" s="2"/>
      <c r="H1761" s="2" t="s">
        <v>848</v>
      </c>
      <c r="I1761" s="2" t="s">
        <v>1648</v>
      </c>
      <c r="J1761" s="2" t="s">
        <v>1006</v>
      </c>
      <c r="K1761" s="2"/>
      <c r="L1761" s="79"/>
      <c r="M1761" s="79"/>
      <c r="N1761" s="79" t="s">
        <v>2144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 t="s">
        <v>3043</v>
      </c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 t="str">
        <f t="shared" si="69"/>
        <v/>
      </c>
      <c r="BP1761" s="2" t="str">
        <f t="shared" si="70"/>
        <v>USCAR211,25</v>
      </c>
      <c r="BQ1761" s="2" t="str">
        <f>_xlfn.XLOOKUP(BO1761,[1]Planilha1!$BU:$BU,[1]Planilha1!$BU:$BU,"",0,1)</f>
        <v/>
      </c>
    </row>
    <row r="1762" spans="1:69" hidden="1" x14ac:dyDescent="0.2">
      <c r="A1762" s="2" t="s">
        <v>4651</v>
      </c>
      <c r="B1762" s="2" t="s">
        <v>374</v>
      </c>
      <c r="C1762" s="2"/>
      <c r="D1762" s="2"/>
      <c r="E1762" s="2" t="s">
        <v>1402</v>
      </c>
      <c r="F1762" s="2"/>
      <c r="G1762" s="2"/>
      <c r="H1762" s="2" t="s">
        <v>850</v>
      </c>
      <c r="I1762" s="2" t="s">
        <v>1648</v>
      </c>
      <c r="J1762" s="2" t="s">
        <v>1006</v>
      </c>
      <c r="K1762" s="2"/>
      <c r="L1762" s="79"/>
      <c r="M1762" s="79"/>
      <c r="N1762" s="79" t="s">
        <v>2144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 t="s">
        <v>3044</v>
      </c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 t="str">
        <f t="shared" si="69"/>
        <v/>
      </c>
      <c r="BP1762" s="2" t="str">
        <f t="shared" si="70"/>
        <v>USCAR211,25</v>
      </c>
      <c r="BQ1762" s="2" t="str">
        <f>_xlfn.XLOOKUP(BO1762,[1]Planilha1!$BU:$BU,[1]Planilha1!$BU:$BU,"",0,1)</f>
        <v/>
      </c>
    </row>
    <row r="1763" spans="1:69" hidden="1" x14ac:dyDescent="0.2">
      <c r="A1763" s="2" t="s">
        <v>785</v>
      </c>
      <c r="B1763" s="2"/>
      <c r="C1763" s="2"/>
      <c r="D1763" s="2"/>
      <c r="E1763" s="2" t="s">
        <v>1402</v>
      </c>
      <c r="F1763" s="2"/>
      <c r="G1763" s="2"/>
      <c r="H1763" s="2" t="s">
        <v>853</v>
      </c>
      <c r="I1763" s="2" t="s">
        <v>452</v>
      </c>
      <c r="J1763" s="2" t="s">
        <v>931</v>
      </c>
      <c r="K1763" s="2"/>
      <c r="L1763" s="79"/>
      <c r="M1763" s="79"/>
      <c r="N1763" s="79" t="s">
        <v>2125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 t="s">
        <v>3045</v>
      </c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 t="str">
        <f t="shared" si="69"/>
        <v/>
      </c>
      <c r="BP1763" s="2" t="str">
        <f t="shared" si="70"/>
        <v>0,5</v>
      </c>
      <c r="BQ1763" s="2" t="str">
        <f>_xlfn.XLOOKUP(BO1763,[1]Planilha1!$BU:$BU,[1]Planilha1!$BU:$BU,"",0,1)</f>
        <v/>
      </c>
    </row>
    <row r="1764" spans="1:69" hidden="1" x14ac:dyDescent="0.2">
      <c r="A1764" s="2" t="s">
        <v>785</v>
      </c>
      <c r="B1764" s="2"/>
      <c r="C1764" s="2"/>
      <c r="D1764" s="2"/>
      <c r="E1764" s="2" t="s">
        <v>1402</v>
      </c>
      <c r="F1764" s="2"/>
      <c r="G1764" s="2"/>
      <c r="H1764" s="2" t="s">
        <v>853</v>
      </c>
      <c r="I1764" s="2" t="s">
        <v>452</v>
      </c>
      <c r="J1764" s="2" t="s">
        <v>931</v>
      </c>
      <c r="K1764" s="2"/>
      <c r="L1764" s="79"/>
      <c r="M1764" s="79"/>
      <c r="N1764" s="79" t="s">
        <v>2141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 t="s">
        <v>3045</v>
      </c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 t="str">
        <f t="shared" si="69"/>
        <v/>
      </c>
      <c r="BP1764" s="2" t="str">
        <f t="shared" si="70"/>
        <v>0,75</v>
      </c>
      <c r="BQ1764" s="2" t="str">
        <f>_xlfn.XLOOKUP(BO1764,[1]Planilha1!$BU:$BU,[1]Planilha1!$BU:$BU,"",0,1)</f>
        <v/>
      </c>
    </row>
    <row r="1765" spans="1:69" hidden="1" x14ac:dyDescent="0.2">
      <c r="A1765" s="2" t="s">
        <v>785</v>
      </c>
      <c r="B1765" s="2"/>
      <c r="C1765" s="2"/>
      <c r="D1765" s="2"/>
      <c r="E1765" s="2" t="s">
        <v>1402</v>
      </c>
      <c r="F1765" s="2"/>
      <c r="G1765" s="2"/>
      <c r="H1765" s="2" t="s">
        <v>868</v>
      </c>
      <c r="I1765" s="2" t="s">
        <v>452</v>
      </c>
      <c r="J1765" s="2" t="s">
        <v>931</v>
      </c>
      <c r="K1765" s="2"/>
      <c r="L1765" s="79"/>
      <c r="M1765" s="79"/>
      <c r="N1765" s="79" t="s">
        <v>2141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 t="s">
        <v>3045</v>
      </c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 t="str">
        <f t="shared" si="69"/>
        <v/>
      </c>
      <c r="BP1765" s="2" t="str">
        <f t="shared" si="70"/>
        <v>0,75</v>
      </c>
      <c r="BQ1765" s="2" t="str">
        <f>_xlfn.XLOOKUP(BO1765,[1]Planilha1!$BU:$BU,[1]Planilha1!$BU:$BU,"",0,1)</f>
        <v/>
      </c>
    </row>
    <row r="1766" spans="1:69" hidden="1" x14ac:dyDescent="0.2">
      <c r="A1766" s="2" t="s">
        <v>785</v>
      </c>
      <c r="B1766" s="2"/>
      <c r="C1766" s="2"/>
      <c r="D1766" s="2"/>
      <c r="E1766" s="2" t="s">
        <v>1402</v>
      </c>
      <c r="F1766" s="2"/>
      <c r="G1766" s="2"/>
      <c r="H1766" s="2" t="s">
        <v>853</v>
      </c>
      <c r="I1766" s="2" t="s">
        <v>481</v>
      </c>
      <c r="J1766" s="2"/>
      <c r="K1766" s="2"/>
      <c r="L1766" s="79"/>
      <c r="M1766" s="79"/>
      <c r="N1766" s="79" t="s">
        <v>2125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 t="s">
        <v>3046</v>
      </c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 t="str">
        <f t="shared" si="69"/>
        <v/>
      </c>
      <c r="BP1766" s="2" t="str">
        <f t="shared" si="70"/>
        <v>0,5</v>
      </c>
      <c r="BQ1766" s="2" t="str">
        <f>_xlfn.XLOOKUP(BO1766,[1]Planilha1!$BU:$BU,[1]Planilha1!$BU:$BU,"",0,1)</f>
        <v/>
      </c>
    </row>
    <row r="1767" spans="1:69" hidden="1" x14ac:dyDescent="0.2">
      <c r="A1767" s="2" t="s">
        <v>4651</v>
      </c>
      <c r="B1767" s="2" t="s">
        <v>374</v>
      </c>
      <c r="C1767" s="2"/>
      <c r="D1767" s="2"/>
      <c r="E1767" s="2" t="s">
        <v>1402</v>
      </c>
      <c r="F1767" s="2"/>
      <c r="G1767" s="2"/>
      <c r="H1767" s="2" t="s">
        <v>853</v>
      </c>
      <c r="I1767" s="2" t="s">
        <v>481</v>
      </c>
      <c r="J1767" s="2"/>
      <c r="K1767" s="2"/>
      <c r="L1767" s="79"/>
      <c r="M1767" s="79"/>
      <c r="N1767" s="79" t="s">
        <v>2141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 t="s">
        <v>3047</v>
      </c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 t="str">
        <f t="shared" si="69"/>
        <v/>
      </c>
      <c r="BP1767" s="2" t="str">
        <f t="shared" si="70"/>
        <v>USCAR210,75</v>
      </c>
      <c r="BQ1767" s="2" t="str">
        <f>_xlfn.XLOOKUP(BO1767,[1]Planilha1!$BU:$BU,[1]Planilha1!$BU:$BU,"",0,1)</f>
        <v/>
      </c>
    </row>
    <row r="1768" spans="1:69" hidden="1" x14ac:dyDescent="0.2">
      <c r="A1768" s="2" t="s">
        <v>785</v>
      </c>
      <c r="B1768" s="2"/>
      <c r="C1768" s="2"/>
      <c r="D1768" s="2"/>
      <c r="E1768" s="2" t="s">
        <v>1402</v>
      </c>
      <c r="F1768" s="2"/>
      <c r="G1768" s="2"/>
      <c r="H1768" s="2" t="s">
        <v>853</v>
      </c>
      <c r="I1768" s="2" t="s">
        <v>481</v>
      </c>
      <c r="J1768" s="2"/>
      <c r="K1768" s="2"/>
      <c r="L1768" s="79"/>
      <c r="M1768" s="79"/>
      <c r="N1768" s="79" t="s">
        <v>2141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 t="s">
        <v>3046</v>
      </c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 t="str">
        <f t="shared" si="69"/>
        <v/>
      </c>
      <c r="BP1768" s="2" t="str">
        <f t="shared" si="70"/>
        <v>0,75</v>
      </c>
      <c r="BQ1768" s="2" t="str">
        <f>_xlfn.XLOOKUP(BO1768,[1]Planilha1!$BU:$BU,[1]Planilha1!$BU:$BU,"",0,1)</f>
        <v/>
      </c>
    </row>
    <row r="1769" spans="1:69" hidden="1" x14ac:dyDescent="0.2">
      <c r="A1769" s="2" t="s">
        <v>4651</v>
      </c>
      <c r="B1769" s="2" t="s">
        <v>374</v>
      </c>
      <c r="C1769" s="2"/>
      <c r="D1769" s="2"/>
      <c r="E1769" s="2" t="s">
        <v>1402</v>
      </c>
      <c r="F1769" s="2"/>
      <c r="G1769" s="2"/>
      <c r="H1769" s="2" t="s">
        <v>855</v>
      </c>
      <c r="I1769" s="2" t="s">
        <v>481</v>
      </c>
      <c r="J1769" s="2"/>
      <c r="K1769" s="2"/>
      <c r="L1769" s="79"/>
      <c r="M1769" s="79"/>
      <c r="N1769" s="79" t="s">
        <v>2125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 t="s">
        <v>3048</v>
      </c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 t="str">
        <f t="shared" si="69"/>
        <v/>
      </c>
      <c r="BP1769" s="2" t="str">
        <f t="shared" si="70"/>
        <v>USCAR210,5</v>
      </c>
      <c r="BQ1769" s="2" t="str">
        <f>_xlfn.XLOOKUP(BO1769,[1]Planilha1!$BU:$BU,[1]Planilha1!$BU:$BU,"",0,1)</f>
        <v/>
      </c>
    </row>
    <row r="1770" spans="1:69" hidden="1" x14ac:dyDescent="0.2">
      <c r="A1770" s="2" t="s">
        <v>4651</v>
      </c>
      <c r="B1770" s="2" t="s">
        <v>374</v>
      </c>
      <c r="C1770" s="2"/>
      <c r="D1770" s="2"/>
      <c r="E1770" s="2" t="s">
        <v>1402</v>
      </c>
      <c r="F1770" s="2"/>
      <c r="G1770" s="2"/>
      <c r="H1770" s="2" t="s">
        <v>855</v>
      </c>
      <c r="I1770" s="2" t="s">
        <v>481</v>
      </c>
      <c r="J1770" s="2"/>
      <c r="K1770" s="2"/>
      <c r="L1770" s="79"/>
      <c r="M1770" s="79"/>
      <c r="N1770" s="79" t="s">
        <v>2141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 t="s">
        <v>3049</v>
      </c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 t="str">
        <f t="shared" si="69"/>
        <v/>
      </c>
      <c r="BP1770" s="2" t="str">
        <f t="shared" si="70"/>
        <v>USCAR210,75</v>
      </c>
      <c r="BQ1770" s="2" t="str">
        <f>_xlfn.XLOOKUP(BO1770,[1]Planilha1!$BU:$BU,[1]Planilha1!$BU:$BU,"",0,1)</f>
        <v/>
      </c>
    </row>
    <row r="1771" spans="1:69" hidden="1" x14ac:dyDescent="0.2">
      <c r="A1771" s="2" t="s">
        <v>4651</v>
      </c>
      <c r="B1771" s="2" t="s">
        <v>1400</v>
      </c>
      <c r="C1771" s="2"/>
      <c r="D1771" s="2"/>
      <c r="E1771" s="2" t="s">
        <v>1402</v>
      </c>
      <c r="F1771" s="2"/>
      <c r="G1771" s="2"/>
      <c r="H1771" s="2" t="s">
        <v>843</v>
      </c>
      <c r="I1771" s="2" t="s">
        <v>481</v>
      </c>
      <c r="J1771" s="2"/>
      <c r="K1771" s="2"/>
      <c r="L1771" s="79"/>
      <c r="M1771" s="79"/>
      <c r="N1771" s="79" t="s">
        <v>2141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 t="s">
        <v>3050</v>
      </c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 t="str">
        <f t="shared" si="69"/>
        <v/>
      </c>
      <c r="BP1771" s="2" t="str">
        <f t="shared" si="70"/>
        <v>GMW31910,75</v>
      </c>
      <c r="BQ1771" s="2" t="str">
        <f>_xlfn.XLOOKUP(BO1771,[1]Planilha1!$BU:$BU,[1]Planilha1!$BU:$BU,"",0,1)</f>
        <v/>
      </c>
    </row>
    <row r="1772" spans="1:69" hidden="1" x14ac:dyDescent="0.2">
      <c r="A1772" s="2" t="s">
        <v>4651</v>
      </c>
      <c r="B1772" s="2" t="s">
        <v>1400</v>
      </c>
      <c r="C1772" s="2"/>
      <c r="D1772" s="2"/>
      <c r="E1772" s="2" t="s">
        <v>1402</v>
      </c>
      <c r="F1772" s="2"/>
      <c r="G1772" s="2"/>
      <c r="H1772" s="2" t="s">
        <v>856</v>
      </c>
      <c r="I1772" s="2" t="s">
        <v>481</v>
      </c>
      <c r="J1772" s="2"/>
      <c r="K1772" s="2"/>
      <c r="L1772" s="79"/>
      <c r="M1772" s="79"/>
      <c r="N1772" s="79" t="s">
        <v>2125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 t="s">
        <v>3051</v>
      </c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 t="str">
        <f t="shared" si="69"/>
        <v/>
      </c>
      <c r="BP1772" s="2" t="str">
        <f t="shared" si="70"/>
        <v>GMW31910,5</v>
      </c>
      <c r="BQ1772" s="2" t="str">
        <f>_xlfn.XLOOKUP(BO1772,[1]Planilha1!$BU:$BU,[1]Planilha1!$BU:$BU,"",0,1)</f>
        <v/>
      </c>
    </row>
    <row r="1773" spans="1:69" hidden="1" x14ac:dyDescent="0.2">
      <c r="A1773" s="2" t="s">
        <v>4651</v>
      </c>
      <c r="B1773" s="2" t="s">
        <v>1400</v>
      </c>
      <c r="C1773" s="2"/>
      <c r="D1773" s="2"/>
      <c r="E1773" s="2" t="s">
        <v>1402</v>
      </c>
      <c r="F1773" s="2"/>
      <c r="G1773" s="2"/>
      <c r="H1773" s="2" t="s">
        <v>856</v>
      </c>
      <c r="I1773" s="2" t="s">
        <v>481</v>
      </c>
      <c r="J1773" s="2"/>
      <c r="K1773" s="2"/>
      <c r="L1773" s="79"/>
      <c r="M1773" s="79"/>
      <c r="N1773" s="79" t="s">
        <v>2141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 t="s">
        <v>3050</v>
      </c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 t="str">
        <f t="shared" si="69"/>
        <v/>
      </c>
      <c r="BP1773" s="2" t="str">
        <f t="shared" si="70"/>
        <v>GMW31910,75</v>
      </c>
      <c r="BQ1773" s="2" t="str">
        <f>_xlfn.XLOOKUP(BO1773,[1]Planilha1!$BU:$BU,[1]Planilha1!$BU:$BU,"",0,1)</f>
        <v/>
      </c>
    </row>
    <row r="1774" spans="1:69" hidden="1" x14ac:dyDescent="0.2">
      <c r="A1774" s="2" t="s">
        <v>4651</v>
      </c>
      <c r="B1774" s="2" t="s">
        <v>1400</v>
      </c>
      <c r="C1774" s="2"/>
      <c r="D1774" s="2"/>
      <c r="E1774" s="2" t="s">
        <v>1402</v>
      </c>
      <c r="F1774" s="2"/>
      <c r="G1774" s="2"/>
      <c r="H1774" s="2" t="s">
        <v>863</v>
      </c>
      <c r="I1774" s="2" t="s">
        <v>481</v>
      </c>
      <c r="J1774" s="2"/>
      <c r="K1774" s="2"/>
      <c r="L1774" s="79"/>
      <c r="M1774" s="79"/>
      <c r="N1774" s="79" t="s">
        <v>2125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 t="s">
        <v>3052</v>
      </c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 t="str">
        <f t="shared" si="69"/>
        <v/>
      </c>
      <c r="BP1774" s="2" t="str">
        <f t="shared" si="70"/>
        <v>GMW31910,5</v>
      </c>
      <c r="BQ1774" s="2" t="str">
        <f>_xlfn.XLOOKUP(BO1774,[1]Planilha1!$BU:$BU,[1]Planilha1!$BU:$BU,"",0,1)</f>
        <v/>
      </c>
    </row>
    <row r="1775" spans="1:69" hidden="1" x14ac:dyDescent="0.2">
      <c r="A1775" s="2" t="s">
        <v>4651</v>
      </c>
      <c r="B1775" s="2" t="s">
        <v>1400</v>
      </c>
      <c r="C1775" s="2"/>
      <c r="D1775" s="2"/>
      <c r="E1775" s="2" t="s">
        <v>1402</v>
      </c>
      <c r="F1775" s="2"/>
      <c r="G1775" s="2"/>
      <c r="H1775" s="2" t="s">
        <v>854</v>
      </c>
      <c r="I1775" s="2" t="s">
        <v>481</v>
      </c>
      <c r="J1775" s="2"/>
      <c r="K1775" s="2"/>
      <c r="L1775" s="79"/>
      <c r="M1775" s="79"/>
      <c r="N1775" s="79" t="s">
        <v>2125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 t="s">
        <v>3052</v>
      </c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 t="str">
        <f t="shared" si="69"/>
        <v/>
      </c>
      <c r="BP1775" s="2" t="str">
        <f t="shared" si="70"/>
        <v>GMW31910,5</v>
      </c>
      <c r="BQ1775" s="2" t="str">
        <f>_xlfn.XLOOKUP(BO1775,[1]Planilha1!$BU:$BU,[1]Planilha1!$BU:$BU,"",0,1)</f>
        <v/>
      </c>
    </row>
    <row r="1776" spans="1:69" hidden="1" x14ac:dyDescent="0.2">
      <c r="A1776" s="2" t="s">
        <v>4651</v>
      </c>
      <c r="B1776" s="2" t="s">
        <v>1400</v>
      </c>
      <c r="C1776" s="2"/>
      <c r="D1776" s="2"/>
      <c r="E1776" s="2" t="s">
        <v>1402</v>
      </c>
      <c r="F1776" s="2"/>
      <c r="G1776" s="2"/>
      <c r="H1776" s="2" t="s">
        <v>854</v>
      </c>
      <c r="I1776" s="2" t="s">
        <v>481</v>
      </c>
      <c r="J1776" s="2"/>
      <c r="K1776" s="2"/>
      <c r="L1776" s="79"/>
      <c r="M1776" s="79"/>
      <c r="N1776" s="79" t="s">
        <v>2141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 t="s">
        <v>3050</v>
      </c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 t="str">
        <f t="shared" si="69"/>
        <v/>
      </c>
      <c r="BP1776" s="2" t="str">
        <f t="shared" si="70"/>
        <v>GMW31910,75</v>
      </c>
      <c r="BQ1776" s="2" t="str">
        <f>_xlfn.XLOOKUP(BO1776,[1]Planilha1!$BU:$BU,[1]Planilha1!$BU:$BU,"",0,1)</f>
        <v/>
      </c>
    </row>
    <row r="1777" spans="1:69" hidden="1" x14ac:dyDescent="0.2">
      <c r="A1777" s="2" t="s">
        <v>4651</v>
      </c>
      <c r="B1777" s="2" t="s">
        <v>1400</v>
      </c>
      <c r="C1777" s="2"/>
      <c r="D1777" s="2"/>
      <c r="E1777" s="2" t="s">
        <v>1402</v>
      </c>
      <c r="F1777" s="2"/>
      <c r="G1777" s="2"/>
      <c r="H1777" s="2" t="s">
        <v>853</v>
      </c>
      <c r="I1777" s="2" t="s">
        <v>486</v>
      </c>
      <c r="J1777" s="2" t="s">
        <v>994</v>
      </c>
      <c r="K1777" s="2"/>
      <c r="L1777" s="79"/>
      <c r="M1777" s="79"/>
      <c r="N1777" s="79" t="s">
        <v>2125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 t="s">
        <v>3053</v>
      </c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 t="str">
        <f t="shared" si="69"/>
        <v/>
      </c>
      <c r="BP1777" s="2" t="str">
        <f t="shared" si="70"/>
        <v>GMW31910,5</v>
      </c>
      <c r="BQ1777" s="2" t="str">
        <f>_xlfn.XLOOKUP(BO1777,[1]Planilha1!$BU:$BU,[1]Planilha1!$BU:$BU,"",0,1)</f>
        <v/>
      </c>
    </row>
    <row r="1778" spans="1:69" hidden="1" x14ac:dyDescent="0.2">
      <c r="A1778" s="2" t="s">
        <v>4651</v>
      </c>
      <c r="B1778" s="2" t="s">
        <v>374</v>
      </c>
      <c r="C1778" s="2"/>
      <c r="D1778" s="2"/>
      <c r="E1778" s="2" t="s">
        <v>1402</v>
      </c>
      <c r="F1778" s="2"/>
      <c r="G1778" s="2"/>
      <c r="H1778" s="2" t="s">
        <v>853</v>
      </c>
      <c r="I1778" s="2" t="s">
        <v>486</v>
      </c>
      <c r="J1778" s="2" t="s">
        <v>994</v>
      </c>
      <c r="K1778" s="2"/>
      <c r="L1778" s="79"/>
      <c r="M1778" s="79"/>
      <c r="N1778" s="79" t="s">
        <v>2125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 t="s">
        <v>3054</v>
      </c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 t="str">
        <f t="shared" si="69"/>
        <v/>
      </c>
      <c r="BP1778" s="2" t="str">
        <f t="shared" si="70"/>
        <v>USCAR210,5</v>
      </c>
      <c r="BQ1778" s="2" t="str">
        <f>_xlfn.XLOOKUP(BO1778,[1]Planilha1!$BU:$BU,[1]Planilha1!$BU:$BU,"",0,1)</f>
        <v/>
      </c>
    </row>
    <row r="1779" spans="1:69" hidden="1" x14ac:dyDescent="0.2">
      <c r="A1779" s="2" t="s">
        <v>4651</v>
      </c>
      <c r="B1779" s="2" t="s">
        <v>374</v>
      </c>
      <c r="C1779" s="2"/>
      <c r="D1779" s="2"/>
      <c r="E1779" s="2" t="s">
        <v>1402</v>
      </c>
      <c r="F1779" s="2"/>
      <c r="G1779" s="2"/>
      <c r="H1779" s="2" t="s">
        <v>853</v>
      </c>
      <c r="I1779" s="2" t="s">
        <v>486</v>
      </c>
      <c r="J1779" s="2" t="s">
        <v>1007</v>
      </c>
      <c r="K1779" s="2"/>
      <c r="L1779" s="79"/>
      <c r="M1779" s="79"/>
      <c r="N1779" s="79" t="s">
        <v>2125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 t="s">
        <v>3055</v>
      </c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 t="str">
        <f t="shared" si="69"/>
        <v/>
      </c>
      <c r="BP1779" s="2" t="str">
        <f t="shared" si="70"/>
        <v>USCAR210,5</v>
      </c>
      <c r="BQ1779" s="2" t="str">
        <f>_xlfn.XLOOKUP(BO1779,[1]Planilha1!$BU:$BU,[1]Planilha1!$BU:$BU,"",0,1)</f>
        <v/>
      </c>
    </row>
    <row r="1780" spans="1:69" hidden="1" x14ac:dyDescent="0.2">
      <c r="A1780" s="2" t="s">
        <v>4651</v>
      </c>
      <c r="B1780" s="2" t="s">
        <v>374</v>
      </c>
      <c r="C1780" s="2"/>
      <c r="D1780" s="2"/>
      <c r="E1780" s="2" t="s">
        <v>1402</v>
      </c>
      <c r="F1780" s="2"/>
      <c r="G1780" s="2"/>
      <c r="H1780" s="2" t="s">
        <v>855</v>
      </c>
      <c r="I1780" s="2" t="s">
        <v>486</v>
      </c>
      <c r="J1780" s="2" t="s">
        <v>994</v>
      </c>
      <c r="K1780" s="2"/>
      <c r="L1780" s="79"/>
      <c r="M1780" s="79"/>
      <c r="N1780" s="79" t="s">
        <v>2125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 t="s">
        <v>3056</v>
      </c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 t="str">
        <f t="shared" si="69"/>
        <v/>
      </c>
      <c r="BP1780" s="2" t="str">
        <f t="shared" si="70"/>
        <v>USCAR210,5</v>
      </c>
      <c r="BQ1780" s="2" t="str">
        <f>_xlfn.XLOOKUP(BO1780,[1]Planilha1!$BU:$BU,[1]Planilha1!$BU:$BU,"",0,1)</f>
        <v/>
      </c>
    </row>
    <row r="1781" spans="1:69" hidden="1" x14ac:dyDescent="0.2">
      <c r="A1781" s="2" t="s">
        <v>4651</v>
      </c>
      <c r="B1781" s="2" t="s">
        <v>1400</v>
      </c>
      <c r="C1781" s="2"/>
      <c r="D1781" s="2"/>
      <c r="E1781" s="2" t="s">
        <v>1402</v>
      </c>
      <c r="F1781" s="2"/>
      <c r="G1781" s="2"/>
      <c r="H1781" s="2" t="s">
        <v>843</v>
      </c>
      <c r="I1781" s="2" t="s">
        <v>486</v>
      </c>
      <c r="J1781" s="2" t="s">
        <v>994</v>
      </c>
      <c r="K1781" s="2"/>
      <c r="L1781" s="79"/>
      <c r="M1781" s="79"/>
      <c r="N1781" s="79" t="s">
        <v>2125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 t="s">
        <v>3057</v>
      </c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 t="str">
        <f t="shared" si="69"/>
        <v/>
      </c>
      <c r="BP1781" s="2" t="str">
        <f t="shared" si="70"/>
        <v>GMW31910,5</v>
      </c>
      <c r="BQ1781" s="2" t="str">
        <f>_xlfn.XLOOKUP(BO1781,[1]Planilha1!$BU:$BU,[1]Planilha1!$BU:$BU,"",0,1)</f>
        <v/>
      </c>
    </row>
    <row r="1782" spans="1:69" hidden="1" x14ac:dyDescent="0.2">
      <c r="A1782" s="2" t="s">
        <v>4651</v>
      </c>
      <c r="B1782" s="2" t="s">
        <v>1400</v>
      </c>
      <c r="C1782" s="2"/>
      <c r="D1782" s="2"/>
      <c r="E1782" s="2" t="s">
        <v>1402</v>
      </c>
      <c r="F1782" s="2"/>
      <c r="G1782" s="2"/>
      <c r="H1782" s="2" t="s">
        <v>843</v>
      </c>
      <c r="I1782" s="2" t="s">
        <v>486</v>
      </c>
      <c r="J1782" s="2" t="s">
        <v>994</v>
      </c>
      <c r="K1782" s="2"/>
      <c r="L1782" s="79"/>
      <c r="M1782" s="79"/>
      <c r="N1782" s="79" t="s">
        <v>2141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 t="s">
        <v>3058</v>
      </c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 t="str">
        <f t="shared" si="69"/>
        <v/>
      </c>
      <c r="BP1782" s="2" t="str">
        <f t="shared" si="70"/>
        <v>GMW31910,75</v>
      </c>
      <c r="BQ1782" s="2" t="str">
        <f>_xlfn.XLOOKUP(BO1782,[1]Planilha1!$BU:$BU,[1]Planilha1!$BU:$BU,"",0,1)</f>
        <v/>
      </c>
    </row>
    <row r="1783" spans="1:69" hidden="1" x14ac:dyDescent="0.2">
      <c r="A1783" s="2" t="s">
        <v>785</v>
      </c>
      <c r="B1783" s="2"/>
      <c r="C1783" s="2"/>
      <c r="D1783" s="2"/>
      <c r="E1783" s="2" t="s">
        <v>1402</v>
      </c>
      <c r="F1783" s="2"/>
      <c r="G1783" s="2"/>
      <c r="H1783" s="2" t="s">
        <v>853</v>
      </c>
      <c r="I1783" s="2" t="s">
        <v>461</v>
      </c>
      <c r="J1783" s="2" t="s">
        <v>931</v>
      </c>
      <c r="K1783" s="2"/>
      <c r="L1783" s="79"/>
      <c r="M1783" s="79"/>
      <c r="N1783" s="79" t="s">
        <v>2147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 t="s">
        <v>3059</v>
      </c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 t="str">
        <f t="shared" si="69"/>
        <v/>
      </c>
      <c r="BP1783" s="2" t="str">
        <f t="shared" si="70"/>
        <v>0,35</v>
      </c>
      <c r="BQ1783" s="2" t="str">
        <f>_xlfn.XLOOKUP(BO1783,[1]Planilha1!$BU:$BU,[1]Planilha1!$BU:$BU,"",0,1)</f>
        <v/>
      </c>
    </row>
    <row r="1784" spans="1:69" hidden="1" x14ac:dyDescent="0.2">
      <c r="A1784" s="2" t="s">
        <v>4651</v>
      </c>
      <c r="B1784" s="2" t="s">
        <v>374</v>
      </c>
      <c r="C1784" s="2"/>
      <c r="D1784" s="2"/>
      <c r="E1784" s="2" t="s">
        <v>1402</v>
      </c>
      <c r="F1784" s="2"/>
      <c r="G1784" s="2"/>
      <c r="H1784" s="2" t="s">
        <v>859</v>
      </c>
      <c r="I1784" s="2" t="s">
        <v>1649</v>
      </c>
      <c r="J1784" s="2" t="s">
        <v>1008</v>
      </c>
      <c r="K1784" s="2"/>
      <c r="L1784" s="79"/>
      <c r="M1784" s="79"/>
      <c r="N1784" s="79" t="s">
        <v>2125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 t="s">
        <v>3060</v>
      </c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 t="str">
        <f t="shared" si="69"/>
        <v/>
      </c>
      <c r="BP1784" s="2" t="str">
        <f t="shared" si="70"/>
        <v>USCAR210,5</v>
      </c>
      <c r="BQ1784" s="2" t="str">
        <f>_xlfn.XLOOKUP(BO1784,[1]Planilha1!$BU:$BU,[1]Planilha1!$BU:$BU,"",0,1)</f>
        <v/>
      </c>
    </row>
    <row r="1785" spans="1:69" hidden="1" x14ac:dyDescent="0.2">
      <c r="A1785" s="2" t="s">
        <v>4651</v>
      </c>
      <c r="B1785" s="2" t="s">
        <v>374</v>
      </c>
      <c r="C1785" s="2"/>
      <c r="D1785" s="2"/>
      <c r="E1785" s="2" t="s">
        <v>1402</v>
      </c>
      <c r="F1785" s="2"/>
      <c r="G1785" s="2"/>
      <c r="H1785" s="2" t="s">
        <v>850</v>
      </c>
      <c r="I1785" s="2" t="s">
        <v>1649</v>
      </c>
      <c r="J1785" s="2" t="s">
        <v>1008</v>
      </c>
      <c r="K1785" s="2"/>
      <c r="L1785" s="79"/>
      <c r="M1785" s="79"/>
      <c r="N1785" s="79" t="s">
        <v>2125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 t="s">
        <v>3061</v>
      </c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 t="str">
        <f t="shared" si="69"/>
        <v/>
      </c>
      <c r="BP1785" s="2" t="str">
        <f t="shared" si="70"/>
        <v>USCAR210,5</v>
      </c>
      <c r="BQ1785" s="2" t="str">
        <f>_xlfn.XLOOKUP(BO1785,[1]Planilha1!$BU:$BU,[1]Planilha1!$BU:$BU,"",0,1)</f>
        <v/>
      </c>
    </row>
    <row r="1786" spans="1:69" hidden="1" x14ac:dyDescent="0.2">
      <c r="A1786" s="2" t="s">
        <v>4651</v>
      </c>
      <c r="B1786" s="2" t="s">
        <v>374</v>
      </c>
      <c r="C1786" s="2"/>
      <c r="D1786" s="2"/>
      <c r="E1786" s="2" t="s">
        <v>1402</v>
      </c>
      <c r="F1786" s="2"/>
      <c r="G1786" s="2"/>
      <c r="H1786" s="2" t="s">
        <v>848</v>
      </c>
      <c r="I1786" s="2" t="s">
        <v>1650</v>
      </c>
      <c r="J1786" s="2"/>
      <c r="K1786" s="2"/>
      <c r="L1786" s="79"/>
      <c r="M1786" s="79"/>
      <c r="N1786" s="79" t="s">
        <v>2142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 t="s">
        <v>3062</v>
      </c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 t="str">
        <f t="shared" si="69"/>
        <v/>
      </c>
      <c r="BP1786" s="2" t="str">
        <f t="shared" si="70"/>
        <v>USCAR210,3</v>
      </c>
      <c r="BQ1786" s="2" t="str">
        <f>_xlfn.XLOOKUP(BO1786,[1]Planilha1!$BU:$BU,[1]Planilha1!$BU:$BU,"",0,1)</f>
        <v/>
      </c>
    </row>
    <row r="1787" spans="1:69" hidden="1" x14ac:dyDescent="0.2">
      <c r="A1787" s="2" t="s">
        <v>4651</v>
      </c>
      <c r="B1787" s="2" t="s">
        <v>374</v>
      </c>
      <c r="C1787" s="2"/>
      <c r="D1787" s="2"/>
      <c r="E1787" s="2" t="s">
        <v>1402</v>
      </c>
      <c r="F1787" s="2"/>
      <c r="G1787" s="2"/>
      <c r="H1787" s="2" t="s">
        <v>847</v>
      </c>
      <c r="I1787" s="2" t="s">
        <v>1651</v>
      </c>
      <c r="J1787" s="2"/>
      <c r="K1787" s="2"/>
      <c r="L1787" s="79"/>
      <c r="M1787" s="79"/>
      <c r="N1787" s="79" t="s">
        <v>2132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 t="s">
        <v>3063</v>
      </c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 t="str">
        <f t="shared" si="69"/>
        <v/>
      </c>
      <c r="BP1787" s="2" t="str">
        <f t="shared" si="70"/>
        <v>USCAR211</v>
      </c>
      <c r="BQ1787" s="2" t="str">
        <f>_xlfn.XLOOKUP(BO1787,[1]Planilha1!$BU:$BU,[1]Planilha1!$BU:$BU,"",0,1)</f>
        <v/>
      </c>
    </row>
    <row r="1788" spans="1:69" hidden="1" x14ac:dyDescent="0.2">
      <c r="A1788" s="2" t="s">
        <v>4651</v>
      </c>
      <c r="B1788" s="2" t="s">
        <v>374</v>
      </c>
      <c r="C1788" s="2"/>
      <c r="D1788" s="2"/>
      <c r="E1788" s="2" t="s">
        <v>1402</v>
      </c>
      <c r="F1788" s="2"/>
      <c r="G1788" s="2"/>
      <c r="H1788" s="2" t="s">
        <v>848</v>
      </c>
      <c r="I1788" s="2" t="s">
        <v>1651</v>
      </c>
      <c r="J1788" s="2"/>
      <c r="K1788" s="2"/>
      <c r="L1788" s="79"/>
      <c r="M1788" s="79"/>
      <c r="N1788" s="79" t="s">
        <v>2144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 t="s">
        <v>3064</v>
      </c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 t="str">
        <f t="shared" si="69"/>
        <v/>
      </c>
      <c r="BP1788" s="2" t="str">
        <f t="shared" si="70"/>
        <v>USCAR211,25</v>
      </c>
      <c r="BQ1788" s="2" t="str">
        <f>_xlfn.XLOOKUP(BO1788,[1]Planilha1!$BU:$BU,[1]Planilha1!$BU:$BU,"",0,1)</f>
        <v/>
      </c>
    </row>
    <row r="1789" spans="1:69" hidden="1" x14ac:dyDescent="0.2">
      <c r="A1789" s="2" t="s">
        <v>4651</v>
      </c>
      <c r="B1789" s="2" t="s">
        <v>374</v>
      </c>
      <c r="C1789" s="2"/>
      <c r="D1789" s="2"/>
      <c r="E1789" s="2" t="s">
        <v>1402</v>
      </c>
      <c r="F1789" s="2"/>
      <c r="G1789" s="2"/>
      <c r="H1789" s="2" t="s">
        <v>848</v>
      </c>
      <c r="I1789" s="2" t="s">
        <v>1651</v>
      </c>
      <c r="J1789" s="2"/>
      <c r="K1789" s="2"/>
      <c r="L1789" s="79"/>
      <c r="M1789" s="79"/>
      <c r="N1789" s="79" t="s">
        <v>2130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 t="s">
        <v>3065</v>
      </c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 t="str">
        <f t="shared" si="69"/>
        <v/>
      </c>
      <c r="BP1789" s="2" t="str">
        <f t="shared" si="70"/>
        <v>USCAR212</v>
      </c>
      <c r="BQ1789" s="2" t="str">
        <f>_xlfn.XLOOKUP(BO1789,[1]Planilha1!$BU:$BU,[1]Planilha1!$BU:$BU,"",0,1)</f>
        <v/>
      </c>
    </row>
    <row r="1790" spans="1:69" hidden="1" x14ac:dyDescent="0.2">
      <c r="A1790" s="2" t="s">
        <v>4651</v>
      </c>
      <c r="B1790" s="2" t="s">
        <v>1400</v>
      </c>
      <c r="C1790" s="2"/>
      <c r="D1790" s="2"/>
      <c r="E1790" s="2" t="s">
        <v>1402</v>
      </c>
      <c r="F1790" s="2"/>
      <c r="G1790" s="2"/>
      <c r="H1790" s="2" t="s">
        <v>877</v>
      </c>
      <c r="I1790" s="2" t="s">
        <v>1652</v>
      </c>
      <c r="J1790" s="2"/>
      <c r="K1790" s="2"/>
      <c r="L1790" s="79"/>
      <c r="M1790" s="79"/>
      <c r="N1790" s="79" t="s">
        <v>2125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 t="s">
        <v>3066</v>
      </c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 t="str">
        <f t="shared" si="69"/>
        <v/>
      </c>
      <c r="BP1790" s="2" t="str">
        <f t="shared" si="70"/>
        <v>GMW31910,5</v>
      </c>
      <c r="BQ1790" s="2" t="str">
        <f>_xlfn.XLOOKUP(BO1790,[1]Planilha1!$BU:$BU,[1]Planilha1!$BU:$BU,"",0,1)</f>
        <v/>
      </c>
    </row>
    <row r="1791" spans="1:69" hidden="1" x14ac:dyDescent="0.2">
      <c r="A1791" s="2" t="s">
        <v>4651</v>
      </c>
      <c r="B1791" s="2" t="s">
        <v>1400</v>
      </c>
      <c r="C1791" s="2"/>
      <c r="D1791" s="2"/>
      <c r="E1791" s="2" t="s">
        <v>1402</v>
      </c>
      <c r="F1791" s="2"/>
      <c r="G1791" s="2"/>
      <c r="H1791" s="2" t="s">
        <v>854</v>
      </c>
      <c r="I1791" s="2" t="s">
        <v>1653</v>
      </c>
      <c r="J1791" s="2"/>
      <c r="K1791" s="2"/>
      <c r="L1791" s="79"/>
      <c r="M1791" s="79"/>
      <c r="N1791" s="79" t="s">
        <v>2141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 t="str">
        <f t="shared" si="69"/>
        <v/>
      </c>
      <c r="BP1791" s="2" t="str">
        <f t="shared" si="70"/>
        <v>GMW31910,75</v>
      </c>
      <c r="BQ1791" s="2" t="str">
        <f>_xlfn.XLOOKUP(BO1791,[1]Planilha1!$BU:$BU,[1]Planilha1!$BU:$BU,"",0,1)</f>
        <v/>
      </c>
    </row>
    <row r="1792" spans="1:69" hidden="1" x14ac:dyDescent="0.2">
      <c r="A1792" s="2" t="s">
        <v>4651</v>
      </c>
      <c r="B1792" s="2" t="s">
        <v>1400</v>
      </c>
      <c r="C1792" s="2"/>
      <c r="D1792" s="2"/>
      <c r="E1792" s="2" t="s">
        <v>1402</v>
      </c>
      <c r="F1792" s="2"/>
      <c r="G1792" s="2"/>
      <c r="H1792" s="2" t="s">
        <v>843</v>
      </c>
      <c r="I1792" s="2" t="s">
        <v>1654</v>
      </c>
      <c r="J1792" s="2" t="s">
        <v>994</v>
      </c>
      <c r="K1792" s="2"/>
      <c r="L1792" s="79"/>
      <c r="M1792" s="79"/>
      <c r="N1792" s="79" t="s">
        <v>2125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 t="s">
        <v>3067</v>
      </c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 t="str">
        <f t="shared" si="69"/>
        <v/>
      </c>
      <c r="BP1792" s="2" t="str">
        <f t="shared" si="70"/>
        <v>GMW31910,5</v>
      </c>
      <c r="BQ1792" s="2" t="str">
        <f>_xlfn.XLOOKUP(BO1792,[1]Planilha1!$BU:$BU,[1]Planilha1!$BU:$BU,"",0,1)</f>
        <v/>
      </c>
    </row>
    <row r="1793" spans="1:69" hidden="1" x14ac:dyDescent="0.2">
      <c r="A1793" s="2" t="s">
        <v>4651</v>
      </c>
      <c r="B1793" s="2" t="s">
        <v>374</v>
      </c>
      <c r="C1793" s="2"/>
      <c r="D1793" s="2"/>
      <c r="E1793" s="2" t="s">
        <v>1402</v>
      </c>
      <c r="F1793" s="2"/>
      <c r="G1793" s="2"/>
      <c r="H1793" s="2" t="s">
        <v>853</v>
      </c>
      <c r="I1793" s="2" t="s">
        <v>605</v>
      </c>
      <c r="J1793" s="2" t="s">
        <v>984</v>
      </c>
      <c r="K1793" s="2"/>
      <c r="L1793" s="79"/>
      <c r="M1793" s="79"/>
      <c r="N1793" s="79" t="s">
        <v>2147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 t="s">
        <v>3068</v>
      </c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 t="str">
        <f t="shared" si="69"/>
        <v/>
      </c>
      <c r="BP1793" s="2" t="str">
        <f t="shared" si="70"/>
        <v>USCAR210,35</v>
      </c>
      <c r="BQ1793" s="2" t="str">
        <f>_xlfn.XLOOKUP(BO1793,[1]Planilha1!$BU:$BU,[1]Planilha1!$BU:$BU,"",0,1)</f>
        <v/>
      </c>
    </row>
    <row r="1794" spans="1:69" hidden="1" x14ac:dyDescent="0.2">
      <c r="A1794" s="2" t="s">
        <v>4651</v>
      </c>
      <c r="B1794" s="2" t="s">
        <v>374</v>
      </c>
      <c r="C1794" s="2"/>
      <c r="D1794" s="2"/>
      <c r="E1794" s="2" t="s">
        <v>1402</v>
      </c>
      <c r="F1794" s="2"/>
      <c r="G1794" s="2"/>
      <c r="H1794" s="2" t="s">
        <v>853</v>
      </c>
      <c r="I1794" s="2" t="s">
        <v>605</v>
      </c>
      <c r="J1794" s="2" t="s">
        <v>984</v>
      </c>
      <c r="K1794" s="2"/>
      <c r="L1794" s="79"/>
      <c r="M1794" s="79"/>
      <c r="N1794" s="79" t="s">
        <v>2125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 t="s">
        <v>3069</v>
      </c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 t="str">
        <f t="shared" si="69"/>
        <v/>
      </c>
      <c r="BP1794" s="2" t="str">
        <f t="shared" si="70"/>
        <v>USCAR210,5</v>
      </c>
      <c r="BQ1794" s="2" t="str">
        <f>_xlfn.XLOOKUP(BO1794,[1]Planilha1!$BU:$BU,[1]Planilha1!$BU:$BU,"",0,1)</f>
        <v/>
      </c>
    </row>
    <row r="1795" spans="1:69" hidden="1" x14ac:dyDescent="0.2">
      <c r="A1795" s="2" t="s">
        <v>4651</v>
      </c>
      <c r="B1795" s="2" t="s">
        <v>374</v>
      </c>
      <c r="C1795" s="2"/>
      <c r="D1795" s="2"/>
      <c r="E1795" s="2" t="s">
        <v>1402</v>
      </c>
      <c r="F1795" s="2"/>
      <c r="G1795" s="2"/>
      <c r="H1795" s="2" t="s">
        <v>853</v>
      </c>
      <c r="I1795" s="2" t="s">
        <v>605</v>
      </c>
      <c r="J1795" s="2" t="s">
        <v>1009</v>
      </c>
      <c r="K1795" s="2"/>
      <c r="L1795" s="79"/>
      <c r="M1795" s="79"/>
      <c r="N1795" s="79" t="s">
        <v>2125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 t="s">
        <v>3070</v>
      </c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 t="str">
        <f t="shared" si="69"/>
        <v/>
      </c>
      <c r="BP1795" s="2" t="str">
        <f t="shared" si="70"/>
        <v>USCAR210,5</v>
      </c>
      <c r="BQ1795" s="2" t="str">
        <f>_xlfn.XLOOKUP(BO1795,[1]Planilha1!$BU:$BU,[1]Planilha1!$BU:$BU,"",0,1)</f>
        <v/>
      </c>
    </row>
    <row r="1796" spans="1:69" hidden="1" x14ac:dyDescent="0.2">
      <c r="A1796" s="2" t="s">
        <v>4651</v>
      </c>
      <c r="B1796" s="2" t="s">
        <v>374</v>
      </c>
      <c r="C1796" s="2"/>
      <c r="D1796" s="2"/>
      <c r="E1796" s="2" t="s">
        <v>1402</v>
      </c>
      <c r="F1796" s="2"/>
      <c r="G1796" s="2"/>
      <c r="H1796" s="2" t="s">
        <v>855</v>
      </c>
      <c r="I1796" s="2" t="s">
        <v>605</v>
      </c>
      <c r="J1796" s="2" t="s">
        <v>1009</v>
      </c>
      <c r="K1796" s="2"/>
      <c r="L1796" s="79"/>
      <c r="M1796" s="79"/>
      <c r="N1796" s="79" t="s">
        <v>2147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 t="s">
        <v>3071</v>
      </c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 t="str">
        <f t="shared" ref="BO1796:BO1859" si="71">IF(F1796="","",_xlfn.CONCAT(K1796&amp;N1796,IF(L1796&gt;M1796,_xlfn.TEXTJOIN(,TRUE,O1796:AV1796),_xlfn.TEXTJOIN(,TRUE,AF1796:AV1796,O1796:AE1796))))</f>
        <v/>
      </c>
      <c r="BP1796" s="2" t="str">
        <f t="shared" ref="BP1796:BP1859" si="72">_xlfn.CONCAT(B1796,N1796,IF(L1796&gt;M1796,_xlfn.TEXTJOIN(,TRUE,O1796:AV1796),_xlfn.TEXTJOIN(,TRUE,AF1796:AV1796,O1796:AE1796)))</f>
        <v>USCAR210,35</v>
      </c>
      <c r="BQ1796" s="2" t="str">
        <f>_xlfn.XLOOKUP(BO1796,[1]Planilha1!$BU:$BU,[1]Planilha1!$BU:$BU,"",0,1)</f>
        <v/>
      </c>
    </row>
    <row r="1797" spans="1:69" hidden="1" x14ac:dyDescent="0.2">
      <c r="A1797" s="2" t="s">
        <v>4651</v>
      </c>
      <c r="B1797" s="2" t="s">
        <v>374</v>
      </c>
      <c r="C1797" s="2"/>
      <c r="D1797" s="2"/>
      <c r="E1797" s="2" t="s">
        <v>1402</v>
      </c>
      <c r="F1797" s="2"/>
      <c r="G1797" s="2"/>
      <c r="H1797" s="2" t="s">
        <v>855</v>
      </c>
      <c r="I1797" s="2" t="s">
        <v>605</v>
      </c>
      <c r="J1797" s="2" t="s">
        <v>984</v>
      </c>
      <c r="K1797" s="2"/>
      <c r="L1797" s="79"/>
      <c r="M1797" s="79"/>
      <c r="N1797" s="79" t="s">
        <v>2125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 t="s">
        <v>3072</v>
      </c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 t="str">
        <f t="shared" si="71"/>
        <v/>
      </c>
      <c r="BP1797" s="2" t="str">
        <f t="shared" si="72"/>
        <v>USCAR210,5</v>
      </c>
      <c r="BQ1797" s="2" t="str">
        <f>_xlfn.XLOOKUP(BO1797,[1]Planilha1!$BU:$BU,[1]Planilha1!$BU:$BU,"",0,1)</f>
        <v/>
      </c>
    </row>
    <row r="1798" spans="1:69" hidden="1" x14ac:dyDescent="0.2">
      <c r="A1798" s="2" t="s">
        <v>4651</v>
      </c>
      <c r="B1798" s="2" t="s">
        <v>374</v>
      </c>
      <c r="C1798" s="2"/>
      <c r="D1798" s="2"/>
      <c r="E1798" s="2" t="s">
        <v>1402</v>
      </c>
      <c r="F1798" s="2"/>
      <c r="G1798" s="2"/>
      <c r="H1798" s="2" t="s">
        <v>855</v>
      </c>
      <c r="I1798" s="2" t="s">
        <v>605</v>
      </c>
      <c r="J1798" s="2" t="s">
        <v>1009</v>
      </c>
      <c r="K1798" s="2"/>
      <c r="L1798" s="79"/>
      <c r="M1798" s="79"/>
      <c r="N1798" s="79" t="s">
        <v>2125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 t="s">
        <v>3073</v>
      </c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 t="str">
        <f t="shared" si="71"/>
        <v/>
      </c>
      <c r="BP1798" s="2" t="str">
        <f t="shared" si="72"/>
        <v>USCAR210,5</v>
      </c>
      <c r="BQ1798" s="2" t="str">
        <f>_xlfn.XLOOKUP(BO1798,[1]Planilha1!$BU:$BU,[1]Planilha1!$BU:$BU,"",0,1)</f>
        <v/>
      </c>
    </row>
    <row r="1799" spans="1:69" hidden="1" x14ac:dyDescent="0.2">
      <c r="A1799" s="2" t="s">
        <v>4651</v>
      </c>
      <c r="B1799" s="2" t="s">
        <v>1400</v>
      </c>
      <c r="C1799" s="2"/>
      <c r="D1799" s="2"/>
      <c r="E1799" s="2" t="s">
        <v>1402</v>
      </c>
      <c r="F1799" s="2"/>
      <c r="G1799" s="2"/>
      <c r="H1799" s="2" t="s">
        <v>843</v>
      </c>
      <c r="I1799" s="2" t="s">
        <v>605</v>
      </c>
      <c r="J1799" s="2" t="s">
        <v>984</v>
      </c>
      <c r="K1799" s="2"/>
      <c r="L1799" s="79"/>
      <c r="M1799" s="79"/>
      <c r="N1799" s="79" t="s">
        <v>2147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 t="s">
        <v>3074</v>
      </c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 t="str">
        <f t="shared" si="71"/>
        <v/>
      </c>
      <c r="BP1799" s="2" t="str">
        <f t="shared" si="72"/>
        <v>GMW31910,35</v>
      </c>
      <c r="BQ1799" s="2" t="str">
        <f>_xlfn.XLOOKUP(BO1799,[1]Planilha1!$BU:$BU,[1]Planilha1!$BU:$BU,"",0,1)</f>
        <v/>
      </c>
    </row>
    <row r="1800" spans="1:69" hidden="1" x14ac:dyDescent="0.2">
      <c r="A1800" s="2" t="s">
        <v>4651</v>
      </c>
      <c r="B1800" s="2" t="s">
        <v>1400</v>
      </c>
      <c r="C1800" s="2"/>
      <c r="D1800" s="2"/>
      <c r="E1800" s="2" t="s">
        <v>1402</v>
      </c>
      <c r="F1800" s="2"/>
      <c r="G1800" s="2"/>
      <c r="H1800" s="2" t="s">
        <v>843</v>
      </c>
      <c r="I1800" s="2" t="s">
        <v>605</v>
      </c>
      <c r="J1800" s="2" t="s">
        <v>981</v>
      </c>
      <c r="K1800" s="2"/>
      <c r="L1800" s="79"/>
      <c r="M1800" s="79"/>
      <c r="N1800" s="79" t="s">
        <v>2125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 t="s">
        <v>3075</v>
      </c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 t="str">
        <f t="shared" si="71"/>
        <v/>
      </c>
      <c r="BP1800" s="2" t="str">
        <f t="shared" si="72"/>
        <v>GMW31910,5</v>
      </c>
      <c r="BQ1800" s="2" t="str">
        <f>_xlfn.XLOOKUP(BO1800,[1]Planilha1!$BU:$BU,[1]Planilha1!$BU:$BU,"",0,1)</f>
        <v/>
      </c>
    </row>
    <row r="1801" spans="1:69" hidden="1" x14ac:dyDescent="0.2">
      <c r="A1801" s="2" t="s">
        <v>4651</v>
      </c>
      <c r="B1801" s="2" t="s">
        <v>1400</v>
      </c>
      <c r="C1801" s="2"/>
      <c r="D1801" s="2"/>
      <c r="E1801" s="2" t="s">
        <v>1402</v>
      </c>
      <c r="F1801" s="2"/>
      <c r="G1801" s="2"/>
      <c r="H1801" s="2" t="s">
        <v>843</v>
      </c>
      <c r="I1801" s="2" t="s">
        <v>1655</v>
      </c>
      <c r="J1801" s="2"/>
      <c r="K1801" s="2"/>
      <c r="L1801" s="79"/>
      <c r="M1801" s="79"/>
      <c r="N1801" s="79" t="s">
        <v>2125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 t="s">
        <v>3076</v>
      </c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 t="str">
        <f t="shared" si="71"/>
        <v/>
      </c>
      <c r="BP1801" s="2" t="str">
        <f t="shared" si="72"/>
        <v>GMW31910,5</v>
      </c>
      <c r="BQ1801" s="2" t="str">
        <f>_xlfn.XLOOKUP(BO1801,[1]Planilha1!$BU:$BU,[1]Planilha1!$BU:$BU,"",0,1)</f>
        <v/>
      </c>
    </row>
    <row r="1802" spans="1:69" hidden="1" x14ac:dyDescent="0.2">
      <c r="A1802" s="2" t="s">
        <v>785</v>
      </c>
      <c r="B1802" s="2"/>
      <c r="C1802" s="2"/>
      <c r="D1802" s="2"/>
      <c r="E1802" s="2" t="s">
        <v>1402</v>
      </c>
      <c r="F1802" s="2"/>
      <c r="G1802" s="2"/>
      <c r="H1802" s="2" t="s">
        <v>853</v>
      </c>
      <c r="I1802" s="2" t="s">
        <v>1656</v>
      </c>
      <c r="J1802" s="2" t="s">
        <v>994</v>
      </c>
      <c r="K1802" s="2"/>
      <c r="L1802" s="79"/>
      <c r="M1802" s="79"/>
      <c r="N1802" s="79" t="s">
        <v>2125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 t="s">
        <v>3077</v>
      </c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 t="str">
        <f t="shared" si="71"/>
        <v/>
      </c>
      <c r="BP1802" s="2" t="str">
        <f t="shared" si="72"/>
        <v>0,5</v>
      </c>
      <c r="BQ1802" s="2" t="str">
        <f>_xlfn.XLOOKUP(BO1802,[1]Planilha1!$BU:$BU,[1]Planilha1!$BU:$BU,"",0,1)</f>
        <v/>
      </c>
    </row>
    <row r="1803" spans="1:69" hidden="1" x14ac:dyDescent="0.2">
      <c r="A1803" s="2" t="s">
        <v>785</v>
      </c>
      <c r="B1803" s="2"/>
      <c r="C1803" s="2"/>
      <c r="D1803" s="2"/>
      <c r="E1803" s="2" t="s">
        <v>1402</v>
      </c>
      <c r="F1803" s="2"/>
      <c r="G1803" s="2"/>
      <c r="H1803" s="2" t="s">
        <v>853</v>
      </c>
      <c r="I1803" s="2" t="s">
        <v>1656</v>
      </c>
      <c r="J1803" s="2" t="s">
        <v>994</v>
      </c>
      <c r="K1803" s="2"/>
      <c r="L1803" s="79"/>
      <c r="M1803" s="79"/>
      <c r="N1803" s="79" t="s">
        <v>2141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 t="s">
        <v>3077</v>
      </c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 t="str">
        <f t="shared" si="71"/>
        <v/>
      </c>
      <c r="BP1803" s="2" t="str">
        <f t="shared" si="72"/>
        <v>0,75</v>
      </c>
      <c r="BQ1803" s="2" t="str">
        <f>_xlfn.XLOOKUP(BO1803,[1]Planilha1!$BU:$BU,[1]Planilha1!$BU:$BU,"",0,1)</f>
        <v/>
      </c>
    </row>
    <row r="1804" spans="1:69" hidden="1" x14ac:dyDescent="0.2">
      <c r="A1804" s="2" t="s">
        <v>4651</v>
      </c>
      <c r="B1804" s="2" t="s">
        <v>1400</v>
      </c>
      <c r="C1804" s="2"/>
      <c r="D1804" s="2"/>
      <c r="E1804" s="2" t="s">
        <v>1402</v>
      </c>
      <c r="F1804" s="2"/>
      <c r="G1804" s="2"/>
      <c r="H1804" s="2" t="s">
        <v>843</v>
      </c>
      <c r="I1804" s="2" t="s">
        <v>1657</v>
      </c>
      <c r="J1804" s="2"/>
      <c r="K1804" s="2"/>
      <c r="L1804" s="79"/>
      <c r="M1804" s="79"/>
      <c r="N1804" s="79" t="s">
        <v>2125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 t="s">
        <v>3078</v>
      </c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 t="str">
        <f t="shared" si="71"/>
        <v/>
      </c>
      <c r="BP1804" s="2" t="str">
        <f t="shared" si="72"/>
        <v>GMW31910,5</v>
      </c>
      <c r="BQ1804" s="2" t="str">
        <f>_xlfn.XLOOKUP(BO1804,[1]Planilha1!$BU:$BU,[1]Planilha1!$BU:$BU,"",0,1)</f>
        <v/>
      </c>
    </row>
    <row r="1805" spans="1:69" hidden="1" x14ac:dyDescent="0.2">
      <c r="A1805" s="2" t="s">
        <v>4651</v>
      </c>
      <c r="B1805" s="2" t="s">
        <v>1400</v>
      </c>
      <c r="C1805" s="2"/>
      <c r="D1805" s="2"/>
      <c r="E1805" s="2" t="s">
        <v>1402</v>
      </c>
      <c r="F1805" s="2"/>
      <c r="G1805" s="2"/>
      <c r="H1805" s="2" t="s">
        <v>843</v>
      </c>
      <c r="I1805" s="2" t="s">
        <v>1658</v>
      </c>
      <c r="J1805" s="2"/>
      <c r="K1805" s="2"/>
      <c r="L1805" s="79"/>
      <c r="M1805" s="79"/>
      <c r="N1805" s="79" t="s">
        <v>2126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 t="s">
        <v>3079</v>
      </c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 t="str">
        <f t="shared" si="71"/>
        <v/>
      </c>
      <c r="BP1805" s="2" t="str">
        <f t="shared" si="72"/>
        <v>GMW31911,5</v>
      </c>
      <c r="BQ1805" s="2" t="str">
        <f>_xlfn.XLOOKUP(BO1805,[1]Planilha1!$BU:$BU,[1]Planilha1!$BU:$BU,"",0,1)</f>
        <v/>
      </c>
    </row>
    <row r="1806" spans="1:69" hidden="1" x14ac:dyDescent="0.2">
      <c r="A1806" s="2" t="s">
        <v>4651</v>
      </c>
      <c r="B1806" s="2" t="s">
        <v>1400</v>
      </c>
      <c r="C1806" s="2"/>
      <c r="D1806" s="2"/>
      <c r="E1806" s="2" t="s">
        <v>1402</v>
      </c>
      <c r="F1806" s="2"/>
      <c r="G1806" s="2"/>
      <c r="H1806" s="2" t="s">
        <v>843</v>
      </c>
      <c r="I1806" s="2" t="s">
        <v>1658</v>
      </c>
      <c r="J1806" s="2"/>
      <c r="K1806" s="2"/>
      <c r="L1806" s="79"/>
      <c r="M1806" s="79"/>
      <c r="N1806" s="79" t="s">
        <v>2132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 t="s">
        <v>3080</v>
      </c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 t="str">
        <f t="shared" si="71"/>
        <v/>
      </c>
      <c r="BP1806" s="2" t="str">
        <f t="shared" si="72"/>
        <v>GMW31911</v>
      </c>
      <c r="BQ1806" s="2" t="str">
        <f>_xlfn.XLOOKUP(BO1806,[1]Planilha1!$BU:$BU,[1]Planilha1!$BU:$BU,"",0,1)</f>
        <v/>
      </c>
    </row>
    <row r="1807" spans="1:69" hidden="1" x14ac:dyDescent="0.2">
      <c r="A1807" s="2" t="s">
        <v>785</v>
      </c>
      <c r="B1807" s="2"/>
      <c r="C1807" s="2"/>
      <c r="D1807" s="2"/>
      <c r="E1807" s="2" t="s">
        <v>1402</v>
      </c>
      <c r="F1807" s="2"/>
      <c r="G1807" s="2"/>
      <c r="H1807" s="2" t="s">
        <v>853</v>
      </c>
      <c r="I1807" s="2" t="s">
        <v>468</v>
      </c>
      <c r="J1807" s="2"/>
      <c r="K1807" s="2"/>
      <c r="L1807" s="79"/>
      <c r="M1807" s="79"/>
      <c r="N1807" s="79" t="s">
        <v>2126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 t="s">
        <v>3081</v>
      </c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 t="str">
        <f t="shared" si="71"/>
        <v/>
      </c>
      <c r="BP1807" s="2" t="str">
        <f t="shared" si="72"/>
        <v>1,5</v>
      </c>
      <c r="BQ1807" s="2" t="str">
        <f>_xlfn.XLOOKUP(BO1807,[1]Planilha1!$BU:$BU,[1]Planilha1!$BU:$BU,"",0,1)</f>
        <v/>
      </c>
    </row>
    <row r="1808" spans="1:69" hidden="1" x14ac:dyDescent="0.2">
      <c r="A1808" s="2" t="s">
        <v>785</v>
      </c>
      <c r="B1808" s="2"/>
      <c r="C1808" s="2"/>
      <c r="D1808" s="2"/>
      <c r="E1808" s="2" t="s">
        <v>1402</v>
      </c>
      <c r="F1808" s="2"/>
      <c r="G1808" s="2"/>
      <c r="H1808" s="2" t="s">
        <v>843</v>
      </c>
      <c r="I1808" s="2" t="s">
        <v>468</v>
      </c>
      <c r="J1808" s="2"/>
      <c r="K1808" s="2"/>
      <c r="L1808" s="79"/>
      <c r="M1808" s="79"/>
      <c r="N1808" s="79" t="s">
        <v>2124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 t="s">
        <v>3081</v>
      </c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 t="str">
        <f t="shared" si="71"/>
        <v/>
      </c>
      <c r="BP1808" s="2" t="str">
        <f t="shared" si="72"/>
        <v>2,5</v>
      </c>
      <c r="BQ1808" s="2" t="str">
        <f>_xlfn.XLOOKUP(BO1808,[1]Planilha1!$BU:$BU,[1]Planilha1!$BU:$BU,"",0,1)</f>
        <v/>
      </c>
    </row>
    <row r="1809" spans="1:69" hidden="1" x14ac:dyDescent="0.2">
      <c r="A1809" s="2" t="s">
        <v>4651</v>
      </c>
      <c r="B1809" s="2" t="s">
        <v>1400</v>
      </c>
      <c r="C1809" s="2"/>
      <c r="D1809" s="2"/>
      <c r="E1809" s="2" t="s">
        <v>1402</v>
      </c>
      <c r="F1809" s="2"/>
      <c r="G1809" s="2"/>
      <c r="H1809" s="2" t="s">
        <v>843</v>
      </c>
      <c r="I1809" s="2" t="s">
        <v>1659</v>
      </c>
      <c r="J1809" s="2"/>
      <c r="K1809" s="2"/>
      <c r="L1809" s="79"/>
      <c r="M1809" s="79"/>
      <c r="N1809" s="79" t="s">
        <v>2125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 t="s">
        <v>3082</v>
      </c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 t="str">
        <f t="shared" si="71"/>
        <v/>
      </c>
      <c r="BP1809" s="2" t="str">
        <f t="shared" si="72"/>
        <v>GMW31910,5</v>
      </c>
      <c r="BQ1809" s="2" t="str">
        <f>_xlfn.XLOOKUP(BO1809,[1]Planilha1!$BU:$BU,[1]Planilha1!$BU:$BU,"",0,1)</f>
        <v/>
      </c>
    </row>
    <row r="1810" spans="1:69" hidden="1" x14ac:dyDescent="0.2">
      <c r="A1810" s="2" t="s">
        <v>4651</v>
      </c>
      <c r="B1810" s="2" t="s">
        <v>374</v>
      </c>
      <c r="C1810" s="2"/>
      <c r="D1810" s="2"/>
      <c r="E1810" s="2" t="s">
        <v>1402</v>
      </c>
      <c r="F1810" s="2"/>
      <c r="G1810" s="2"/>
      <c r="H1810" s="2" t="s">
        <v>853</v>
      </c>
      <c r="I1810" s="2" t="s">
        <v>531</v>
      </c>
      <c r="J1810" s="2" t="s">
        <v>981</v>
      </c>
      <c r="K1810" s="2"/>
      <c r="L1810" s="79"/>
      <c r="M1810" s="79"/>
      <c r="N1810" s="79" t="s">
        <v>2125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 t="str">
        <f t="shared" si="71"/>
        <v/>
      </c>
      <c r="BP1810" s="2" t="str">
        <f t="shared" si="72"/>
        <v>USCAR210,5</v>
      </c>
      <c r="BQ1810" s="2" t="str">
        <f>_xlfn.XLOOKUP(BO1810,[1]Planilha1!$BU:$BU,[1]Planilha1!$BU:$BU,"",0,1)</f>
        <v/>
      </c>
    </row>
    <row r="1811" spans="1:69" hidden="1" x14ac:dyDescent="0.2">
      <c r="A1811" s="2" t="s">
        <v>4651</v>
      </c>
      <c r="B1811" s="2" t="s">
        <v>374</v>
      </c>
      <c r="C1811" s="2"/>
      <c r="D1811" s="2"/>
      <c r="E1811" s="2" t="s">
        <v>1402</v>
      </c>
      <c r="F1811" s="2"/>
      <c r="G1811" s="2"/>
      <c r="H1811" s="2" t="s">
        <v>853</v>
      </c>
      <c r="I1811" s="2" t="s">
        <v>531</v>
      </c>
      <c r="J1811" s="2" t="s">
        <v>984</v>
      </c>
      <c r="K1811" s="2"/>
      <c r="L1811" s="79"/>
      <c r="M1811" s="79"/>
      <c r="N1811" s="79" t="s">
        <v>2125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 t="s">
        <v>3083</v>
      </c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 t="str">
        <f t="shared" si="71"/>
        <v/>
      </c>
      <c r="BP1811" s="2" t="str">
        <f t="shared" si="72"/>
        <v>USCAR210,5</v>
      </c>
      <c r="BQ1811" s="2" t="str">
        <f>_xlfn.XLOOKUP(BO1811,[1]Planilha1!$BU:$BU,[1]Planilha1!$BU:$BU,"",0,1)</f>
        <v/>
      </c>
    </row>
    <row r="1812" spans="1:69" hidden="1" x14ac:dyDescent="0.2">
      <c r="A1812" s="2" t="s">
        <v>4651</v>
      </c>
      <c r="B1812" s="2" t="s">
        <v>374</v>
      </c>
      <c r="C1812" s="2"/>
      <c r="D1812" s="2"/>
      <c r="E1812" s="2" t="s">
        <v>1402</v>
      </c>
      <c r="F1812" s="2"/>
      <c r="G1812" s="2"/>
      <c r="H1812" s="2" t="s">
        <v>853</v>
      </c>
      <c r="I1812" s="2" t="s">
        <v>531</v>
      </c>
      <c r="J1812" s="2" t="s">
        <v>982</v>
      </c>
      <c r="K1812" s="2"/>
      <c r="L1812" s="79"/>
      <c r="M1812" s="79"/>
      <c r="N1812" s="79" t="s">
        <v>2125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 t="str">
        <f t="shared" si="71"/>
        <v/>
      </c>
      <c r="BP1812" s="2" t="str">
        <f t="shared" si="72"/>
        <v>USCAR210,5</v>
      </c>
      <c r="BQ1812" s="2" t="str">
        <f>_xlfn.XLOOKUP(BO1812,[1]Planilha1!$BU:$BU,[1]Planilha1!$BU:$BU,"",0,1)</f>
        <v/>
      </c>
    </row>
    <row r="1813" spans="1:69" hidden="1" x14ac:dyDescent="0.2">
      <c r="A1813" s="2" t="s">
        <v>4651</v>
      </c>
      <c r="B1813" s="2" t="s">
        <v>374</v>
      </c>
      <c r="C1813" s="2"/>
      <c r="D1813" s="2"/>
      <c r="E1813" s="2" t="s">
        <v>1402</v>
      </c>
      <c r="F1813" s="2"/>
      <c r="G1813" s="2"/>
      <c r="H1813" s="2" t="s">
        <v>853</v>
      </c>
      <c r="I1813" s="2" t="s">
        <v>531</v>
      </c>
      <c r="J1813" s="2" t="s">
        <v>985</v>
      </c>
      <c r="K1813" s="2"/>
      <c r="L1813" s="79"/>
      <c r="M1813" s="79"/>
      <c r="N1813" s="79" t="s">
        <v>2125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 t="str">
        <f t="shared" si="71"/>
        <v/>
      </c>
      <c r="BP1813" s="2" t="str">
        <f t="shared" si="72"/>
        <v>USCAR210,5</v>
      </c>
      <c r="BQ1813" s="2" t="str">
        <f>_xlfn.XLOOKUP(BO1813,[1]Planilha1!$BU:$BU,[1]Planilha1!$BU:$BU,"",0,1)</f>
        <v/>
      </c>
    </row>
    <row r="1814" spans="1:69" hidden="1" x14ac:dyDescent="0.2">
      <c r="A1814" s="2" t="s">
        <v>4651</v>
      </c>
      <c r="B1814" s="2" t="s">
        <v>374</v>
      </c>
      <c r="C1814" s="2"/>
      <c r="D1814" s="2"/>
      <c r="E1814" s="2" t="s">
        <v>1402</v>
      </c>
      <c r="F1814" s="2"/>
      <c r="G1814" s="2"/>
      <c r="H1814" s="2" t="s">
        <v>853</v>
      </c>
      <c r="I1814" s="2" t="s">
        <v>531</v>
      </c>
      <c r="J1814" s="2" t="s">
        <v>983</v>
      </c>
      <c r="K1814" s="2"/>
      <c r="L1814" s="79"/>
      <c r="M1814" s="79"/>
      <c r="N1814" s="79" t="s">
        <v>2125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 t="str">
        <f t="shared" si="71"/>
        <v/>
      </c>
      <c r="BP1814" s="2" t="str">
        <f t="shared" si="72"/>
        <v>USCAR210,5</v>
      </c>
      <c r="BQ1814" s="2" t="str">
        <f>_xlfn.XLOOKUP(BO1814,[1]Planilha1!$BU:$BU,[1]Planilha1!$BU:$BU,"",0,1)</f>
        <v/>
      </c>
    </row>
    <row r="1815" spans="1:69" hidden="1" x14ac:dyDescent="0.2">
      <c r="A1815" s="2" t="s">
        <v>4651</v>
      </c>
      <c r="B1815" s="2" t="s">
        <v>374</v>
      </c>
      <c r="C1815" s="2"/>
      <c r="D1815" s="2"/>
      <c r="E1815" s="2" t="s">
        <v>1402</v>
      </c>
      <c r="F1815" s="2"/>
      <c r="G1815" s="2"/>
      <c r="H1815" s="2" t="s">
        <v>853</v>
      </c>
      <c r="I1815" s="2" t="s">
        <v>531</v>
      </c>
      <c r="J1815" s="2" t="s">
        <v>931</v>
      </c>
      <c r="K1815" s="2"/>
      <c r="L1815" s="79"/>
      <c r="M1815" s="79"/>
      <c r="N1815" s="79" t="s">
        <v>2141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 t="str">
        <f t="shared" si="71"/>
        <v/>
      </c>
      <c r="BP1815" s="2" t="str">
        <f t="shared" si="72"/>
        <v>USCAR210,75</v>
      </c>
      <c r="BQ1815" s="2" t="str">
        <f>_xlfn.XLOOKUP(BO1815,[1]Planilha1!$BU:$BU,[1]Planilha1!$BU:$BU,"",0,1)</f>
        <v/>
      </c>
    </row>
    <row r="1816" spans="1:69" hidden="1" x14ac:dyDescent="0.2">
      <c r="A1816" s="2" t="s">
        <v>4651</v>
      </c>
      <c r="B1816" s="2" t="s">
        <v>374</v>
      </c>
      <c r="C1816" s="2"/>
      <c r="D1816" s="2"/>
      <c r="E1816" s="2" t="s">
        <v>1402</v>
      </c>
      <c r="F1816" s="2"/>
      <c r="G1816" s="2"/>
      <c r="H1816" s="2" t="s">
        <v>853</v>
      </c>
      <c r="I1816" s="2" t="s">
        <v>531</v>
      </c>
      <c r="J1816" s="2" t="s">
        <v>982</v>
      </c>
      <c r="K1816" s="2"/>
      <c r="L1816" s="79"/>
      <c r="M1816" s="79"/>
      <c r="N1816" s="79" t="s">
        <v>2141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 t="str">
        <f t="shared" si="71"/>
        <v/>
      </c>
      <c r="BP1816" s="2" t="str">
        <f t="shared" si="72"/>
        <v>USCAR210,75</v>
      </c>
      <c r="BQ1816" s="2" t="str">
        <f>_xlfn.XLOOKUP(BO1816,[1]Planilha1!$BU:$BU,[1]Planilha1!$BU:$BU,"",0,1)</f>
        <v/>
      </c>
    </row>
    <row r="1817" spans="1:69" hidden="1" x14ac:dyDescent="0.2">
      <c r="A1817" s="2" t="s">
        <v>4651</v>
      </c>
      <c r="B1817" s="2" t="s">
        <v>374</v>
      </c>
      <c r="C1817" s="2"/>
      <c r="D1817" s="2"/>
      <c r="E1817" s="2" t="s">
        <v>1402</v>
      </c>
      <c r="F1817" s="2"/>
      <c r="G1817" s="2"/>
      <c r="H1817" s="2" t="s">
        <v>853</v>
      </c>
      <c r="I1817" s="2" t="s">
        <v>531</v>
      </c>
      <c r="J1817" s="2" t="s">
        <v>986</v>
      </c>
      <c r="K1817" s="2"/>
      <c r="L1817" s="79"/>
      <c r="M1817" s="79"/>
      <c r="N1817" s="79" t="s">
        <v>2132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 t="str">
        <f t="shared" si="71"/>
        <v/>
      </c>
      <c r="BP1817" s="2" t="str">
        <f t="shared" si="72"/>
        <v>USCAR211</v>
      </c>
      <c r="BQ1817" s="2" t="str">
        <f>_xlfn.XLOOKUP(BO1817,[1]Planilha1!$BU:$BU,[1]Planilha1!$BU:$BU,"",0,1)</f>
        <v/>
      </c>
    </row>
    <row r="1818" spans="1:69" hidden="1" x14ac:dyDescent="0.2">
      <c r="A1818" s="2" t="s">
        <v>4651</v>
      </c>
      <c r="B1818" s="2" t="s">
        <v>374</v>
      </c>
      <c r="C1818" s="2"/>
      <c r="D1818" s="2"/>
      <c r="E1818" s="2" t="s">
        <v>1402</v>
      </c>
      <c r="F1818" s="2"/>
      <c r="G1818" s="2"/>
      <c r="H1818" s="2" t="s">
        <v>853</v>
      </c>
      <c r="I1818" s="2" t="s">
        <v>531</v>
      </c>
      <c r="J1818" s="2" t="s">
        <v>931</v>
      </c>
      <c r="K1818" s="2"/>
      <c r="L1818" s="79"/>
      <c r="M1818" s="79"/>
      <c r="N1818" s="79" t="s">
        <v>2132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 t="str">
        <f t="shared" si="71"/>
        <v/>
      </c>
      <c r="BP1818" s="2" t="str">
        <f t="shared" si="72"/>
        <v>USCAR211</v>
      </c>
      <c r="BQ1818" s="2" t="str">
        <f>_xlfn.XLOOKUP(BO1818,[1]Planilha1!$BU:$BU,[1]Planilha1!$BU:$BU,"",0,1)</f>
        <v/>
      </c>
    </row>
    <row r="1819" spans="1:69" hidden="1" x14ac:dyDescent="0.2">
      <c r="A1819" s="2" t="s">
        <v>4651</v>
      </c>
      <c r="B1819" s="2" t="s">
        <v>1400</v>
      </c>
      <c r="C1819" s="2"/>
      <c r="D1819" s="2"/>
      <c r="E1819" s="2" t="s">
        <v>1402</v>
      </c>
      <c r="F1819" s="2"/>
      <c r="G1819" s="2"/>
      <c r="H1819" s="2" t="s">
        <v>843</v>
      </c>
      <c r="I1819" s="2" t="s">
        <v>531</v>
      </c>
      <c r="J1819" s="2" t="s">
        <v>981</v>
      </c>
      <c r="K1819" s="2"/>
      <c r="L1819" s="79"/>
      <c r="M1819" s="79"/>
      <c r="N1819" s="79" t="s">
        <v>2125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 t="s">
        <v>3084</v>
      </c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 t="str">
        <f t="shared" si="71"/>
        <v/>
      </c>
      <c r="BP1819" s="2" t="str">
        <f t="shared" si="72"/>
        <v>GMW31910,5</v>
      </c>
      <c r="BQ1819" s="2" t="str">
        <f>_xlfn.XLOOKUP(BO1819,[1]Planilha1!$BU:$BU,[1]Planilha1!$BU:$BU,"",0,1)</f>
        <v/>
      </c>
    </row>
    <row r="1820" spans="1:69" hidden="1" x14ac:dyDescent="0.2">
      <c r="A1820" s="2" t="s">
        <v>4651</v>
      </c>
      <c r="B1820" s="2" t="s">
        <v>1400</v>
      </c>
      <c r="C1820" s="2"/>
      <c r="D1820" s="2"/>
      <c r="E1820" s="2" t="s">
        <v>1402</v>
      </c>
      <c r="F1820" s="2"/>
      <c r="G1820" s="2"/>
      <c r="H1820" s="2" t="s">
        <v>843</v>
      </c>
      <c r="I1820" s="2" t="s">
        <v>531</v>
      </c>
      <c r="J1820" s="2" t="s">
        <v>984</v>
      </c>
      <c r="K1820" s="2"/>
      <c r="L1820" s="79"/>
      <c r="M1820" s="79"/>
      <c r="N1820" s="79" t="s">
        <v>2125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 t="s">
        <v>3084</v>
      </c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 t="str">
        <f t="shared" si="71"/>
        <v/>
      </c>
      <c r="BP1820" s="2" t="str">
        <f t="shared" si="72"/>
        <v>GMW31910,5</v>
      </c>
      <c r="BQ1820" s="2" t="str">
        <f>_xlfn.XLOOKUP(BO1820,[1]Planilha1!$BU:$BU,[1]Planilha1!$BU:$BU,"",0,1)</f>
        <v/>
      </c>
    </row>
    <row r="1821" spans="1:69" hidden="1" x14ac:dyDescent="0.2">
      <c r="A1821" s="2" t="s">
        <v>4651</v>
      </c>
      <c r="B1821" s="2" t="s">
        <v>1400</v>
      </c>
      <c r="C1821" s="2"/>
      <c r="D1821" s="2"/>
      <c r="E1821" s="2" t="s">
        <v>1402</v>
      </c>
      <c r="F1821" s="2"/>
      <c r="G1821" s="2"/>
      <c r="H1821" s="2" t="s">
        <v>843</v>
      </c>
      <c r="I1821" s="2" t="s">
        <v>1660</v>
      </c>
      <c r="J1821" s="2"/>
      <c r="K1821" s="2"/>
      <c r="L1821" s="79"/>
      <c r="M1821" s="79"/>
      <c r="N1821" s="79" t="s">
        <v>2147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 t="s">
        <v>3085</v>
      </c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 t="str">
        <f t="shared" si="71"/>
        <v/>
      </c>
      <c r="BP1821" s="2" t="str">
        <f t="shared" si="72"/>
        <v>GMW31910,35</v>
      </c>
      <c r="BQ1821" s="2" t="str">
        <f>_xlfn.XLOOKUP(BO1821,[1]Planilha1!$BU:$BU,[1]Planilha1!$BU:$BU,"",0,1)</f>
        <v/>
      </c>
    </row>
    <row r="1822" spans="1:69" hidden="1" x14ac:dyDescent="0.2">
      <c r="A1822" s="2" t="s">
        <v>4651</v>
      </c>
      <c r="B1822" s="2" t="s">
        <v>1400</v>
      </c>
      <c r="C1822" s="2"/>
      <c r="D1822" s="2"/>
      <c r="E1822" s="2" t="s">
        <v>1402</v>
      </c>
      <c r="F1822" s="2"/>
      <c r="G1822" s="2"/>
      <c r="H1822" s="2" t="s">
        <v>856</v>
      </c>
      <c r="I1822" s="2" t="s">
        <v>1660</v>
      </c>
      <c r="J1822" s="2"/>
      <c r="K1822" s="2"/>
      <c r="L1822" s="79"/>
      <c r="M1822" s="79"/>
      <c r="N1822" s="79" t="s">
        <v>2125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 t="s">
        <v>3086</v>
      </c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 t="str">
        <f t="shared" si="71"/>
        <v/>
      </c>
      <c r="BP1822" s="2" t="str">
        <f t="shared" si="72"/>
        <v>GMW31910,5</v>
      </c>
      <c r="BQ1822" s="2" t="str">
        <f>_xlfn.XLOOKUP(BO1822,[1]Planilha1!$BU:$BU,[1]Planilha1!$BU:$BU,"",0,1)</f>
        <v/>
      </c>
    </row>
    <row r="1823" spans="1:69" hidden="1" x14ac:dyDescent="0.2">
      <c r="A1823" s="2" t="s">
        <v>4651</v>
      </c>
      <c r="B1823" s="2" t="s">
        <v>374</v>
      </c>
      <c r="C1823" s="2"/>
      <c r="D1823" s="2"/>
      <c r="E1823" s="2" t="s">
        <v>1402</v>
      </c>
      <c r="F1823" s="2"/>
      <c r="G1823" s="2"/>
      <c r="H1823" s="2" t="s">
        <v>853</v>
      </c>
      <c r="I1823" s="2" t="s">
        <v>1661</v>
      </c>
      <c r="J1823" s="2"/>
      <c r="K1823" s="2"/>
      <c r="L1823" s="79"/>
      <c r="M1823" s="79"/>
      <c r="N1823" s="79" t="s">
        <v>2126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 t="s">
        <v>3087</v>
      </c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 t="str">
        <f t="shared" si="71"/>
        <v/>
      </c>
      <c r="BP1823" s="2" t="str">
        <f t="shared" si="72"/>
        <v>USCAR211,5</v>
      </c>
      <c r="BQ1823" s="2" t="str">
        <f>_xlfn.XLOOKUP(BO1823,[1]Planilha1!$BU:$BU,[1]Planilha1!$BU:$BU,"",0,1)</f>
        <v/>
      </c>
    </row>
    <row r="1824" spans="1:69" hidden="1" x14ac:dyDescent="0.2">
      <c r="A1824" s="2" t="s">
        <v>4651</v>
      </c>
      <c r="B1824" s="2" t="s">
        <v>374</v>
      </c>
      <c r="C1824" s="2"/>
      <c r="D1824" s="2"/>
      <c r="E1824" s="2" t="s">
        <v>1402</v>
      </c>
      <c r="F1824" s="2"/>
      <c r="G1824" s="2"/>
      <c r="H1824" s="2" t="s">
        <v>853</v>
      </c>
      <c r="I1824" s="2" t="s">
        <v>1661</v>
      </c>
      <c r="J1824" s="2"/>
      <c r="K1824" s="2"/>
      <c r="L1824" s="79"/>
      <c r="M1824" s="79"/>
      <c r="N1824" s="79" t="s">
        <v>2124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 t="s">
        <v>3087</v>
      </c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 t="str">
        <f t="shared" si="71"/>
        <v/>
      </c>
      <c r="BP1824" s="2" t="str">
        <f t="shared" si="72"/>
        <v>USCAR212,5</v>
      </c>
      <c r="BQ1824" s="2" t="str">
        <f>_xlfn.XLOOKUP(BO1824,[1]Planilha1!$BU:$BU,[1]Planilha1!$BU:$BU,"",0,1)</f>
        <v/>
      </c>
    </row>
    <row r="1825" spans="1:69" hidden="1" x14ac:dyDescent="0.2">
      <c r="A1825" s="2" t="s">
        <v>4651</v>
      </c>
      <c r="B1825" s="2" t="s">
        <v>374</v>
      </c>
      <c r="C1825" s="2"/>
      <c r="D1825" s="2"/>
      <c r="E1825" s="2" t="s">
        <v>1402</v>
      </c>
      <c r="F1825" s="2"/>
      <c r="G1825" s="2"/>
      <c r="H1825" s="2" t="s">
        <v>853</v>
      </c>
      <c r="I1825" s="2" t="s">
        <v>1661</v>
      </c>
      <c r="J1825" s="2" t="s">
        <v>1010</v>
      </c>
      <c r="K1825" s="2"/>
      <c r="L1825" s="79"/>
      <c r="M1825" s="79"/>
      <c r="N1825" s="79" t="s">
        <v>2130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 t="s">
        <v>3087</v>
      </c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 t="str">
        <f t="shared" si="71"/>
        <v/>
      </c>
      <c r="BP1825" s="2" t="str">
        <f t="shared" si="72"/>
        <v>USCAR212</v>
      </c>
      <c r="BQ1825" s="2" t="str">
        <f>_xlfn.XLOOKUP(BO1825,[1]Planilha1!$BU:$BU,[1]Planilha1!$BU:$BU,"",0,1)</f>
        <v/>
      </c>
    </row>
    <row r="1826" spans="1:69" hidden="1" x14ac:dyDescent="0.2">
      <c r="A1826" s="2" t="s">
        <v>4651</v>
      </c>
      <c r="B1826" s="2" t="s">
        <v>1400</v>
      </c>
      <c r="C1826" s="2"/>
      <c r="D1826" s="2"/>
      <c r="E1826" s="2" t="s">
        <v>1402</v>
      </c>
      <c r="F1826" s="2"/>
      <c r="G1826" s="2"/>
      <c r="H1826" s="2" t="s">
        <v>843</v>
      </c>
      <c r="I1826" s="2" t="s">
        <v>1662</v>
      </c>
      <c r="J1826" s="2" t="s">
        <v>954</v>
      </c>
      <c r="K1826" s="2"/>
      <c r="L1826" s="79"/>
      <c r="M1826" s="79"/>
      <c r="N1826" s="79" t="s">
        <v>2140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 t="s">
        <v>3088</v>
      </c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 t="str">
        <f t="shared" si="71"/>
        <v/>
      </c>
      <c r="BP1826" s="2" t="str">
        <f t="shared" si="72"/>
        <v>GMW31916</v>
      </c>
      <c r="BQ1826" s="2" t="str">
        <f>_xlfn.XLOOKUP(BO1826,[1]Planilha1!$BU:$BU,[1]Planilha1!$BU:$BU,"",0,1)</f>
        <v/>
      </c>
    </row>
    <row r="1827" spans="1:69" hidden="1" x14ac:dyDescent="0.2">
      <c r="A1827" s="2" t="s">
        <v>785</v>
      </c>
      <c r="B1827" s="2"/>
      <c r="C1827" s="2"/>
      <c r="D1827" s="2"/>
      <c r="E1827" s="2" t="s">
        <v>1402</v>
      </c>
      <c r="F1827" s="2"/>
      <c r="G1827" s="2"/>
      <c r="H1827" s="2" t="s">
        <v>853</v>
      </c>
      <c r="I1827" s="2" t="s">
        <v>449</v>
      </c>
      <c r="J1827" s="2" t="s">
        <v>994</v>
      </c>
      <c r="K1827" s="2"/>
      <c r="L1827" s="79"/>
      <c r="M1827" s="79"/>
      <c r="N1827" s="79" t="s">
        <v>2132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 t="s">
        <v>3089</v>
      </c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 t="str">
        <f t="shared" si="71"/>
        <v/>
      </c>
      <c r="BP1827" s="2" t="str">
        <f t="shared" si="72"/>
        <v>1</v>
      </c>
      <c r="BQ1827" s="2" t="str">
        <f>_xlfn.XLOOKUP(BO1827,[1]Planilha1!$BU:$BU,[1]Planilha1!$BU:$BU,"",0,1)</f>
        <v/>
      </c>
    </row>
    <row r="1828" spans="1:69" hidden="1" x14ac:dyDescent="0.2">
      <c r="A1828" s="2" t="s">
        <v>4651</v>
      </c>
      <c r="B1828" s="2" t="s">
        <v>374</v>
      </c>
      <c r="C1828" s="2"/>
      <c r="D1828" s="2"/>
      <c r="E1828" s="2" t="s">
        <v>1402</v>
      </c>
      <c r="F1828" s="2"/>
      <c r="G1828" s="2"/>
      <c r="H1828" s="2" t="s">
        <v>853</v>
      </c>
      <c r="I1828" s="2" t="s">
        <v>641</v>
      </c>
      <c r="J1828" s="2" t="s">
        <v>948</v>
      </c>
      <c r="K1828" s="2"/>
      <c r="L1828" s="79"/>
      <c r="M1828" s="79"/>
      <c r="N1828" s="79" t="s">
        <v>2141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 t="s">
        <v>3090</v>
      </c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 t="str">
        <f t="shared" si="71"/>
        <v/>
      </c>
      <c r="BP1828" s="2" t="str">
        <f t="shared" si="72"/>
        <v>USCAR210,75</v>
      </c>
      <c r="BQ1828" s="2" t="str">
        <f>_xlfn.XLOOKUP(BO1828,[1]Planilha1!$BU:$BU,[1]Planilha1!$BU:$BU,"",0,1)</f>
        <v/>
      </c>
    </row>
    <row r="1829" spans="1:69" hidden="1" x14ac:dyDescent="0.2">
      <c r="A1829" s="2" t="s">
        <v>4651</v>
      </c>
      <c r="B1829" s="2" t="s">
        <v>1400</v>
      </c>
      <c r="C1829" s="2"/>
      <c r="D1829" s="2"/>
      <c r="E1829" s="2" t="s">
        <v>1402</v>
      </c>
      <c r="F1829" s="2"/>
      <c r="G1829" s="2"/>
      <c r="H1829" s="2" t="s">
        <v>843</v>
      </c>
      <c r="I1829" s="2" t="s">
        <v>1663</v>
      </c>
      <c r="J1829" s="2"/>
      <c r="K1829" s="2"/>
      <c r="L1829" s="79"/>
      <c r="M1829" s="79"/>
      <c r="N1829" s="79" t="s">
        <v>2147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 t="s">
        <v>3091</v>
      </c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 t="str">
        <f t="shared" si="71"/>
        <v/>
      </c>
      <c r="BP1829" s="2" t="str">
        <f t="shared" si="72"/>
        <v>GMW31910,35</v>
      </c>
      <c r="BQ1829" s="2" t="str">
        <f>_xlfn.XLOOKUP(BO1829,[1]Planilha1!$BU:$BU,[1]Planilha1!$BU:$BU,"",0,1)</f>
        <v/>
      </c>
    </row>
    <row r="1830" spans="1:69" hidden="1" x14ac:dyDescent="0.2">
      <c r="A1830" s="2" t="s">
        <v>4651</v>
      </c>
      <c r="B1830" s="2" t="s">
        <v>1400</v>
      </c>
      <c r="C1830" s="2"/>
      <c r="D1830" s="2"/>
      <c r="E1830" s="2" t="s">
        <v>1402</v>
      </c>
      <c r="F1830" s="2"/>
      <c r="G1830" s="2"/>
      <c r="H1830" s="2" t="s">
        <v>843</v>
      </c>
      <c r="I1830" s="2" t="s">
        <v>1664</v>
      </c>
      <c r="J1830" s="2"/>
      <c r="K1830" s="2"/>
      <c r="L1830" s="79"/>
      <c r="M1830" s="79"/>
      <c r="N1830" s="79" t="s">
        <v>2124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 t="s">
        <v>3092</v>
      </c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 t="str">
        <f t="shared" si="71"/>
        <v/>
      </c>
      <c r="BP1830" s="2" t="str">
        <f t="shared" si="72"/>
        <v>GMW31912,5</v>
      </c>
      <c r="BQ1830" s="2" t="str">
        <f>_xlfn.XLOOKUP(BO1830,[1]Planilha1!$BU:$BU,[1]Planilha1!$BU:$BU,"",0,1)</f>
        <v/>
      </c>
    </row>
    <row r="1831" spans="1:69" hidden="1" x14ac:dyDescent="0.2">
      <c r="A1831" s="2" t="s">
        <v>785</v>
      </c>
      <c r="B1831" s="2"/>
      <c r="C1831" s="2"/>
      <c r="D1831" s="2"/>
      <c r="E1831" s="2" t="s">
        <v>1402</v>
      </c>
      <c r="F1831" s="2"/>
      <c r="G1831" s="2"/>
      <c r="H1831" s="2" t="s">
        <v>843</v>
      </c>
      <c r="I1831" s="2" t="s">
        <v>698</v>
      </c>
      <c r="J1831" s="2"/>
      <c r="K1831" s="2"/>
      <c r="L1831" s="79"/>
      <c r="M1831" s="79"/>
      <c r="N1831" s="79" t="s">
        <v>2124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 t="s">
        <v>3093</v>
      </c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 t="str">
        <f t="shared" si="71"/>
        <v/>
      </c>
      <c r="BP1831" s="2" t="str">
        <f t="shared" si="72"/>
        <v>2,5</v>
      </c>
      <c r="BQ1831" s="2" t="str">
        <f>_xlfn.XLOOKUP(BO1831,[1]Planilha1!$BU:$BU,[1]Planilha1!$BU:$BU,"",0,1)</f>
        <v/>
      </c>
    </row>
    <row r="1832" spans="1:69" hidden="1" x14ac:dyDescent="0.2">
      <c r="A1832" s="2" t="s">
        <v>785</v>
      </c>
      <c r="B1832" s="2"/>
      <c r="C1832" s="2"/>
      <c r="D1832" s="2"/>
      <c r="E1832" s="2" t="s">
        <v>1402</v>
      </c>
      <c r="F1832" s="2"/>
      <c r="G1832" s="2"/>
      <c r="H1832" s="2" t="s">
        <v>843</v>
      </c>
      <c r="I1832" s="2" t="s">
        <v>698</v>
      </c>
      <c r="J1832" s="2"/>
      <c r="K1832" s="2"/>
      <c r="L1832" s="79"/>
      <c r="M1832" s="79"/>
      <c r="N1832" s="79" t="s">
        <v>2146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 t="s">
        <v>3093</v>
      </c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 t="str">
        <f t="shared" si="71"/>
        <v/>
      </c>
      <c r="BP1832" s="2" t="str">
        <f t="shared" si="72"/>
        <v>4</v>
      </c>
      <c r="BQ1832" s="2" t="str">
        <f>_xlfn.XLOOKUP(BO1832,[1]Planilha1!$BU:$BU,[1]Planilha1!$BU:$BU,"",0,1)</f>
        <v/>
      </c>
    </row>
    <row r="1833" spans="1:69" hidden="1" x14ac:dyDescent="0.2">
      <c r="A1833" s="2" t="s">
        <v>4651</v>
      </c>
      <c r="B1833" s="2" t="s">
        <v>374</v>
      </c>
      <c r="C1833" s="2"/>
      <c r="D1833" s="2"/>
      <c r="E1833" s="2" t="s">
        <v>1402</v>
      </c>
      <c r="F1833" s="2"/>
      <c r="G1833" s="2"/>
      <c r="H1833" s="2" t="s">
        <v>848</v>
      </c>
      <c r="I1833" s="2" t="s">
        <v>1665</v>
      </c>
      <c r="J1833" s="2" t="s">
        <v>1011</v>
      </c>
      <c r="K1833" s="2"/>
      <c r="L1833" s="79"/>
      <c r="M1833" s="79"/>
      <c r="N1833" s="79" t="s">
        <v>2142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 t="s">
        <v>3094</v>
      </c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 t="str">
        <f t="shared" si="71"/>
        <v/>
      </c>
      <c r="BP1833" s="2" t="str">
        <f t="shared" si="72"/>
        <v>USCAR210,3</v>
      </c>
      <c r="BQ1833" s="2" t="str">
        <f>_xlfn.XLOOKUP(BO1833,[1]Planilha1!$BU:$BU,[1]Planilha1!$BU:$BU,"",0,1)</f>
        <v/>
      </c>
    </row>
    <row r="1834" spans="1:69" hidden="1" x14ac:dyDescent="0.2">
      <c r="A1834" s="2" t="s">
        <v>4651</v>
      </c>
      <c r="B1834" s="2" t="s">
        <v>374</v>
      </c>
      <c r="C1834" s="2"/>
      <c r="D1834" s="2"/>
      <c r="E1834" s="2" t="s">
        <v>1402</v>
      </c>
      <c r="F1834" s="2"/>
      <c r="G1834" s="2"/>
      <c r="H1834" s="2" t="s">
        <v>853</v>
      </c>
      <c r="I1834" s="2" t="s">
        <v>1666</v>
      </c>
      <c r="J1834" s="2" t="s">
        <v>994</v>
      </c>
      <c r="K1834" s="2"/>
      <c r="L1834" s="79"/>
      <c r="M1834" s="79"/>
      <c r="N1834" s="79" t="s">
        <v>2125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 t="s">
        <v>3095</v>
      </c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 t="str">
        <f t="shared" si="71"/>
        <v/>
      </c>
      <c r="BP1834" s="2" t="str">
        <f t="shared" si="72"/>
        <v>USCAR210,5</v>
      </c>
      <c r="BQ1834" s="2" t="str">
        <f>_xlfn.XLOOKUP(BO1834,[1]Planilha1!$BU:$BU,[1]Planilha1!$BU:$BU,"",0,1)</f>
        <v/>
      </c>
    </row>
    <row r="1835" spans="1:69" hidden="1" x14ac:dyDescent="0.2">
      <c r="A1835" s="2" t="s">
        <v>4651</v>
      </c>
      <c r="B1835" s="2" t="s">
        <v>1400</v>
      </c>
      <c r="C1835" s="2"/>
      <c r="D1835" s="2"/>
      <c r="E1835" s="2" t="s">
        <v>1402</v>
      </c>
      <c r="F1835" s="2"/>
      <c r="G1835" s="2"/>
      <c r="H1835" s="2" t="s">
        <v>856</v>
      </c>
      <c r="I1835" s="2" t="s">
        <v>1666</v>
      </c>
      <c r="J1835" s="2" t="s">
        <v>994</v>
      </c>
      <c r="K1835" s="2"/>
      <c r="L1835" s="79"/>
      <c r="M1835" s="79"/>
      <c r="N1835" s="79" t="s">
        <v>2125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 t="s">
        <v>3096</v>
      </c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 t="str">
        <f t="shared" si="71"/>
        <v/>
      </c>
      <c r="BP1835" s="2" t="str">
        <f t="shared" si="72"/>
        <v>GMW31910,5</v>
      </c>
      <c r="BQ1835" s="2" t="str">
        <f>_xlfn.XLOOKUP(BO1835,[1]Planilha1!$BU:$BU,[1]Planilha1!$BU:$BU,"",0,1)</f>
        <v/>
      </c>
    </row>
    <row r="1836" spans="1:69" hidden="1" x14ac:dyDescent="0.2">
      <c r="A1836" s="2" t="s">
        <v>4651</v>
      </c>
      <c r="B1836" s="2" t="s">
        <v>1400</v>
      </c>
      <c r="C1836" s="2"/>
      <c r="D1836" s="2"/>
      <c r="E1836" s="2" t="s">
        <v>1402</v>
      </c>
      <c r="F1836" s="2"/>
      <c r="G1836" s="2"/>
      <c r="H1836" s="2" t="s">
        <v>863</v>
      </c>
      <c r="I1836" s="2" t="s">
        <v>1666</v>
      </c>
      <c r="J1836" s="2" t="s">
        <v>994</v>
      </c>
      <c r="K1836" s="2"/>
      <c r="L1836" s="79"/>
      <c r="M1836" s="79"/>
      <c r="N1836" s="79" t="s">
        <v>2125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 t="s">
        <v>3096</v>
      </c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 t="str">
        <f t="shared" si="71"/>
        <v/>
      </c>
      <c r="BP1836" s="2" t="str">
        <f t="shared" si="72"/>
        <v>GMW31910,5</v>
      </c>
      <c r="BQ1836" s="2" t="str">
        <f>_xlfn.XLOOKUP(BO1836,[1]Planilha1!$BU:$BU,[1]Planilha1!$BU:$BU,"",0,1)</f>
        <v/>
      </c>
    </row>
    <row r="1837" spans="1:69" hidden="1" x14ac:dyDescent="0.2">
      <c r="A1837" s="2" t="s">
        <v>4651</v>
      </c>
      <c r="B1837" s="2" t="s">
        <v>374</v>
      </c>
      <c r="C1837" s="2"/>
      <c r="D1837" s="2"/>
      <c r="E1837" s="2" t="s">
        <v>1402</v>
      </c>
      <c r="F1837" s="2"/>
      <c r="G1837" s="2"/>
      <c r="H1837" s="2" t="s">
        <v>848</v>
      </c>
      <c r="I1837" s="2" t="s">
        <v>1666</v>
      </c>
      <c r="J1837" s="2" t="s">
        <v>994</v>
      </c>
      <c r="K1837" s="2"/>
      <c r="L1837" s="79"/>
      <c r="M1837" s="79"/>
      <c r="N1837" s="79" t="s">
        <v>2125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 t="s">
        <v>3097</v>
      </c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 t="str">
        <f t="shared" si="71"/>
        <v/>
      </c>
      <c r="BP1837" s="2" t="str">
        <f t="shared" si="72"/>
        <v>USCAR210,5</v>
      </c>
      <c r="BQ1837" s="2" t="str">
        <f>_xlfn.XLOOKUP(BO1837,[1]Planilha1!$BU:$BU,[1]Planilha1!$BU:$BU,"",0,1)</f>
        <v/>
      </c>
    </row>
    <row r="1838" spans="1:69" hidden="1" x14ac:dyDescent="0.2">
      <c r="A1838" s="2" t="s">
        <v>4651</v>
      </c>
      <c r="B1838" s="2" t="s">
        <v>374</v>
      </c>
      <c r="C1838" s="2"/>
      <c r="D1838" s="2"/>
      <c r="E1838" s="2" t="s">
        <v>1402</v>
      </c>
      <c r="F1838" s="2"/>
      <c r="G1838" s="2"/>
      <c r="H1838" s="2" t="s">
        <v>843</v>
      </c>
      <c r="I1838" s="2" t="s">
        <v>677</v>
      </c>
      <c r="J1838" s="2"/>
      <c r="K1838" s="2"/>
      <c r="L1838" s="79"/>
      <c r="M1838" s="79"/>
      <c r="N1838" s="79" t="s">
        <v>2148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 t="s">
        <v>3098</v>
      </c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 t="str">
        <f t="shared" si="71"/>
        <v/>
      </c>
      <c r="BP1838" s="2" t="str">
        <f t="shared" si="72"/>
        <v>USCAR218</v>
      </c>
      <c r="BQ1838" s="2" t="str">
        <f>_xlfn.XLOOKUP(BO1838,[1]Planilha1!$BU:$BU,[1]Planilha1!$BU:$BU,"",0,1)</f>
        <v/>
      </c>
    </row>
    <row r="1839" spans="1:69" hidden="1" x14ac:dyDescent="0.2">
      <c r="A1839" s="2" t="s">
        <v>4651</v>
      </c>
      <c r="B1839" s="2" t="s">
        <v>1400</v>
      </c>
      <c r="C1839" s="2"/>
      <c r="D1839" s="2"/>
      <c r="E1839" s="2" t="s">
        <v>1402</v>
      </c>
      <c r="F1839" s="2"/>
      <c r="G1839" s="2"/>
      <c r="H1839" s="2" t="s">
        <v>843</v>
      </c>
      <c r="I1839" s="2" t="s">
        <v>1667</v>
      </c>
      <c r="J1839" s="2"/>
      <c r="K1839" s="2"/>
      <c r="L1839" s="79"/>
      <c r="M1839" s="79"/>
      <c r="N1839" s="79" t="s">
        <v>2126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 t="s">
        <v>3099</v>
      </c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 t="str">
        <f t="shared" si="71"/>
        <v/>
      </c>
      <c r="BP1839" s="2" t="str">
        <f t="shared" si="72"/>
        <v>GMW31911,5</v>
      </c>
      <c r="BQ1839" s="2" t="str">
        <f>_xlfn.XLOOKUP(BO1839,[1]Planilha1!$BU:$BU,[1]Planilha1!$BU:$BU,"",0,1)</f>
        <v/>
      </c>
    </row>
    <row r="1840" spans="1:69" hidden="1" x14ac:dyDescent="0.2">
      <c r="A1840" s="2" t="s">
        <v>4651</v>
      </c>
      <c r="B1840" s="2" t="s">
        <v>374</v>
      </c>
      <c r="C1840" s="2"/>
      <c r="D1840" s="2"/>
      <c r="E1840" s="2" t="s">
        <v>1402</v>
      </c>
      <c r="F1840" s="2"/>
      <c r="G1840" s="2"/>
      <c r="H1840" s="2" t="s">
        <v>860</v>
      </c>
      <c r="I1840" s="2" t="s">
        <v>1668</v>
      </c>
      <c r="J1840" s="2"/>
      <c r="K1840" s="2"/>
      <c r="L1840" s="79"/>
      <c r="M1840" s="79"/>
      <c r="N1840" s="79" t="s">
        <v>2141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 t="str">
        <f t="shared" si="71"/>
        <v/>
      </c>
      <c r="BP1840" s="2" t="str">
        <f t="shared" si="72"/>
        <v>USCAR210,75</v>
      </c>
      <c r="BQ1840" s="2" t="str">
        <f>_xlfn.XLOOKUP(BO1840,[1]Planilha1!$BU:$BU,[1]Planilha1!$BU:$BU,"",0,1)</f>
        <v/>
      </c>
    </row>
    <row r="1841" spans="1:69" hidden="1" x14ac:dyDescent="0.2">
      <c r="A1841" s="2" t="s">
        <v>4651</v>
      </c>
      <c r="B1841" s="2" t="s">
        <v>374</v>
      </c>
      <c r="C1841" s="2"/>
      <c r="D1841" s="2"/>
      <c r="E1841" s="2" t="s">
        <v>1402</v>
      </c>
      <c r="F1841" s="2"/>
      <c r="G1841" s="2"/>
      <c r="H1841" s="2" t="s">
        <v>853</v>
      </c>
      <c r="I1841" s="2" t="s">
        <v>1668</v>
      </c>
      <c r="J1841" s="2"/>
      <c r="K1841" s="2"/>
      <c r="L1841" s="79"/>
      <c r="M1841" s="79"/>
      <c r="N1841" s="79" t="s">
        <v>2141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 t="s">
        <v>3100</v>
      </c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 t="str">
        <f t="shared" si="71"/>
        <v/>
      </c>
      <c r="BP1841" s="2" t="str">
        <f t="shared" si="72"/>
        <v>USCAR210,75</v>
      </c>
      <c r="BQ1841" s="2" t="str">
        <f>_xlfn.XLOOKUP(BO1841,[1]Planilha1!$BU:$BU,[1]Planilha1!$BU:$BU,"",0,1)</f>
        <v/>
      </c>
    </row>
    <row r="1842" spans="1:69" hidden="1" x14ac:dyDescent="0.2">
      <c r="A1842" s="2" t="s">
        <v>4651</v>
      </c>
      <c r="B1842" s="2" t="s">
        <v>374</v>
      </c>
      <c r="C1842" s="2"/>
      <c r="D1842" s="2"/>
      <c r="E1842" s="2" t="s">
        <v>1402</v>
      </c>
      <c r="F1842" s="2"/>
      <c r="G1842" s="2"/>
      <c r="H1842" s="2" t="s">
        <v>870</v>
      </c>
      <c r="I1842" s="2" t="s">
        <v>1668</v>
      </c>
      <c r="J1842" s="2"/>
      <c r="K1842" s="2"/>
      <c r="L1842" s="79"/>
      <c r="M1842" s="79"/>
      <c r="N1842" s="79" t="s">
        <v>2141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 t="str">
        <f t="shared" si="71"/>
        <v/>
      </c>
      <c r="BP1842" s="2" t="str">
        <f t="shared" si="72"/>
        <v>USCAR210,75</v>
      </c>
      <c r="BQ1842" s="2" t="str">
        <f>_xlfn.XLOOKUP(BO1842,[1]Planilha1!$BU:$BU,[1]Planilha1!$BU:$BU,"",0,1)</f>
        <v/>
      </c>
    </row>
    <row r="1843" spans="1:69" hidden="1" x14ac:dyDescent="0.2">
      <c r="A1843" s="2" t="s">
        <v>4651</v>
      </c>
      <c r="B1843" s="2" t="s">
        <v>374</v>
      </c>
      <c r="C1843" s="2"/>
      <c r="D1843" s="2"/>
      <c r="E1843" s="2" t="s">
        <v>1402</v>
      </c>
      <c r="F1843" s="2"/>
      <c r="G1843" s="2"/>
      <c r="H1843" s="2" t="s">
        <v>866</v>
      </c>
      <c r="I1843" s="2" t="s">
        <v>1668</v>
      </c>
      <c r="J1843" s="2"/>
      <c r="K1843" s="2"/>
      <c r="L1843" s="79"/>
      <c r="M1843" s="79"/>
      <c r="N1843" s="79" t="s">
        <v>2141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 t="str">
        <f t="shared" si="71"/>
        <v/>
      </c>
      <c r="BP1843" s="2" t="str">
        <f t="shared" si="72"/>
        <v>USCAR210,75</v>
      </c>
      <c r="BQ1843" s="2" t="str">
        <f>_xlfn.XLOOKUP(BO1843,[1]Planilha1!$BU:$BU,[1]Planilha1!$BU:$BU,"",0,1)</f>
        <v/>
      </c>
    </row>
    <row r="1844" spans="1:69" hidden="1" x14ac:dyDescent="0.2">
      <c r="A1844" s="2" t="s">
        <v>4651</v>
      </c>
      <c r="B1844" s="2" t="s">
        <v>374</v>
      </c>
      <c r="C1844" s="2"/>
      <c r="D1844" s="2"/>
      <c r="E1844" s="2" t="s">
        <v>1402</v>
      </c>
      <c r="F1844" s="2"/>
      <c r="G1844" s="2"/>
      <c r="H1844" s="2" t="s">
        <v>860</v>
      </c>
      <c r="I1844" s="2" t="s">
        <v>1669</v>
      </c>
      <c r="J1844" s="2"/>
      <c r="K1844" s="2"/>
      <c r="L1844" s="79"/>
      <c r="M1844" s="79"/>
      <c r="N1844" s="79" t="s">
        <v>2147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 t="str">
        <f t="shared" si="71"/>
        <v/>
      </c>
      <c r="BP1844" s="2" t="str">
        <f t="shared" si="72"/>
        <v>USCAR210,35</v>
      </c>
      <c r="BQ1844" s="2" t="str">
        <f>_xlfn.XLOOKUP(BO1844,[1]Planilha1!$BU:$BU,[1]Planilha1!$BU:$BU,"",0,1)</f>
        <v/>
      </c>
    </row>
    <row r="1845" spans="1:69" hidden="1" x14ac:dyDescent="0.2">
      <c r="A1845" s="2" t="s">
        <v>4651</v>
      </c>
      <c r="B1845" s="2" t="s">
        <v>374</v>
      </c>
      <c r="C1845" s="2"/>
      <c r="D1845" s="2"/>
      <c r="E1845" s="2" t="s">
        <v>1402</v>
      </c>
      <c r="F1845" s="2"/>
      <c r="G1845" s="2"/>
      <c r="H1845" s="2" t="s">
        <v>860</v>
      </c>
      <c r="I1845" s="2" t="s">
        <v>1669</v>
      </c>
      <c r="J1845" s="2"/>
      <c r="K1845" s="2"/>
      <c r="L1845" s="79"/>
      <c r="M1845" s="79"/>
      <c r="N1845" s="79" t="s">
        <v>2125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 t="str">
        <f t="shared" si="71"/>
        <v/>
      </c>
      <c r="BP1845" s="2" t="str">
        <f t="shared" si="72"/>
        <v>USCAR210,5</v>
      </c>
      <c r="BQ1845" s="2" t="str">
        <f>_xlfn.XLOOKUP(BO1845,[1]Planilha1!$BU:$BU,[1]Planilha1!$BU:$BU,"",0,1)</f>
        <v/>
      </c>
    </row>
    <row r="1846" spans="1:69" hidden="1" x14ac:dyDescent="0.2">
      <c r="A1846" s="2" t="s">
        <v>4651</v>
      </c>
      <c r="B1846" s="2" t="s">
        <v>374</v>
      </c>
      <c r="C1846" s="2"/>
      <c r="D1846" s="2"/>
      <c r="E1846" s="2" t="s">
        <v>1402</v>
      </c>
      <c r="F1846" s="2"/>
      <c r="G1846" s="2"/>
      <c r="H1846" s="2" t="s">
        <v>853</v>
      </c>
      <c r="I1846" s="2" t="s">
        <v>1669</v>
      </c>
      <c r="J1846" s="2"/>
      <c r="K1846" s="2"/>
      <c r="L1846" s="79"/>
      <c r="M1846" s="79"/>
      <c r="N1846" s="79" t="s">
        <v>2147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 t="s">
        <v>3101</v>
      </c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 t="str">
        <f t="shared" si="71"/>
        <v/>
      </c>
      <c r="BP1846" s="2" t="str">
        <f t="shared" si="72"/>
        <v>USCAR210,35</v>
      </c>
      <c r="BQ1846" s="2" t="str">
        <f>_xlfn.XLOOKUP(BO1846,[1]Planilha1!$BU:$BU,[1]Planilha1!$BU:$BU,"",0,1)</f>
        <v/>
      </c>
    </row>
    <row r="1847" spans="1:69" hidden="1" x14ac:dyDescent="0.2">
      <c r="A1847" s="2" t="s">
        <v>4651</v>
      </c>
      <c r="B1847" s="2" t="s">
        <v>374</v>
      </c>
      <c r="C1847" s="2"/>
      <c r="D1847" s="2"/>
      <c r="E1847" s="2" t="s">
        <v>1402</v>
      </c>
      <c r="F1847" s="2"/>
      <c r="G1847" s="2"/>
      <c r="H1847" s="2" t="s">
        <v>853</v>
      </c>
      <c r="I1847" s="2" t="s">
        <v>1669</v>
      </c>
      <c r="J1847" s="2"/>
      <c r="K1847" s="2"/>
      <c r="L1847" s="79"/>
      <c r="M1847" s="79"/>
      <c r="N1847" s="79" t="s">
        <v>2125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 t="s">
        <v>3102</v>
      </c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 t="str">
        <f t="shared" si="71"/>
        <v/>
      </c>
      <c r="BP1847" s="2" t="str">
        <f t="shared" si="72"/>
        <v>USCAR210,5</v>
      </c>
      <c r="BQ1847" s="2" t="str">
        <f>_xlfn.XLOOKUP(BO1847,[1]Planilha1!$BU:$BU,[1]Planilha1!$BU:$BU,"",0,1)</f>
        <v/>
      </c>
    </row>
    <row r="1848" spans="1:69" hidden="1" x14ac:dyDescent="0.2">
      <c r="A1848" s="2" t="s">
        <v>4651</v>
      </c>
      <c r="B1848" s="2" t="s">
        <v>374</v>
      </c>
      <c r="C1848" s="2"/>
      <c r="D1848" s="2"/>
      <c r="E1848" s="2" t="s">
        <v>1402</v>
      </c>
      <c r="F1848" s="2"/>
      <c r="G1848" s="2"/>
      <c r="H1848" s="2" t="s">
        <v>870</v>
      </c>
      <c r="I1848" s="2" t="s">
        <v>1669</v>
      </c>
      <c r="J1848" s="2"/>
      <c r="K1848" s="2"/>
      <c r="L1848" s="79"/>
      <c r="M1848" s="79"/>
      <c r="N1848" s="79" t="s">
        <v>2147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 t="str">
        <f t="shared" si="71"/>
        <v/>
      </c>
      <c r="BP1848" s="2" t="str">
        <f t="shared" si="72"/>
        <v>USCAR210,35</v>
      </c>
      <c r="BQ1848" s="2" t="str">
        <f>_xlfn.XLOOKUP(BO1848,[1]Planilha1!$BU:$BU,[1]Planilha1!$BU:$BU,"",0,1)</f>
        <v/>
      </c>
    </row>
    <row r="1849" spans="1:69" hidden="1" x14ac:dyDescent="0.2">
      <c r="A1849" s="2" t="s">
        <v>4651</v>
      </c>
      <c r="B1849" s="2" t="s">
        <v>374</v>
      </c>
      <c r="C1849" s="2"/>
      <c r="D1849" s="2"/>
      <c r="E1849" s="2" t="s">
        <v>1402</v>
      </c>
      <c r="F1849" s="2"/>
      <c r="G1849" s="2"/>
      <c r="H1849" s="2" t="s">
        <v>870</v>
      </c>
      <c r="I1849" s="2" t="s">
        <v>1669</v>
      </c>
      <c r="J1849" s="2"/>
      <c r="K1849" s="2"/>
      <c r="L1849" s="79"/>
      <c r="M1849" s="79"/>
      <c r="N1849" s="79" t="s">
        <v>2125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 t="str">
        <f t="shared" si="71"/>
        <v/>
      </c>
      <c r="BP1849" s="2" t="str">
        <f t="shared" si="72"/>
        <v>USCAR210,5</v>
      </c>
      <c r="BQ1849" s="2" t="str">
        <f>_xlfn.XLOOKUP(BO1849,[1]Planilha1!$BU:$BU,[1]Planilha1!$BU:$BU,"",0,1)</f>
        <v/>
      </c>
    </row>
    <row r="1850" spans="1:69" hidden="1" x14ac:dyDescent="0.2">
      <c r="A1850" s="2" t="s">
        <v>4651</v>
      </c>
      <c r="B1850" s="2" t="s">
        <v>374</v>
      </c>
      <c r="C1850" s="2"/>
      <c r="D1850" s="2"/>
      <c r="E1850" s="2" t="s">
        <v>1402</v>
      </c>
      <c r="F1850" s="2"/>
      <c r="G1850" s="2"/>
      <c r="H1850" s="2" t="s">
        <v>866</v>
      </c>
      <c r="I1850" s="2" t="s">
        <v>1669</v>
      </c>
      <c r="J1850" s="2"/>
      <c r="K1850" s="2"/>
      <c r="L1850" s="79"/>
      <c r="M1850" s="79"/>
      <c r="N1850" s="79" t="s">
        <v>2147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 t="str">
        <f t="shared" si="71"/>
        <v/>
      </c>
      <c r="BP1850" s="2" t="str">
        <f t="shared" si="72"/>
        <v>USCAR210,35</v>
      </c>
      <c r="BQ1850" s="2" t="str">
        <f>_xlfn.XLOOKUP(BO1850,[1]Planilha1!$BU:$BU,[1]Planilha1!$BU:$BU,"",0,1)</f>
        <v/>
      </c>
    </row>
    <row r="1851" spans="1:69" hidden="1" x14ac:dyDescent="0.2">
      <c r="A1851" s="2" t="s">
        <v>4651</v>
      </c>
      <c r="B1851" s="2" t="s">
        <v>374</v>
      </c>
      <c r="C1851" s="2"/>
      <c r="D1851" s="2"/>
      <c r="E1851" s="2" t="s">
        <v>1402</v>
      </c>
      <c r="F1851" s="2"/>
      <c r="G1851" s="2"/>
      <c r="H1851" s="2" t="s">
        <v>866</v>
      </c>
      <c r="I1851" s="2" t="s">
        <v>1669</v>
      </c>
      <c r="J1851" s="2"/>
      <c r="K1851" s="2"/>
      <c r="L1851" s="79"/>
      <c r="M1851" s="79"/>
      <c r="N1851" s="79" t="s">
        <v>2125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 t="str">
        <f t="shared" si="71"/>
        <v/>
      </c>
      <c r="BP1851" s="2" t="str">
        <f t="shared" si="72"/>
        <v>USCAR210,5</v>
      </c>
      <c r="BQ1851" s="2" t="str">
        <f>_xlfn.XLOOKUP(BO1851,[1]Planilha1!$BU:$BU,[1]Planilha1!$BU:$BU,"",0,1)</f>
        <v/>
      </c>
    </row>
    <row r="1852" spans="1:69" hidden="1" x14ac:dyDescent="0.2">
      <c r="A1852" s="2" t="s">
        <v>4651</v>
      </c>
      <c r="B1852" s="2" t="s">
        <v>374</v>
      </c>
      <c r="C1852" s="2"/>
      <c r="D1852" s="2"/>
      <c r="E1852" s="2" t="s">
        <v>1402</v>
      </c>
      <c r="F1852" s="2"/>
      <c r="G1852" s="2"/>
      <c r="H1852" s="2" t="s">
        <v>853</v>
      </c>
      <c r="I1852" s="2" t="s">
        <v>579</v>
      </c>
      <c r="J1852" s="2"/>
      <c r="K1852" s="2"/>
      <c r="L1852" s="79"/>
      <c r="M1852" s="79"/>
      <c r="N1852" s="79" t="s">
        <v>2126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 t="s">
        <v>3103</v>
      </c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 t="str">
        <f t="shared" si="71"/>
        <v/>
      </c>
      <c r="BP1852" s="2" t="str">
        <f t="shared" si="72"/>
        <v>USCAR211,5</v>
      </c>
      <c r="BQ1852" s="2" t="str">
        <f>_xlfn.XLOOKUP(BO1852,[1]Planilha1!$BU:$BU,[1]Planilha1!$BU:$BU,"",0,1)</f>
        <v/>
      </c>
    </row>
    <row r="1853" spans="1:69" hidden="1" x14ac:dyDescent="0.2">
      <c r="A1853" s="2" t="s">
        <v>4651</v>
      </c>
      <c r="B1853" s="2" t="s">
        <v>374</v>
      </c>
      <c r="C1853" s="2"/>
      <c r="D1853" s="2"/>
      <c r="E1853" s="2" t="s">
        <v>1402</v>
      </c>
      <c r="F1853" s="2"/>
      <c r="G1853" s="2"/>
      <c r="H1853" s="2" t="s">
        <v>853</v>
      </c>
      <c r="I1853" s="2" t="s">
        <v>579</v>
      </c>
      <c r="J1853" s="2"/>
      <c r="K1853" s="2"/>
      <c r="L1853" s="79"/>
      <c r="M1853" s="79"/>
      <c r="N1853" s="79" t="s">
        <v>2124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 t="str">
        <f t="shared" si="71"/>
        <v/>
      </c>
      <c r="BP1853" s="2" t="str">
        <f t="shared" si="72"/>
        <v>USCAR212,5</v>
      </c>
      <c r="BQ1853" s="2" t="str">
        <f>_xlfn.XLOOKUP(BO1853,[1]Planilha1!$BU:$BU,[1]Planilha1!$BU:$BU,"",0,1)</f>
        <v/>
      </c>
    </row>
    <row r="1854" spans="1:69" hidden="1" x14ac:dyDescent="0.2">
      <c r="A1854" s="2" t="s">
        <v>4651</v>
      </c>
      <c r="B1854" s="2" t="s">
        <v>374</v>
      </c>
      <c r="C1854" s="2"/>
      <c r="D1854" s="2"/>
      <c r="E1854" s="2" t="s">
        <v>1402</v>
      </c>
      <c r="F1854" s="2"/>
      <c r="G1854" s="2"/>
      <c r="H1854" s="2" t="s">
        <v>870</v>
      </c>
      <c r="I1854" s="2" t="s">
        <v>579</v>
      </c>
      <c r="J1854" s="2"/>
      <c r="K1854" s="2"/>
      <c r="L1854" s="79"/>
      <c r="M1854" s="79"/>
      <c r="N1854" s="79" t="s">
        <v>2124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 t="str">
        <f t="shared" si="71"/>
        <v/>
      </c>
      <c r="BP1854" s="2" t="str">
        <f t="shared" si="72"/>
        <v>USCAR212,5</v>
      </c>
      <c r="BQ1854" s="2" t="str">
        <f>_xlfn.XLOOKUP(BO1854,[1]Planilha1!$BU:$BU,[1]Planilha1!$BU:$BU,"",0,1)</f>
        <v/>
      </c>
    </row>
    <row r="1855" spans="1:69" hidden="1" x14ac:dyDescent="0.2">
      <c r="A1855" s="2" t="s">
        <v>4651</v>
      </c>
      <c r="B1855" s="2" t="s">
        <v>374</v>
      </c>
      <c r="C1855" s="2"/>
      <c r="D1855" s="2"/>
      <c r="E1855" s="2" t="s">
        <v>1402</v>
      </c>
      <c r="F1855" s="2"/>
      <c r="G1855" s="2"/>
      <c r="H1855" s="2" t="s">
        <v>843</v>
      </c>
      <c r="I1855" s="2" t="s">
        <v>579</v>
      </c>
      <c r="J1855" s="2"/>
      <c r="K1855" s="2"/>
      <c r="L1855" s="79"/>
      <c r="M1855" s="79"/>
      <c r="N1855" s="79" t="s">
        <v>2124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 t="s">
        <v>3104</v>
      </c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 t="str">
        <f t="shared" si="71"/>
        <v/>
      </c>
      <c r="BP1855" s="2" t="str">
        <f t="shared" si="72"/>
        <v>USCAR212,5</v>
      </c>
      <c r="BQ1855" s="2" t="str">
        <f>_xlfn.XLOOKUP(BO1855,[1]Planilha1!$BU:$BU,[1]Planilha1!$BU:$BU,"",0,1)</f>
        <v/>
      </c>
    </row>
    <row r="1856" spans="1:69" hidden="1" x14ac:dyDescent="0.2">
      <c r="A1856" s="2" t="s">
        <v>4651</v>
      </c>
      <c r="B1856" s="2" t="s">
        <v>374</v>
      </c>
      <c r="C1856" s="2"/>
      <c r="D1856" s="2"/>
      <c r="E1856" s="2" t="s">
        <v>1402</v>
      </c>
      <c r="F1856" s="2"/>
      <c r="G1856" s="2"/>
      <c r="H1856" s="2" t="s">
        <v>853</v>
      </c>
      <c r="I1856" s="2" t="s">
        <v>1670</v>
      </c>
      <c r="J1856" s="2" t="s">
        <v>994</v>
      </c>
      <c r="K1856" s="2"/>
      <c r="L1856" s="79"/>
      <c r="M1856" s="79"/>
      <c r="N1856" s="79" t="s">
        <v>2147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 t="s">
        <v>3105</v>
      </c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 t="str">
        <f t="shared" si="71"/>
        <v/>
      </c>
      <c r="BP1856" s="2" t="str">
        <f t="shared" si="72"/>
        <v>USCAR210,35</v>
      </c>
      <c r="BQ1856" s="2" t="str">
        <f>_xlfn.XLOOKUP(BO1856,[1]Planilha1!$BU:$BU,[1]Planilha1!$BU:$BU,"",0,1)</f>
        <v/>
      </c>
    </row>
    <row r="1857" spans="1:69" hidden="1" x14ac:dyDescent="0.2">
      <c r="A1857" s="2" t="s">
        <v>4651</v>
      </c>
      <c r="B1857" s="2" t="s">
        <v>374</v>
      </c>
      <c r="C1857" s="2"/>
      <c r="D1857" s="2"/>
      <c r="E1857" s="2" t="s">
        <v>1402</v>
      </c>
      <c r="F1857" s="2"/>
      <c r="G1857" s="2"/>
      <c r="H1857" s="2" t="s">
        <v>853</v>
      </c>
      <c r="I1857" s="2" t="s">
        <v>1670</v>
      </c>
      <c r="J1857" s="2" t="s">
        <v>944</v>
      </c>
      <c r="K1857" s="2"/>
      <c r="L1857" s="79"/>
      <c r="M1857" s="79"/>
      <c r="N1857" s="79" t="s">
        <v>2147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 t="s">
        <v>3106</v>
      </c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 t="str">
        <f t="shared" si="71"/>
        <v/>
      </c>
      <c r="BP1857" s="2" t="str">
        <f t="shared" si="72"/>
        <v>USCAR210,35</v>
      </c>
      <c r="BQ1857" s="2" t="str">
        <f>_xlfn.XLOOKUP(BO1857,[1]Planilha1!$BU:$BU,[1]Planilha1!$BU:$BU,"",0,1)</f>
        <v/>
      </c>
    </row>
    <row r="1858" spans="1:69" hidden="1" x14ac:dyDescent="0.2">
      <c r="A1858" s="2" t="s">
        <v>4651</v>
      </c>
      <c r="B1858" s="2" t="s">
        <v>374</v>
      </c>
      <c r="C1858" s="2"/>
      <c r="D1858" s="2"/>
      <c r="E1858" s="2" t="s">
        <v>1402</v>
      </c>
      <c r="F1858" s="2"/>
      <c r="G1858" s="2"/>
      <c r="H1858" s="2" t="s">
        <v>848</v>
      </c>
      <c r="I1858" s="2" t="s">
        <v>1671</v>
      </c>
      <c r="J1858" s="2"/>
      <c r="K1858" s="2"/>
      <c r="L1858" s="79"/>
      <c r="M1858" s="79"/>
      <c r="N1858" s="79" t="s">
        <v>2142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 t="s">
        <v>3107</v>
      </c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 t="str">
        <f t="shared" si="71"/>
        <v/>
      </c>
      <c r="BP1858" s="2" t="str">
        <f t="shared" si="72"/>
        <v>USCAR210,3</v>
      </c>
      <c r="BQ1858" s="2" t="str">
        <f>_xlfn.XLOOKUP(BO1858,[1]Planilha1!$BU:$BU,[1]Planilha1!$BU:$BU,"",0,1)</f>
        <v/>
      </c>
    </row>
    <row r="1859" spans="1:69" hidden="1" x14ac:dyDescent="0.2">
      <c r="A1859" s="2" t="s">
        <v>4651</v>
      </c>
      <c r="B1859" s="2" t="s">
        <v>1400</v>
      </c>
      <c r="C1859" s="2"/>
      <c r="D1859" s="2"/>
      <c r="E1859" s="2" t="s">
        <v>1402</v>
      </c>
      <c r="F1859" s="2"/>
      <c r="G1859" s="2"/>
      <c r="H1859" s="2" t="s">
        <v>843</v>
      </c>
      <c r="I1859" s="2" t="s">
        <v>1672</v>
      </c>
      <c r="J1859" s="2" t="s">
        <v>994</v>
      </c>
      <c r="K1859" s="2"/>
      <c r="L1859" s="79"/>
      <c r="M1859" s="79"/>
      <c r="N1859" s="79" t="s">
        <v>2125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 t="s">
        <v>3108</v>
      </c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 t="str">
        <f t="shared" si="71"/>
        <v/>
      </c>
      <c r="BP1859" s="2" t="str">
        <f t="shared" si="72"/>
        <v>GMW31910,5</v>
      </c>
      <c r="BQ1859" s="2" t="str">
        <f>_xlfn.XLOOKUP(BO1859,[1]Planilha1!$BU:$BU,[1]Planilha1!$BU:$BU,"",0,1)</f>
        <v/>
      </c>
    </row>
    <row r="1860" spans="1:69" hidden="1" x14ac:dyDescent="0.2">
      <c r="A1860" s="2" t="s">
        <v>4651</v>
      </c>
      <c r="B1860" s="2" t="s">
        <v>374</v>
      </c>
      <c r="C1860" s="2"/>
      <c r="D1860" s="2"/>
      <c r="E1860" s="2" t="s">
        <v>1402</v>
      </c>
      <c r="F1860" s="2"/>
      <c r="G1860" s="2"/>
      <c r="H1860" s="2" t="s">
        <v>848</v>
      </c>
      <c r="I1860" s="2" t="s">
        <v>1672</v>
      </c>
      <c r="J1860" s="2" t="s">
        <v>994</v>
      </c>
      <c r="K1860" s="2"/>
      <c r="L1860" s="79"/>
      <c r="M1860" s="79"/>
      <c r="N1860" s="79" t="s">
        <v>2125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 t="s">
        <v>3109</v>
      </c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 t="str">
        <f t="shared" ref="BO1860:BO1923" si="73">IF(F1860="","",_xlfn.CONCAT(K1860&amp;N1860,IF(L1860&gt;M1860,_xlfn.TEXTJOIN(,TRUE,O1860:AV1860),_xlfn.TEXTJOIN(,TRUE,AF1860:AV1860,O1860:AE1860))))</f>
        <v/>
      </c>
      <c r="BP1860" s="2" t="str">
        <f t="shared" ref="BP1860:BP1923" si="74">_xlfn.CONCAT(B1860,N1860,IF(L1860&gt;M1860,_xlfn.TEXTJOIN(,TRUE,O1860:AV1860),_xlfn.TEXTJOIN(,TRUE,AF1860:AV1860,O1860:AE1860)))</f>
        <v>USCAR210,5</v>
      </c>
      <c r="BQ1860" s="2" t="str">
        <f>_xlfn.XLOOKUP(BO1860,[1]Planilha1!$BU:$BU,[1]Planilha1!$BU:$BU,"",0,1)</f>
        <v/>
      </c>
    </row>
    <row r="1861" spans="1:69" hidden="1" x14ac:dyDescent="0.2">
      <c r="A1861" s="2" t="s">
        <v>785</v>
      </c>
      <c r="B1861" s="2"/>
      <c r="C1861" s="2"/>
      <c r="D1861" s="2"/>
      <c r="E1861" s="2" t="s">
        <v>1402</v>
      </c>
      <c r="F1861" s="2"/>
      <c r="G1861" s="2"/>
      <c r="H1861" s="2" t="s">
        <v>853</v>
      </c>
      <c r="I1861" s="2" t="s">
        <v>482</v>
      </c>
      <c r="J1861" s="2"/>
      <c r="K1861" s="2"/>
      <c r="L1861" s="79"/>
      <c r="M1861" s="79"/>
      <c r="N1861" s="79" t="s">
        <v>2141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 t="s">
        <v>3110</v>
      </c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 t="str">
        <f t="shared" si="73"/>
        <v/>
      </c>
      <c r="BP1861" s="2" t="str">
        <f t="shared" si="74"/>
        <v>0,75</v>
      </c>
      <c r="BQ1861" s="2" t="str">
        <f>_xlfn.XLOOKUP(BO1861,[1]Planilha1!$BU:$BU,[1]Planilha1!$BU:$BU,"",0,1)</f>
        <v/>
      </c>
    </row>
    <row r="1862" spans="1:69" hidden="1" x14ac:dyDescent="0.2">
      <c r="A1862" s="2" t="s">
        <v>785</v>
      </c>
      <c r="B1862" s="2"/>
      <c r="C1862" s="2"/>
      <c r="D1862" s="2"/>
      <c r="E1862" s="2" t="s">
        <v>1402</v>
      </c>
      <c r="F1862" s="2"/>
      <c r="G1862" s="2"/>
      <c r="H1862" s="2" t="s">
        <v>853</v>
      </c>
      <c r="I1862" s="2" t="s">
        <v>482</v>
      </c>
      <c r="J1862" s="2"/>
      <c r="K1862" s="2"/>
      <c r="L1862" s="79"/>
      <c r="M1862" s="79"/>
      <c r="N1862" s="79" t="s">
        <v>2132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 t="s">
        <v>3110</v>
      </c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 t="str">
        <f t="shared" si="73"/>
        <v/>
      </c>
      <c r="BP1862" s="2" t="str">
        <f t="shared" si="74"/>
        <v>1</v>
      </c>
      <c r="BQ1862" s="2" t="str">
        <f>_xlfn.XLOOKUP(BO1862,[1]Planilha1!$BU:$BU,[1]Planilha1!$BU:$BU,"",0,1)</f>
        <v/>
      </c>
    </row>
    <row r="1863" spans="1:69" hidden="1" x14ac:dyDescent="0.2">
      <c r="A1863" s="2" t="s">
        <v>785</v>
      </c>
      <c r="B1863" s="2"/>
      <c r="C1863" s="2"/>
      <c r="D1863" s="2"/>
      <c r="E1863" s="2" t="s">
        <v>1402</v>
      </c>
      <c r="F1863" s="2"/>
      <c r="G1863" s="2"/>
      <c r="H1863" s="2" t="s">
        <v>853</v>
      </c>
      <c r="I1863" s="2" t="s">
        <v>480</v>
      </c>
      <c r="J1863" s="2"/>
      <c r="K1863" s="2"/>
      <c r="L1863" s="79"/>
      <c r="M1863" s="79"/>
      <c r="N1863" s="79" t="s">
        <v>2141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 t="s">
        <v>3110</v>
      </c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 t="str">
        <f t="shared" si="73"/>
        <v/>
      </c>
      <c r="BP1863" s="2" t="str">
        <f t="shared" si="74"/>
        <v>0,75</v>
      </c>
      <c r="BQ1863" s="2" t="str">
        <f>_xlfn.XLOOKUP(BO1863,[1]Planilha1!$BU:$BU,[1]Planilha1!$BU:$BU,"",0,1)</f>
        <v/>
      </c>
    </row>
    <row r="1864" spans="1:69" hidden="1" x14ac:dyDescent="0.2">
      <c r="A1864" s="2" t="s">
        <v>785</v>
      </c>
      <c r="B1864" s="2"/>
      <c r="C1864" s="2"/>
      <c r="D1864" s="2"/>
      <c r="E1864" s="2" t="s">
        <v>1402</v>
      </c>
      <c r="F1864" s="2"/>
      <c r="G1864" s="2"/>
      <c r="H1864" s="2" t="s">
        <v>853</v>
      </c>
      <c r="I1864" s="2" t="s">
        <v>480</v>
      </c>
      <c r="J1864" s="2"/>
      <c r="K1864" s="2"/>
      <c r="L1864" s="79"/>
      <c r="M1864" s="79"/>
      <c r="N1864" s="79" t="s">
        <v>2132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 t="s">
        <v>3110</v>
      </c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 t="str">
        <f t="shared" si="73"/>
        <v/>
      </c>
      <c r="BP1864" s="2" t="str">
        <f t="shared" si="74"/>
        <v>1</v>
      </c>
      <c r="BQ1864" s="2" t="str">
        <f>_xlfn.XLOOKUP(BO1864,[1]Planilha1!$BU:$BU,[1]Planilha1!$BU:$BU,"",0,1)</f>
        <v/>
      </c>
    </row>
    <row r="1865" spans="1:69" hidden="1" x14ac:dyDescent="0.2">
      <c r="A1865" s="2" t="s">
        <v>785</v>
      </c>
      <c r="B1865" s="2"/>
      <c r="C1865" s="2"/>
      <c r="D1865" s="2"/>
      <c r="E1865" s="2" t="s">
        <v>1402</v>
      </c>
      <c r="F1865" s="2"/>
      <c r="G1865" s="2"/>
      <c r="H1865" s="2" t="s">
        <v>853</v>
      </c>
      <c r="I1865" s="2" t="s">
        <v>1673</v>
      </c>
      <c r="J1865" s="2" t="s">
        <v>931</v>
      </c>
      <c r="K1865" s="2"/>
      <c r="L1865" s="79"/>
      <c r="M1865" s="79"/>
      <c r="N1865" s="79" t="s">
        <v>2147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 t="s">
        <v>3111</v>
      </c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 t="str">
        <f t="shared" si="73"/>
        <v/>
      </c>
      <c r="BP1865" s="2" t="str">
        <f t="shared" si="74"/>
        <v>0,35</v>
      </c>
      <c r="BQ1865" s="2" t="str">
        <f>_xlfn.XLOOKUP(BO1865,[1]Planilha1!$BU:$BU,[1]Planilha1!$BU:$BU,"",0,1)</f>
        <v/>
      </c>
    </row>
    <row r="1866" spans="1:69" hidden="1" x14ac:dyDescent="0.2">
      <c r="A1866" s="2" t="s">
        <v>785</v>
      </c>
      <c r="B1866" s="2"/>
      <c r="C1866" s="2"/>
      <c r="D1866" s="2"/>
      <c r="E1866" s="2" t="s">
        <v>1402</v>
      </c>
      <c r="F1866" s="2"/>
      <c r="G1866" s="2"/>
      <c r="H1866" s="2" t="s">
        <v>853</v>
      </c>
      <c r="I1866" s="2" t="s">
        <v>1674</v>
      </c>
      <c r="J1866" s="2" t="s">
        <v>931</v>
      </c>
      <c r="K1866" s="2"/>
      <c r="L1866" s="79"/>
      <c r="M1866" s="79"/>
      <c r="N1866" s="79" t="s">
        <v>2125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 t="s">
        <v>3112</v>
      </c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 t="str">
        <f t="shared" si="73"/>
        <v/>
      </c>
      <c r="BP1866" s="2" t="str">
        <f t="shared" si="74"/>
        <v>0,5</v>
      </c>
      <c r="BQ1866" s="2" t="str">
        <f>_xlfn.XLOOKUP(BO1866,[1]Planilha1!$BU:$BU,[1]Planilha1!$BU:$BU,"",0,1)</f>
        <v/>
      </c>
    </row>
    <row r="1867" spans="1:69" hidden="1" x14ac:dyDescent="0.2">
      <c r="A1867" s="2" t="s">
        <v>785</v>
      </c>
      <c r="B1867" s="2"/>
      <c r="C1867" s="2"/>
      <c r="D1867" s="2"/>
      <c r="E1867" s="2" t="s">
        <v>1402</v>
      </c>
      <c r="F1867" s="2"/>
      <c r="G1867" s="2"/>
      <c r="H1867" s="2" t="s">
        <v>853</v>
      </c>
      <c r="I1867" s="2" t="s">
        <v>1675</v>
      </c>
      <c r="J1867" s="2"/>
      <c r="K1867" s="2"/>
      <c r="L1867" s="79"/>
      <c r="M1867" s="79"/>
      <c r="N1867" s="79" t="s">
        <v>2126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 t="s">
        <v>3113</v>
      </c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 t="str">
        <f t="shared" si="73"/>
        <v/>
      </c>
      <c r="BP1867" s="2" t="str">
        <f t="shared" si="74"/>
        <v>1,5</v>
      </c>
      <c r="BQ1867" s="2" t="str">
        <f>_xlfn.XLOOKUP(BO1867,[1]Planilha1!$BU:$BU,[1]Planilha1!$BU:$BU,"",0,1)</f>
        <v/>
      </c>
    </row>
    <row r="1868" spans="1:69" hidden="1" x14ac:dyDescent="0.2">
      <c r="A1868" s="2" t="s">
        <v>785</v>
      </c>
      <c r="B1868" s="2"/>
      <c r="C1868" s="2"/>
      <c r="D1868" s="2"/>
      <c r="E1868" s="2" t="s">
        <v>1402</v>
      </c>
      <c r="F1868" s="2"/>
      <c r="G1868" s="2"/>
      <c r="H1868" s="2" t="s">
        <v>843</v>
      </c>
      <c r="I1868" s="2" t="s">
        <v>1675</v>
      </c>
      <c r="J1868" s="2"/>
      <c r="K1868" s="2"/>
      <c r="L1868" s="79"/>
      <c r="M1868" s="79"/>
      <c r="N1868" s="79" t="s">
        <v>2124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 t="s">
        <v>3113</v>
      </c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 t="str">
        <f t="shared" si="73"/>
        <v/>
      </c>
      <c r="BP1868" s="2" t="str">
        <f t="shared" si="74"/>
        <v>2,5</v>
      </c>
      <c r="BQ1868" s="2" t="str">
        <f>_xlfn.XLOOKUP(BO1868,[1]Planilha1!$BU:$BU,[1]Planilha1!$BU:$BU,"",0,1)</f>
        <v/>
      </c>
    </row>
    <row r="1869" spans="1:69" hidden="1" x14ac:dyDescent="0.2">
      <c r="A1869" s="2" t="s">
        <v>4651</v>
      </c>
      <c r="B1869" s="2" t="s">
        <v>1400</v>
      </c>
      <c r="C1869" s="2"/>
      <c r="D1869" s="2"/>
      <c r="E1869" s="2" t="s">
        <v>1402</v>
      </c>
      <c r="F1869" s="2"/>
      <c r="G1869" s="2"/>
      <c r="H1869" s="2" t="s">
        <v>843</v>
      </c>
      <c r="I1869" s="2" t="s">
        <v>1676</v>
      </c>
      <c r="J1869" s="2"/>
      <c r="K1869" s="2"/>
      <c r="L1869" s="79"/>
      <c r="M1869" s="79"/>
      <c r="N1869" s="79" t="s">
        <v>2124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 t="s">
        <v>3114</v>
      </c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 t="str">
        <f t="shared" si="73"/>
        <v/>
      </c>
      <c r="BP1869" s="2" t="str">
        <f t="shared" si="74"/>
        <v>GMW31912,5</v>
      </c>
      <c r="BQ1869" s="2" t="str">
        <f>_xlfn.XLOOKUP(BO1869,[1]Planilha1!$BU:$BU,[1]Planilha1!$BU:$BU,"",0,1)</f>
        <v/>
      </c>
    </row>
    <row r="1870" spans="1:69" hidden="1" x14ac:dyDescent="0.2">
      <c r="A1870" s="2" t="s">
        <v>4651</v>
      </c>
      <c r="B1870" s="2" t="s">
        <v>1400</v>
      </c>
      <c r="C1870" s="2"/>
      <c r="D1870" s="2"/>
      <c r="E1870" s="2" t="s">
        <v>1402</v>
      </c>
      <c r="F1870" s="2"/>
      <c r="G1870" s="2"/>
      <c r="H1870" s="2" t="s">
        <v>843</v>
      </c>
      <c r="I1870" s="2" t="s">
        <v>1676</v>
      </c>
      <c r="J1870" s="2"/>
      <c r="K1870" s="2"/>
      <c r="L1870" s="79"/>
      <c r="M1870" s="79"/>
      <c r="N1870" s="79" t="s">
        <v>2146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 t="s">
        <v>3115</v>
      </c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 t="str">
        <f t="shared" si="73"/>
        <v/>
      </c>
      <c r="BP1870" s="2" t="str">
        <f t="shared" si="74"/>
        <v>GMW31914</v>
      </c>
      <c r="BQ1870" s="2" t="str">
        <f>_xlfn.XLOOKUP(BO1870,[1]Planilha1!$BU:$BU,[1]Planilha1!$BU:$BU,"",0,1)</f>
        <v/>
      </c>
    </row>
    <row r="1871" spans="1:69" hidden="1" x14ac:dyDescent="0.2">
      <c r="A1871" s="2" t="s">
        <v>785</v>
      </c>
      <c r="B1871" s="2"/>
      <c r="C1871" s="2"/>
      <c r="D1871" s="2"/>
      <c r="E1871" s="2" t="s">
        <v>1402</v>
      </c>
      <c r="F1871" s="2"/>
      <c r="G1871" s="2"/>
      <c r="H1871" s="2" t="s">
        <v>853</v>
      </c>
      <c r="I1871" s="2" t="s">
        <v>1677</v>
      </c>
      <c r="J1871" s="2"/>
      <c r="K1871" s="2"/>
      <c r="L1871" s="79"/>
      <c r="M1871" s="79"/>
      <c r="N1871" s="79" t="s">
        <v>2125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 t="s">
        <v>3116</v>
      </c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 t="str">
        <f t="shared" si="73"/>
        <v/>
      </c>
      <c r="BP1871" s="2" t="str">
        <f t="shared" si="74"/>
        <v>0,5</v>
      </c>
      <c r="BQ1871" s="2" t="str">
        <f>_xlfn.XLOOKUP(BO1871,[1]Planilha1!$BU:$BU,[1]Planilha1!$BU:$BU,"",0,1)</f>
        <v/>
      </c>
    </row>
    <row r="1872" spans="1:69" hidden="1" x14ac:dyDescent="0.2">
      <c r="A1872" s="2" t="s">
        <v>4651</v>
      </c>
      <c r="B1872" s="2" t="s">
        <v>374</v>
      </c>
      <c r="C1872" s="2"/>
      <c r="D1872" s="2"/>
      <c r="E1872" s="2" t="s">
        <v>1402</v>
      </c>
      <c r="F1872" s="2"/>
      <c r="G1872" s="2"/>
      <c r="H1872" s="2" t="s">
        <v>853</v>
      </c>
      <c r="I1872" s="2" t="s">
        <v>716</v>
      </c>
      <c r="J1872" s="2"/>
      <c r="K1872" s="2"/>
      <c r="L1872" s="79"/>
      <c r="M1872" s="79"/>
      <c r="N1872" s="79" t="s">
        <v>2126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 t="s">
        <v>3117</v>
      </c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 t="str">
        <f t="shared" si="73"/>
        <v/>
      </c>
      <c r="BP1872" s="2" t="str">
        <f t="shared" si="74"/>
        <v>USCAR211,5</v>
      </c>
      <c r="BQ1872" s="2" t="str">
        <f>_xlfn.XLOOKUP(BO1872,[1]Planilha1!$BU:$BU,[1]Planilha1!$BU:$BU,"",0,1)</f>
        <v/>
      </c>
    </row>
    <row r="1873" spans="1:69" hidden="1" x14ac:dyDescent="0.2">
      <c r="A1873" s="2" t="s">
        <v>4651</v>
      </c>
      <c r="B1873" s="2" t="s">
        <v>1400</v>
      </c>
      <c r="C1873" s="2"/>
      <c r="D1873" s="2"/>
      <c r="E1873" s="2" t="s">
        <v>1402</v>
      </c>
      <c r="F1873" s="2"/>
      <c r="G1873" s="2"/>
      <c r="H1873" s="2" t="s">
        <v>843</v>
      </c>
      <c r="I1873" s="2" t="s">
        <v>1678</v>
      </c>
      <c r="J1873" s="2"/>
      <c r="K1873" s="2"/>
      <c r="L1873" s="79"/>
      <c r="M1873" s="79"/>
      <c r="N1873" s="79" t="s">
        <v>2132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 t="s">
        <v>3118</v>
      </c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 t="str">
        <f t="shared" si="73"/>
        <v/>
      </c>
      <c r="BP1873" s="2" t="str">
        <f t="shared" si="74"/>
        <v>GMW31911</v>
      </c>
      <c r="BQ1873" s="2" t="str">
        <f>_xlfn.XLOOKUP(BO1873,[1]Planilha1!$BU:$BU,[1]Planilha1!$BU:$BU,"",0,1)</f>
        <v/>
      </c>
    </row>
    <row r="1874" spans="1:69" hidden="1" x14ac:dyDescent="0.2">
      <c r="A1874" s="2" t="s">
        <v>4651</v>
      </c>
      <c r="B1874" s="2" t="s">
        <v>1400</v>
      </c>
      <c r="C1874" s="2"/>
      <c r="D1874" s="2"/>
      <c r="E1874" s="2" t="s">
        <v>1402</v>
      </c>
      <c r="F1874" s="2"/>
      <c r="G1874" s="2"/>
      <c r="H1874" s="2" t="s">
        <v>856</v>
      </c>
      <c r="I1874" s="2" t="s">
        <v>1679</v>
      </c>
      <c r="J1874" s="2" t="s">
        <v>1012</v>
      </c>
      <c r="K1874" s="2"/>
      <c r="L1874" s="79"/>
      <c r="M1874" s="79"/>
      <c r="N1874" s="79" t="s">
        <v>1122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 t="s">
        <v>3119</v>
      </c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 t="str">
        <f t="shared" si="73"/>
        <v/>
      </c>
      <c r="BP1874" s="2" t="str">
        <f t="shared" si="74"/>
        <v>GMW319110</v>
      </c>
      <c r="BQ1874" s="2" t="str">
        <f>_xlfn.XLOOKUP(BO1874,[1]Planilha1!$BU:$BU,[1]Planilha1!$BU:$BU,"",0,1)</f>
        <v/>
      </c>
    </row>
    <row r="1875" spans="1:69" hidden="1" x14ac:dyDescent="0.2">
      <c r="A1875" s="2" t="s">
        <v>4651</v>
      </c>
      <c r="B1875" s="2" t="s">
        <v>1400</v>
      </c>
      <c r="C1875" s="2"/>
      <c r="D1875" s="2"/>
      <c r="E1875" s="2" t="s">
        <v>1402</v>
      </c>
      <c r="F1875" s="2"/>
      <c r="G1875" s="2"/>
      <c r="H1875" s="2" t="s">
        <v>878</v>
      </c>
      <c r="I1875" s="2" t="s">
        <v>1679</v>
      </c>
      <c r="J1875" s="2" t="s">
        <v>1012</v>
      </c>
      <c r="K1875" s="2"/>
      <c r="L1875" s="79"/>
      <c r="M1875" s="79"/>
      <c r="N1875" s="79" t="s">
        <v>1122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 t="s">
        <v>3120</v>
      </c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 t="str">
        <f t="shared" si="73"/>
        <v/>
      </c>
      <c r="BP1875" s="2" t="str">
        <f t="shared" si="74"/>
        <v>GMW319110</v>
      </c>
      <c r="BQ1875" s="2" t="str">
        <f>_xlfn.XLOOKUP(BO1875,[1]Planilha1!$BU:$BU,[1]Planilha1!$BU:$BU,"",0,1)</f>
        <v/>
      </c>
    </row>
    <row r="1876" spans="1:69" hidden="1" x14ac:dyDescent="0.2">
      <c r="A1876" s="2" t="s">
        <v>4651</v>
      </c>
      <c r="B1876" s="2" t="s">
        <v>1400</v>
      </c>
      <c r="C1876" s="2"/>
      <c r="D1876" s="2"/>
      <c r="E1876" s="2" t="s">
        <v>1402</v>
      </c>
      <c r="F1876" s="2"/>
      <c r="G1876" s="2"/>
      <c r="H1876" s="2" t="s">
        <v>843</v>
      </c>
      <c r="I1876" s="2" t="s">
        <v>1680</v>
      </c>
      <c r="J1876" s="2" t="s">
        <v>990</v>
      </c>
      <c r="K1876" s="2"/>
      <c r="L1876" s="79"/>
      <c r="M1876" s="79"/>
      <c r="N1876" s="79" t="s">
        <v>2141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 t="s">
        <v>3121</v>
      </c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 t="str">
        <f t="shared" si="73"/>
        <v/>
      </c>
      <c r="BP1876" s="2" t="str">
        <f t="shared" si="74"/>
        <v>GMW31910,75</v>
      </c>
      <c r="BQ1876" s="2" t="str">
        <f>_xlfn.XLOOKUP(BO1876,[1]Planilha1!$BU:$BU,[1]Planilha1!$BU:$BU,"",0,1)</f>
        <v/>
      </c>
    </row>
    <row r="1877" spans="1:69" hidden="1" x14ac:dyDescent="0.2">
      <c r="A1877" s="2" t="s">
        <v>4651</v>
      </c>
      <c r="B1877" s="2" t="s">
        <v>374</v>
      </c>
      <c r="C1877" s="2"/>
      <c r="D1877" s="2"/>
      <c r="E1877" s="2" t="s">
        <v>1402</v>
      </c>
      <c r="F1877" s="2"/>
      <c r="G1877" s="2"/>
      <c r="H1877" s="2" t="s">
        <v>848</v>
      </c>
      <c r="I1877" s="2" t="s">
        <v>1681</v>
      </c>
      <c r="J1877" s="2"/>
      <c r="K1877" s="2"/>
      <c r="L1877" s="79"/>
      <c r="M1877" s="79"/>
      <c r="N1877" s="79" t="s">
        <v>2142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 t="s">
        <v>3122</v>
      </c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 t="str">
        <f t="shared" si="73"/>
        <v/>
      </c>
      <c r="BP1877" s="2" t="str">
        <f t="shared" si="74"/>
        <v>USCAR210,3</v>
      </c>
      <c r="BQ1877" s="2" t="str">
        <f>_xlfn.XLOOKUP(BO1877,[1]Planilha1!$BU:$BU,[1]Planilha1!$BU:$BU,"",0,1)</f>
        <v/>
      </c>
    </row>
    <row r="1878" spans="1:69" hidden="1" x14ac:dyDescent="0.2">
      <c r="A1878" s="2" t="s">
        <v>4651</v>
      </c>
      <c r="B1878" s="2" t="s">
        <v>374</v>
      </c>
      <c r="C1878" s="2"/>
      <c r="D1878" s="2"/>
      <c r="E1878" s="2" t="s">
        <v>1402</v>
      </c>
      <c r="F1878" s="2"/>
      <c r="G1878" s="2"/>
      <c r="H1878" s="2" t="s">
        <v>848</v>
      </c>
      <c r="I1878" s="2" t="s">
        <v>1681</v>
      </c>
      <c r="J1878" s="2"/>
      <c r="K1878" s="2"/>
      <c r="L1878" s="79"/>
      <c r="M1878" s="79"/>
      <c r="N1878" s="79" t="s">
        <v>2125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 t="s">
        <v>3123</v>
      </c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 t="str">
        <f t="shared" si="73"/>
        <v/>
      </c>
      <c r="BP1878" s="2" t="str">
        <f t="shared" si="74"/>
        <v>USCAR210,5</v>
      </c>
      <c r="BQ1878" s="2" t="str">
        <f>_xlfn.XLOOKUP(BO1878,[1]Planilha1!$BU:$BU,[1]Planilha1!$BU:$BU,"",0,1)</f>
        <v/>
      </c>
    </row>
    <row r="1879" spans="1:69" hidden="1" x14ac:dyDescent="0.2">
      <c r="A1879" s="2" t="s">
        <v>4651</v>
      </c>
      <c r="B1879" s="2" t="s">
        <v>1400</v>
      </c>
      <c r="C1879" s="2"/>
      <c r="D1879" s="2"/>
      <c r="E1879" s="2" t="s">
        <v>1402</v>
      </c>
      <c r="F1879" s="2"/>
      <c r="G1879" s="2"/>
      <c r="H1879" s="2" t="s">
        <v>843</v>
      </c>
      <c r="I1879" s="2" t="s">
        <v>1682</v>
      </c>
      <c r="J1879" s="2"/>
      <c r="K1879" s="2"/>
      <c r="L1879" s="79"/>
      <c r="M1879" s="79"/>
      <c r="N1879" s="79" t="s">
        <v>2124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 t="s">
        <v>3124</v>
      </c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 t="str">
        <f t="shared" si="73"/>
        <v/>
      </c>
      <c r="BP1879" s="2" t="str">
        <f t="shared" si="74"/>
        <v>GMW31912,5</v>
      </c>
      <c r="BQ1879" s="2" t="str">
        <f>_xlfn.XLOOKUP(BO1879,[1]Planilha1!$BU:$BU,[1]Planilha1!$BU:$BU,"",0,1)</f>
        <v/>
      </c>
    </row>
    <row r="1880" spans="1:69" hidden="1" x14ac:dyDescent="0.2">
      <c r="A1880" s="2" t="s">
        <v>4651</v>
      </c>
      <c r="B1880" s="2" t="s">
        <v>374</v>
      </c>
      <c r="C1880" s="2"/>
      <c r="D1880" s="2"/>
      <c r="E1880" s="2" t="s">
        <v>1402</v>
      </c>
      <c r="F1880" s="2"/>
      <c r="G1880" s="2"/>
      <c r="H1880" s="2" t="s">
        <v>855</v>
      </c>
      <c r="I1880" s="2" t="s">
        <v>629</v>
      </c>
      <c r="J1880" s="2" t="s">
        <v>994</v>
      </c>
      <c r="K1880" s="2"/>
      <c r="L1880" s="79"/>
      <c r="M1880" s="79"/>
      <c r="N1880" s="79" t="s">
        <v>2132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 t="s">
        <v>3125</v>
      </c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 t="str">
        <f t="shared" si="73"/>
        <v/>
      </c>
      <c r="BP1880" s="2" t="str">
        <f t="shared" si="74"/>
        <v>USCAR211</v>
      </c>
      <c r="BQ1880" s="2" t="str">
        <f>_xlfn.XLOOKUP(BO1880,[1]Planilha1!$BU:$BU,[1]Planilha1!$BU:$BU,"",0,1)</f>
        <v/>
      </c>
    </row>
    <row r="1881" spans="1:69" hidden="1" x14ac:dyDescent="0.2">
      <c r="A1881" s="2" t="s">
        <v>4651</v>
      </c>
      <c r="B1881" s="2" t="s">
        <v>1400</v>
      </c>
      <c r="C1881" s="2"/>
      <c r="D1881" s="2"/>
      <c r="E1881" s="2" t="s">
        <v>1402</v>
      </c>
      <c r="F1881" s="2"/>
      <c r="G1881" s="2"/>
      <c r="H1881" s="2" t="s">
        <v>843</v>
      </c>
      <c r="I1881" s="2" t="s">
        <v>1683</v>
      </c>
      <c r="J1881" s="2"/>
      <c r="K1881" s="2"/>
      <c r="L1881" s="79"/>
      <c r="M1881" s="79"/>
      <c r="N1881" s="79" t="s">
        <v>2141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 t="s">
        <v>3126</v>
      </c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 t="str">
        <f t="shared" si="73"/>
        <v/>
      </c>
      <c r="BP1881" s="2" t="str">
        <f t="shared" si="74"/>
        <v>GMW31910,75</v>
      </c>
      <c r="BQ1881" s="2" t="str">
        <f>_xlfn.XLOOKUP(BO1881,[1]Planilha1!$BU:$BU,[1]Planilha1!$BU:$BU,"",0,1)</f>
        <v/>
      </c>
    </row>
    <row r="1882" spans="1:69" hidden="1" x14ac:dyDescent="0.2">
      <c r="A1882" s="2" t="s">
        <v>4651</v>
      </c>
      <c r="B1882" s="2" t="s">
        <v>374</v>
      </c>
      <c r="C1882" s="2"/>
      <c r="D1882" s="2"/>
      <c r="E1882" s="2" t="s">
        <v>1402</v>
      </c>
      <c r="F1882" s="2"/>
      <c r="G1882" s="2"/>
      <c r="H1882" s="2" t="s">
        <v>853</v>
      </c>
      <c r="I1882" s="2" t="s">
        <v>522</v>
      </c>
      <c r="J1882" s="2"/>
      <c r="K1882" s="2"/>
      <c r="L1882" s="79"/>
      <c r="M1882" s="79"/>
      <c r="N1882" s="79" t="s">
        <v>2147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 t="s">
        <v>3127</v>
      </c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 t="str">
        <f t="shared" si="73"/>
        <v/>
      </c>
      <c r="BP1882" s="2" t="str">
        <f t="shared" si="74"/>
        <v>USCAR210,35</v>
      </c>
      <c r="BQ1882" s="2" t="str">
        <f>_xlfn.XLOOKUP(BO1882,[1]Planilha1!$BU:$BU,[1]Planilha1!$BU:$BU,"",0,1)</f>
        <v/>
      </c>
    </row>
    <row r="1883" spans="1:69" hidden="1" x14ac:dyDescent="0.2">
      <c r="A1883" s="2" t="s">
        <v>4651</v>
      </c>
      <c r="B1883" s="2" t="s">
        <v>374</v>
      </c>
      <c r="C1883" s="2"/>
      <c r="D1883" s="2"/>
      <c r="E1883" s="2" t="s">
        <v>1402</v>
      </c>
      <c r="F1883" s="2"/>
      <c r="G1883" s="2"/>
      <c r="H1883" s="2" t="s">
        <v>853</v>
      </c>
      <c r="I1883" s="2" t="s">
        <v>522</v>
      </c>
      <c r="J1883" s="2"/>
      <c r="K1883" s="2"/>
      <c r="L1883" s="79"/>
      <c r="M1883" s="79"/>
      <c r="N1883" s="79" t="s">
        <v>2125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 t="s">
        <v>3128</v>
      </c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 t="str">
        <f t="shared" si="73"/>
        <v/>
      </c>
      <c r="BP1883" s="2" t="str">
        <f t="shared" si="74"/>
        <v>USCAR210,5</v>
      </c>
      <c r="BQ1883" s="2" t="str">
        <f>_xlfn.XLOOKUP(BO1883,[1]Planilha1!$BU:$BU,[1]Planilha1!$BU:$BU,"",0,1)</f>
        <v/>
      </c>
    </row>
    <row r="1884" spans="1:69" hidden="1" x14ac:dyDescent="0.2">
      <c r="A1884" s="2" t="s">
        <v>4651</v>
      </c>
      <c r="B1884" s="2" t="s">
        <v>1400</v>
      </c>
      <c r="C1884" s="2"/>
      <c r="D1884" s="2"/>
      <c r="E1884" s="2" t="s">
        <v>1402</v>
      </c>
      <c r="F1884" s="2"/>
      <c r="G1884" s="2"/>
      <c r="H1884" s="2" t="s">
        <v>843</v>
      </c>
      <c r="I1884" s="2" t="s">
        <v>522</v>
      </c>
      <c r="J1884" s="2"/>
      <c r="K1884" s="2"/>
      <c r="L1884" s="79"/>
      <c r="M1884" s="79"/>
      <c r="N1884" s="79" t="s">
        <v>2147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 t="s">
        <v>3129</v>
      </c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 t="str">
        <f t="shared" si="73"/>
        <v/>
      </c>
      <c r="BP1884" s="2" t="str">
        <f t="shared" si="74"/>
        <v>GMW31910,35</v>
      </c>
      <c r="BQ1884" s="2" t="str">
        <f>_xlfn.XLOOKUP(BO1884,[1]Planilha1!$BU:$BU,[1]Planilha1!$BU:$BU,"",0,1)</f>
        <v/>
      </c>
    </row>
    <row r="1885" spans="1:69" hidden="1" x14ac:dyDescent="0.2">
      <c r="A1885" s="2" t="s">
        <v>4651</v>
      </c>
      <c r="B1885" s="2" t="s">
        <v>1400</v>
      </c>
      <c r="C1885" s="2"/>
      <c r="D1885" s="2"/>
      <c r="E1885" s="2" t="s">
        <v>1402</v>
      </c>
      <c r="F1885" s="2"/>
      <c r="G1885" s="2"/>
      <c r="H1885" s="2" t="s">
        <v>843</v>
      </c>
      <c r="I1885" s="2" t="s">
        <v>522</v>
      </c>
      <c r="J1885" s="2"/>
      <c r="K1885" s="2"/>
      <c r="L1885" s="79"/>
      <c r="M1885" s="79"/>
      <c r="N1885" s="79" t="s">
        <v>2125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 t="s">
        <v>3130</v>
      </c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 t="str">
        <f t="shared" si="73"/>
        <v/>
      </c>
      <c r="BP1885" s="2" t="str">
        <f t="shared" si="74"/>
        <v>GMW31910,5</v>
      </c>
      <c r="BQ1885" s="2" t="str">
        <f>_xlfn.XLOOKUP(BO1885,[1]Planilha1!$BU:$BU,[1]Planilha1!$BU:$BU,"",0,1)</f>
        <v/>
      </c>
    </row>
    <row r="1886" spans="1:69" hidden="1" x14ac:dyDescent="0.2">
      <c r="A1886" s="2" t="s">
        <v>4651</v>
      </c>
      <c r="B1886" s="2" t="s">
        <v>1400</v>
      </c>
      <c r="C1886" s="2"/>
      <c r="D1886" s="2"/>
      <c r="E1886" s="2" t="s">
        <v>1402</v>
      </c>
      <c r="F1886" s="2"/>
      <c r="G1886" s="2"/>
      <c r="H1886" s="2" t="s">
        <v>856</v>
      </c>
      <c r="I1886" s="2" t="s">
        <v>522</v>
      </c>
      <c r="J1886" s="2"/>
      <c r="K1886" s="2"/>
      <c r="L1886" s="79"/>
      <c r="M1886" s="79"/>
      <c r="N1886" s="79" t="s">
        <v>2125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 t="s">
        <v>3130</v>
      </c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 t="str">
        <f t="shared" si="73"/>
        <v/>
      </c>
      <c r="BP1886" s="2" t="str">
        <f t="shared" si="74"/>
        <v>GMW31910,5</v>
      </c>
      <c r="BQ1886" s="2" t="str">
        <f>_xlfn.XLOOKUP(BO1886,[1]Planilha1!$BU:$BU,[1]Planilha1!$BU:$BU,"",0,1)</f>
        <v/>
      </c>
    </row>
    <row r="1887" spans="1:69" hidden="1" x14ac:dyDescent="0.2">
      <c r="A1887" s="2" t="s">
        <v>4651</v>
      </c>
      <c r="B1887" s="2" t="s">
        <v>1400</v>
      </c>
      <c r="C1887" s="2"/>
      <c r="D1887" s="2"/>
      <c r="E1887" s="2" t="s">
        <v>1402</v>
      </c>
      <c r="F1887" s="2"/>
      <c r="G1887" s="2"/>
      <c r="H1887" s="2" t="s">
        <v>863</v>
      </c>
      <c r="I1887" s="2" t="s">
        <v>522</v>
      </c>
      <c r="J1887" s="2"/>
      <c r="K1887" s="2"/>
      <c r="L1887" s="79"/>
      <c r="M1887" s="79"/>
      <c r="N1887" s="79" t="s">
        <v>2125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 t="s">
        <v>3131</v>
      </c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 t="str">
        <f t="shared" si="73"/>
        <v/>
      </c>
      <c r="BP1887" s="2" t="str">
        <f t="shared" si="74"/>
        <v>GMW31910,5</v>
      </c>
      <c r="BQ1887" s="2" t="str">
        <f>_xlfn.XLOOKUP(BO1887,[1]Planilha1!$BU:$BU,[1]Planilha1!$BU:$BU,"",0,1)</f>
        <v/>
      </c>
    </row>
    <row r="1888" spans="1:69" hidden="1" x14ac:dyDescent="0.2">
      <c r="A1888" s="2" t="s">
        <v>4651</v>
      </c>
      <c r="B1888" s="2" t="s">
        <v>1400</v>
      </c>
      <c r="C1888" s="2"/>
      <c r="D1888" s="2"/>
      <c r="E1888" s="2" t="s">
        <v>1402</v>
      </c>
      <c r="F1888" s="2"/>
      <c r="G1888" s="2"/>
      <c r="H1888" s="2" t="s">
        <v>854</v>
      </c>
      <c r="I1888" s="2" t="s">
        <v>522</v>
      </c>
      <c r="J1888" s="2"/>
      <c r="K1888" s="2"/>
      <c r="L1888" s="79"/>
      <c r="M1888" s="79"/>
      <c r="N1888" s="79" t="s">
        <v>2125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 t="s">
        <v>3130</v>
      </c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 t="str">
        <f t="shared" si="73"/>
        <v/>
      </c>
      <c r="BP1888" s="2" t="str">
        <f t="shared" si="74"/>
        <v>GMW31910,5</v>
      </c>
      <c r="BQ1888" s="2" t="str">
        <f>_xlfn.XLOOKUP(BO1888,[1]Planilha1!$BU:$BU,[1]Planilha1!$BU:$BU,"",0,1)</f>
        <v/>
      </c>
    </row>
    <row r="1889" spans="1:69" hidden="1" x14ac:dyDescent="0.2">
      <c r="A1889" s="2" t="s">
        <v>4651</v>
      </c>
      <c r="B1889" s="2" t="s">
        <v>374</v>
      </c>
      <c r="C1889" s="2"/>
      <c r="D1889" s="2"/>
      <c r="E1889" s="2" t="s">
        <v>1402</v>
      </c>
      <c r="F1889" s="2"/>
      <c r="G1889" s="2"/>
      <c r="H1889" s="2" t="s">
        <v>864</v>
      </c>
      <c r="I1889" s="2" t="s">
        <v>522</v>
      </c>
      <c r="J1889" s="2"/>
      <c r="K1889" s="2"/>
      <c r="L1889" s="79"/>
      <c r="M1889" s="79"/>
      <c r="N1889" s="79" t="s">
        <v>2147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 t="s">
        <v>3132</v>
      </c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 t="str">
        <f t="shared" si="73"/>
        <v/>
      </c>
      <c r="BP1889" s="2" t="str">
        <f t="shared" si="74"/>
        <v>USCAR210,35</v>
      </c>
      <c r="BQ1889" s="2" t="str">
        <f>_xlfn.XLOOKUP(BO1889,[1]Planilha1!$BU:$BU,[1]Planilha1!$BU:$BU,"",0,1)</f>
        <v/>
      </c>
    </row>
    <row r="1890" spans="1:69" hidden="1" x14ac:dyDescent="0.2">
      <c r="A1890" s="2" t="s">
        <v>4651</v>
      </c>
      <c r="B1890" s="2" t="s">
        <v>1400</v>
      </c>
      <c r="C1890" s="2"/>
      <c r="D1890" s="2"/>
      <c r="E1890" s="2" t="s">
        <v>1402</v>
      </c>
      <c r="F1890" s="2"/>
      <c r="G1890" s="2"/>
      <c r="H1890" s="2" t="s">
        <v>879</v>
      </c>
      <c r="I1890" s="2" t="s">
        <v>522</v>
      </c>
      <c r="J1890" s="2"/>
      <c r="K1890" s="2"/>
      <c r="L1890" s="79"/>
      <c r="M1890" s="79"/>
      <c r="N1890" s="79" t="s">
        <v>2147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 t="s">
        <v>3133</v>
      </c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 t="str">
        <f t="shared" si="73"/>
        <v/>
      </c>
      <c r="BP1890" s="2" t="str">
        <f t="shared" si="74"/>
        <v>GMW31910,35</v>
      </c>
      <c r="BQ1890" s="2" t="str">
        <f>_xlfn.XLOOKUP(BO1890,[1]Planilha1!$BU:$BU,[1]Planilha1!$BU:$BU,"",0,1)</f>
        <v/>
      </c>
    </row>
    <row r="1891" spans="1:69" hidden="1" x14ac:dyDescent="0.2">
      <c r="A1891" s="2" t="s">
        <v>4651</v>
      </c>
      <c r="B1891" s="2" t="s">
        <v>374</v>
      </c>
      <c r="C1891" s="2"/>
      <c r="D1891" s="2"/>
      <c r="E1891" s="2" t="s">
        <v>1402</v>
      </c>
      <c r="F1891" s="2"/>
      <c r="G1891" s="2"/>
      <c r="H1891" s="2" t="s">
        <v>853</v>
      </c>
      <c r="I1891" s="2" t="s">
        <v>595</v>
      </c>
      <c r="J1891" s="2" t="s">
        <v>1013</v>
      </c>
      <c r="K1891" s="2"/>
      <c r="L1891" s="79"/>
      <c r="M1891" s="79"/>
      <c r="N1891" s="79" t="s">
        <v>2141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 t="s">
        <v>3134</v>
      </c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 t="str">
        <f t="shared" si="73"/>
        <v/>
      </c>
      <c r="BP1891" s="2" t="str">
        <f t="shared" si="74"/>
        <v>USCAR210,75</v>
      </c>
      <c r="BQ1891" s="2" t="str">
        <f>_xlfn.XLOOKUP(BO1891,[1]Planilha1!$BU:$BU,[1]Planilha1!$BU:$BU,"",0,1)</f>
        <v/>
      </c>
    </row>
    <row r="1892" spans="1:69" hidden="1" x14ac:dyDescent="0.2">
      <c r="A1892" s="2" t="s">
        <v>785</v>
      </c>
      <c r="B1892" s="2"/>
      <c r="C1892" s="2"/>
      <c r="D1892" s="2"/>
      <c r="E1892" s="2" t="s">
        <v>1402</v>
      </c>
      <c r="F1892" s="2"/>
      <c r="G1892" s="2"/>
      <c r="H1892" s="2" t="s">
        <v>844</v>
      </c>
      <c r="I1892" s="2" t="s">
        <v>694</v>
      </c>
      <c r="J1892" s="2"/>
      <c r="K1892" s="2"/>
      <c r="L1892" s="79"/>
      <c r="M1892" s="79"/>
      <c r="N1892" s="79" t="s">
        <v>2140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 t="s">
        <v>3135</v>
      </c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 t="str">
        <f t="shared" si="73"/>
        <v/>
      </c>
      <c r="BP1892" s="2" t="str">
        <f t="shared" si="74"/>
        <v>6</v>
      </c>
      <c r="BQ1892" s="2" t="str">
        <f>_xlfn.XLOOKUP(BO1892,[1]Planilha1!$BU:$BU,[1]Planilha1!$BU:$BU,"",0,1)</f>
        <v/>
      </c>
    </row>
    <row r="1893" spans="1:69" hidden="1" x14ac:dyDescent="0.2">
      <c r="A1893" s="2" t="s">
        <v>785</v>
      </c>
      <c r="B1893" s="2"/>
      <c r="C1893" s="2"/>
      <c r="D1893" s="2"/>
      <c r="E1893" s="2" t="s">
        <v>1402</v>
      </c>
      <c r="F1893" s="2"/>
      <c r="G1893" s="2"/>
      <c r="H1893" s="2" t="s">
        <v>843</v>
      </c>
      <c r="I1893" s="2" t="s">
        <v>694</v>
      </c>
      <c r="J1893" s="2"/>
      <c r="K1893" s="2"/>
      <c r="L1893" s="79"/>
      <c r="M1893" s="79"/>
      <c r="N1893" s="79" t="s">
        <v>2140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 t="s">
        <v>3135</v>
      </c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 t="str">
        <f t="shared" si="73"/>
        <v/>
      </c>
      <c r="BP1893" s="2" t="str">
        <f t="shared" si="74"/>
        <v>6</v>
      </c>
      <c r="BQ1893" s="2" t="str">
        <f>_xlfn.XLOOKUP(BO1893,[1]Planilha1!$BU:$BU,[1]Planilha1!$BU:$BU,"",0,1)</f>
        <v/>
      </c>
    </row>
    <row r="1894" spans="1:69" hidden="1" x14ac:dyDescent="0.2">
      <c r="A1894" s="2" t="s">
        <v>4651</v>
      </c>
      <c r="B1894" s="2" t="s">
        <v>1400</v>
      </c>
      <c r="C1894" s="2"/>
      <c r="D1894" s="2"/>
      <c r="E1894" s="2" t="s">
        <v>1402</v>
      </c>
      <c r="F1894" s="2"/>
      <c r="G1894" s="2"/>
      <c r="H1894" s="2" t="s">
        <v>843</v>
      </c>
      <c r="I1894" s="2" t="s">
        <v>1684</v>
      </c>
      <c r="J1894" s="2"/>
      <c r="K1894" s="2"/>
      <c r="L1894" s="79"/>
      <c r="M1894" s="79"/>
      <c r="N1894" s="79" t="s">
        <v>2125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 t="s">
        <v>3136</v>
      </c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 t="str">
        <f t="shared" si="73"/>
        <v/>
      </c>
      <c r="BP1894" s="2" t="str">
        <f t="shared" si="74"/>
        <v>GMW31910,5</v>
      </c>
      <c r="BQ1894" s="2" t="str">
        <f>_xlfn.XLOOKUP(BO1894,[1]Planilha1!$BU:$BU,[1]Planilha1!$BU:$BU,"",0,1)</f>
        <v/>
      </c>
    </row>
    <row r="1895" spans="1:69" hidden="1" x14ac:dyDescent="0.2">
      <c r="A1895" s="2" t="s">
        <v>4651</v>
      </c>
      <c r="B1895" s="2" t="s">
        <v>1400</v>
      </c>
      <c r="C1895" s="2"/>
      <c r="D1895" s="2"/>
      <c r="E1895" s="2" t="s">
        <v>1402</v>
      </c>
      <c r="F1895" s="2"/>
      <c r="G1895" s="2"/>
      <c r="H1895" s="2" t="s">
        <v>843</v>
      </c>
      <c r="I1895" s="2" t="s">
        <v>1684</v>
      </c>
      <c r="J1895" s="2"/>
      <c r="K1895" s="2"/>
      <c r="L1895" s="79"/>
      <c r="M1895" s="79"/>
      <c r="N1895" s="79" t="s">
        <v>2141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 t="s">
        <v>3137</v>
      </c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 t="str">
        <f t="shared" si="73"/>
        <v/>
      </c>
      <c r="BP1895" s="2" t="str">
        <f t="shared" si="74"/>
        <v>GMW31910,75</v>
      </c>
      <c r="BQ1895" s="2" t="str">
        <f>_xlfn.XLOOKUP(BO1895,[1]Planilha1!$BU:$BU,[1]Planilha1!$BU:$BU,"",0,1)</f>
        <v/>
      </c>
    </row>
    <row r="1896" spans="1:69" hidden="1" x14ac:dyDescent="0.2">
      <c r="A1896" s="2" t="s">
        <v>4651</v>
      </c>
      <c r="B1896" s="2" t="s">
        <v>1400</v>
      </c>
      <c r="C1896" s="2"/>
      <c r="D1896" s="2"/>
      <c r="E1896" s="2" t="s">
        <v>1402</v>
      </c>
      <c r="F1896" s="2"/>
      <c r="G1896" s="2"/>
      <c r="H1896" s="2" t="s">
        <v>843</v>
      </c>
      <c r="I1896" s="2" t="s">
        <v>1684</v>
      </c>
      <c r="J1896" s="2"/>
      <c r="K1896" s="2"/>
      <c r="L1896" s="79"/>
      <c r="M1896" s="79"/>
      <c r="N1896" s="79" t="s">
        <v>2132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 t="s">
        <v>3138</v>
      </c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 t="str">
        <f t="shared" si="73"/>
        <v/>
      </c>
      <c r="BP1896" s="2" t="str">
        <f t="shared" si="74"/>
        <v>GMW31911</v>
      </c>
      <c r="BQ1896" s="2" t="str">
        <f>_xlfn.XLOOKUP(BO1896,[1]Planilha1!$BU:$BU,[1]Planilha1!$BU:$BU,"",0,1)</f>
        <v/>
      </c>
    </row>
    <row r="1897" spans="1:69" hidden="1" x14ac:dyDescent="0.2">
      <c r="A1897" s="2" t="s">
        <v>4651</v>
      </c>
      <c r="B1897" s="2" t="s">
        <v>1400</v>
      </c>
      <c r="C1897" s="2"/>
      <c r="D1897" s="2"/>
      <c r="E1897" s="2" t="s">
        <v>1402</v>
      </c>
      <c r="F1897" s="2"/>
      <c r="G1897" s="2"/>
      <c r="H1897" s="2" t="s">
        <v>843</v>
      </c>
      <c r="I1897" s="2" t="s">
        <v>1685</v>
      </c>
      <c r="J1897" s="2"/>
      <c r="K1897" s="2"/>
      <c r="L1897" s="79"/>
      <c r="M1897" s="79"/>
      <c r="N1897" s="79" t="s">
        <v>2126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 t="s">
        <v>3139</v>
      </c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 t="str">
        <f t="shared" si="73"/>
        <v/>
      </c>
      <c r="BP1897" s="2" t="str">
        <f t="shared" si="74"/>
        <v>GMW31911,5</v>
      </c>
      <c r="BQ1897" s="2" t="str">
        <f>_xlfn.XLOOKUP(BO1897,[1]Planilha1!$BU:$BU,[1]Planilha1!$BU:$BU,"",0,1)</f>
        <v/>
      </c>
    </row>
    <row r="1898" spans="1:69" hidden="1" x14ac:dyDescent="0.2">
      <c r="A1898" s="2" t="s">
        <v>4651</v>
      </c>
      <c r="B1898" s="2" t="s">
        <v>1400</v>
      </c>
      <c r="C1898" s="2"/>
      <c r="D1898" s="2"/>
      <c r="E1898" s="2" t="s">
        <v>1402</v>
      </c>
      <c r="F1898" s="2"/>
      <c r="G1898" s="2"/>
      <c r="H1898" s="2" t="s">
        <v>843</v>
      </c>
      <c r="I1898" s="2" t="s">
        <v>1685</v>
      </c>
      <c r="J1898" s="2"/>
      <c r="K1898" s="2"/>
      <c r="L1898" s="79"/>
      <c r="M1898" s="79"/>
      <c r="N1898" s="79" t="s">
        <v>2132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 t="s">
        <v>3140</v>
      </c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 t="str">
        <f t="shared" si="73"/>
        <v/>
      </c>
      <c r="BP1898" s="2" t="str">
        <f t="shared" si="74"/>
        <v>GMW31911</v>
      </c>
      <c r="BQ1898" s="2" t="str">
        <f>_xlfn.XLOOKUP(BO1898,[1]Planilha1!$BU:$BU,[1]Planilha1!$BU:$BU,"",0,1)</f>
        <v/>
      </c>
    </row>
    <row r="1899" spans="1:69" hidden="1" x14ac:dyDescent="0.2">
      <c r="A1899" s="2" t="s">
        <v>4651</v>
      </c>
      <c r="B1899" s="2" t="s">
        <v>1400</v>
      </c>
      <c r="C1899" s="2"/>
      <c r="D1899" s="2"/>
      <c r="E1899" s="2" t="s">
        <v>1402</v>
      </c>
      <c r="F1899" s="2"/>
      <c r="G1899" s="2"/>
      <c r="H1899" s="2" t="s">
        <v>843</v>
      </c>
      <c r="I1899" s="2" t="s">
        <v>1685</v>
      </c>
      <c r="J1899" s="2"/>
      <c r="K1899" s="2"/>
      <c r="L1899" s="79"/>
      <c r="M1899" s="79"/>
      <c r="N1899" s="79" t="s">
        <v>2124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 t="s">
        <v>3141</v>
      </c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 t="str">
        <f t="shared" si="73"/>
        <v/>
      </c>
      <c r="BP1899" s="2" t="str">
        <f t="shared" si="74"/>
        <v>GMW31912,5</v>
      </c>
      <c r="BQ1899" s="2" t="str">
        <f>_xlfn.XLOOKUP(BO1899,[1]Planilha1!$BU:$BU,[1]Planilha1!$BU:$BU,"",0,1)</f>
        <v/>
      </c>
    </row>
    <row r="1900" spans="1:69" hidden="1" x14ac:dyDescent="0.2">
      <c r="A1900" s="2" t="s">
        <v>4651</v>
      </c>
      <c r="B1900" s="2" t="s">
        <v>1400</v>
      </c>
      <c r="C1900" s="2"/>
      <c r="D1900" s="2"/>
      <c r="E1900" s="2" t="s">
        <v>1402</v>
      </c>
      <c r="F1900" s="2"/>
      <c r="G1900" s="2"/>
      <c r="H1900" s="2" t="s">
        <v>854</v>
      </c>
      <c r="I1900" s="2" t="s">
        <v>1685</v>
      </c>
      <c r="J1900" s="2"/>
      <c r="K1900" s="2"/>
      <c r="L1900" s="79"/>
      <c r="M1900" s="79"/>
      <c r="N1900" s="79" t="s">
        <v>2126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 t="s">
        <v>3139</v>
      </c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 t="str">
        <f t="shared" si="73"/>
        <v/>
      </c>
      <c r="BP1900" s="2" t="str">
        <f t="shared" si="74"/>
        <v>GMW31911,5</v>
      </c>
      <c r="BQ1900" s="2" t="str">
        <f>_xlfn.XLOOKUP(BO1900,[1]Planilha1!$BU:$BU,[1]Planilha1!$BU:$BU,"",0,1)</f>
        <v/>
      </c>
    </row>
    <row r="1901" spans="1:69" hidden="1" x14ac:dyDescent="0.2">
      <c r="A1901" s="2" t="s">
        <v>4651</v>
      </c>
      <c r="B1901" s="2" t="s">
        <v>1400</v>
      </c>
      <c r="C1901" s="2"/>
      <c r="D1901" s="2"/>
      <c r="E1901" s="2" t="s">
        <v>1402</v>
      </c>
      <c r="F1901" s="2"/>
      <c r="G1901" s="2"/>
      <c r="H1901" s="2" t="s">
        <v>862</v>
      </c>
      <c r="I1901" s="2" t="s">
        <v>1686</v>
      </c>
      <c r="J1901" s="2" t="s">
        <v>971</v>
      </c>
      <c r="K1901" s="2"/>
      <c r="L1901" s="79"/>
      <c r="M1901" s="79"/>
      <c r="N1901" s="79" t="s">
        <v>2124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 t="s">
        <v>3142</v>
      </c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 t="str">
        <f t="shared" si="73"/>
        <v/>
      </c>
      <c r="BP1901" s="2" t="str">
        <f t="shared" si="74"/>
        <v>GMW31912,5</v>
      </c>
      <c r="BQ1901" s="2" t="str">
        <f>_xlfn.XLOOKUP(BO1901,[1]Planilha1!$BU:$BU,[1]Planilha1!$BU:$BU,"",0,1)</f>
        <v/>
      </c>
    </row>
    <row r="1902" spans="1:69" hidden="1" x14ac:dyDescent="0.2">
      <c r="A1902" s="2" t="s">
        <v>4651</v>
      </c>
      <c r="B1902" s="2" t="s">
        <v>1400</v>
      </c>
      <c r="C1902" s="2"/>
      <c r="D1902" s="2"/>
      <c r="E1902" s="2" t="s">
        <v>1402</v>
      </c>
      <c r="F1902" s="2"/>
      <c r="G1902" s="2"/>
      <c r="H1902" s="2" t="s">
        <v>862</v>
      </c>
      <c r="I1902" s="2" t="s">
        <v>1686</v>
      </c>
      <c r="J1902" s="2" t="s">
        <v>916</v>
      </c>
      <c r="K1902" s="2"/>
      <c r="L1902" s="79"/>
      <c r="M1902" s="79"/>
      <c r="N1902" s="79" t="s">
        <v>2124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 t="s">
        <v>3143</v>
      </c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 t="str">
        <f t="shared" si="73"/>
        <v/>
      </c>
      <c r="BP1902" s="2" t="str">
        <f t="shared" si="74"/>
        <v>GMW31912,5</v>
      </c>
      <c r="BQ1902" s="2" t="str">
        <f>_xlfn.XLOOKUP(BO1902,[1]Planilha1!$BU:$BU,[1]Planilha1!$BU:$BU,"",0,1)</f>
        <v/>
      </c>
    </row>
    <row r="1903" spans="1:69" hidden="1" x14ac:dyDescent="0.2">
      <c r="A1903" s="2" t="s">
        <v>4651</v>
      </c>
      <c r="B1903" s="2" t="s">
        <v>1400</v>
      </c>
      <c r="C1903" s="2"/>
      <c r="D1903" s="2"/>
      <c r="E1903" s="2" t="s">
        <v>1402</v>
      </c>
      <c r="F1903" s="2"/>
      <c r="G1903" s="2"/>
      <c r="H1903" s="2" t="s">
        <v>856</v>
      </c>
      <c r="I1903" s="2" t="s">
        <v>1686</v>
      </c>
      <c r="J1903" s="2" t="s">
        <v>916</v>
      </c>
      <c r="K1903" s="2"/>
      <c r="L1903" s="79"/>
      <c r="M1903" s="79"/>
      <c r="N1903" s="79" t="s">
        <v>2124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 t="s">
        <v>3144</v>
      </c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 t="str">
        <f t="shared" si="73"/>
        <v/>
      </c>
      <c r="BP1903" s="2" t="str">
        <f t="shared" si="74"/>
        <v>GMW31912,5</v>
      </c>
      <c r="BQ1903" s="2" t="str">
        <f>_xlfn.XLOOKUP(BO1903,[1]Planilha1!$BU:$BU,[1]Planilha1!$BU:$BU,"",0,1)</f>
        <v/>
      </c>
    </row>
    <row r="1904" spans="1:69" hidden="1" x14ac:dyDescent="0.2">
      <c r="A1904" s="2" t="s">
        <v>4651</v>
      </c>
      <c r="B1904" s="2" t="s">
        <v>1400</v>
      </c>
      <c r="C1904" s="2"/>
      <c r="D1904" s="2"/>
      <c r="E1904" s="2" t="s">
        <v>1402</v>
      </c>
      <c r="F1904" s="2"/>
      <c r="G1904" s="2"/>
      <c r="H1904" s="2" t="s">
        <v>854</v>
      </c>
      <c r="I1904" s="2" t="s">
        <v>1686</v>
      </c>
      <c r="J1904" s="2" t="s">
        <v>971</v>
      </c>
      <c r="K1904" s="2"/>
      <c r="L1904" s="79"/>
      <c r="M1904" s="79"/>
      <c r="N1904" s="79" t="s">
        <v>2124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 t="str">
        <f t="shared" si="73"/>
        <v/>
      </c>
      <c r="BP1904" s="2" t="str">
        <f t="shared" si="74"/>
        <v>GMW31912,5</v>
      </c>
      <c r="BQ1904" s="2" t="str">
        <f>_xlfn.XLOOKUP(BO1904,[1]Planilha1!$BU:$BU,[1]Planilha1!$BU:$BU,"",0,1)</f>
        <v/>
      </c>
    </row>
    <row r="1905" spans="1:69" hidden="1" x14ac:dyDescent="0.2">
      <c r="A1905" s="2" t="s">
        <v>4651</v>
      </c>
      <c r="B1905" s="2" t="s">
        <v>1400</v>
      </c>
      <c r="C1905" s="2"/>
      <c r="D1905" s="2"/>
      <c r="E1905" s="2" t="s">
        <v>1402</v>
      </c>
      <c r="F1905" s="2"/>
      <c r="G1905" s="2"/>
      <c r="H1905" s="2" t="s">
        <v>854</v>
      </c>
      <c r="I1905" s="2" t="s">
        <v>1686</v>
      </c>
      <c r="J1905" s="2" t="s">
        <v>916</v>
      </c>
      <c r="K1905" s="2"/>
      <c r="L1905" s="79"/>
      <c r="M1905" s="79"/>
      <c r="N1905" s="79" t="s">
        <v>2124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 t="s">
        <v>3144</v>
      </c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 t="str">
        <f t="shared" si="73"/>
        <v/>
      </c>
      <c r="BP1905" s="2" t="str">
        <f t="shared" si="74"/>
        <v>GMW31912,5</v>
      </c>
      <c r="BQ1905" s="2" t="str">
        <f>_xlfn.XLOOKUP(BO1905,[1]Planilha1!$BU:$BU,[1]Planilha1!$BU:$BU,"",0,1)</f>
        <v/>
      </c>
    </row>
    <row r="1906" spans="1:69" hidden="1" x14ac:dyDescent="0.2">
      <c r="A1906" s="2" t="s">
        <v>4651</v>
      </c>
      <c r="B1906" s="2" t="s">
        <v>1400</v>
      </c>
      <c r="C1906" s="2"/>
      <c r="D1906" s="2"/>
      <c r="E1906" s="2" t="s">
        <v>1402</v>
      </c>
      <c r="F1906" s="2"/>
      <c r="G1906" s="2"/>
      <c r="H1906" s="2" t="s">
        <v>843</v>
      </c>
      <c r="I1906" s="2" t="s">
        <v>1687</v>
      </c>
      <c r="J1906" s="2" t="s">
        <v>989</v>
      </c>
      <c r="K1906" s="2"/>
      <c r="L1906" s="79"/>
      <c r="M1906" s="79"/>
      <c r="N1906" s="79" t="s">
        <v>2146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 t="s">
        <v>3145</v>
      </c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 t="str">
        <f t="shared" si="73"/>
        <v/>
      </c>
      <c r="BP1906" s="2" t="str">
        <f t="shared" si="74"/>
        <v>GMW31914</v>
      </c>
      <c r="BQ1906" s="2" t="str">
        <f>_xlfn.XLOOKUP(BO1906,[1]Planilha1!$BU:$BU,[1]Planilha1!$BU:$BU,"",0,1)</f>
        <v/>
      </c>
    </row>
    <row r="1907" spans="1:69" hidden="1" x14ac:dyDescent="0.2">
      <c r="A1907" s="2" t="s">
        <v>4651</v>
      </c>
      <c r="B1907" s="2" t="s">
        <v>374</v>
      </c>
      <c r="C1907" s="2"/>
      <c r="D1907" s="2"/>
      <c r="E1907" s="2" t="s">
        <v>1402</v>
      </c>
      <c r="F1907" s="2"/>
      <c r="G1907" s="2"/>
      <c r="H1907" s="2" t="s">
        <v>845</v>
      </c>
      <c r="I1907" s="2" t="s">
        <v>1687</v>
      </c>
      <c r="J1907" s="2" t="s">
        <v>989</v>
      </c>
      <c r="K1907" s="2"/>
      <c r="L1907" s="79"/>
      <c r="M1907" s="79"/>
      <c r="N1907" s="79" t="s">
        <v>2129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 t="s">
        <v>3146</v>
      </c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 t="str">
        <f t="shared" si="73"/>
        <v/>
      </c>
      <c r="BP1907" s="2" t="str">
        <f t="shared" si="74"/>
        <v>USCAR213</v>
      </c>
      <c r="BQ1907" s="2" t="str">
        <f>_xlfn.XLOOKUP(BO1907,[1]Planilha1!$BU:$BU,[1]Planilha1!$BU:$BU,"",0,1)</f>
        <v/>
      </c>
    </row>
    <row r="1908" spans="1:69" hidden="1" x14ac:dyDescent="0.2">
      <c r="A1908" s="2" t="s">
        <v>4651</v>
      </c>
      <c r="B1908" s="2" t="s">
        <v>374</v>
      </c>
      <c r="C1908" s="2"/>
      <c r="D1908" s="2"/>
      <c r="E1908" s="2" t="s">
        <v>1402</v>
      </c>
      <c r="F1908" s="2"/>
      <c r="G1908" s="2"/>
      <c r="H1908" s="2" t="s">
        <v>880</v>
      </c>
      <c r="I1908" s="2" t="s">
        <v>1687</v>
      </c>
      <c r="J1908" s="2" t="s">
        <v>989</v>
      </c>
      <c r="K1908" s="2"/>
      <c r="L1908" s="79"/>
      <c r="M1908" s="79"/>
      <c r="N1908" s="79" t="s">
        <v>2129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 t="s">
        <v>3147</v>
      </c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 t="str">
        <f t="shared" si="73"/>
        <v/>
      </c>
      <c r="BP1908" s="2" t="str">
        <f t="shared" si="74"/>
        <v>USCAR213</v>
      </c>
      <c r="BQ1908" s="2" t="str">
        <f>_xlfn.XLOOKUP(BO1908,[1]Planilha1!$BU:$BU,[1]Planilha1!$BU:$BU,"",0,1)</f>
        <v/>
      </c>
    </row>
    <row r="1909" spans="1:69" hidden="1" x14ac:dyDescent="0.2">
      <c r="A1909" s="2" t="s">
        <v>4651</v>
      </c>
      <c r="B1909" s="2" t="s">
        <v>1400</v>
      </c>
      <c r="C1909" s="2"/>
      <c r="D1909" s="2"/>
      <c r="E1909" s="2" t="s">
        <v>1402</v>
      </c>
      <c r="F1909" s="2"/>
      <c r="G1909" s="2"/>
      <c r="H1909" s="2" t="s">
        <v>843</v>
      </c>
      <c r="I1909" s="2" t="s">
        <v>1688</v>
      </c>
      <c r="J1909" s="2" t="s">
        <v>924</v>
      </c>
      <c r="K1909" s="2"/>
      <c r="L1909" s="79"/>
      <c r="M1909" s="79"/>
      <c r="N1909" s="79" t="s">
        <v>2126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 t="s">
        <v>3148</v>
      </c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 t="str">
        <f t="shared" si="73"/>
        <v/>
      </c>
      <c r="BP1909" s="2" t="str">
        <f t="shared" si="74"/>
        <v>GMW31911,5</v>
      </c>
      <c r="BQ1909" s="2" t="str">
        <f>_xlfn.XLOOKUP(BO1909,[1]Planilha1!$BU:$BU,[1]Planilha1!$BU:$BU,"",0,1)</f>
        <v/>
      </c>
    </row>
    <row r="1910" spans="1:69" hidden="1" x14ac:dyDescent="0.2">
      <c r="A1910" s="2" t="s">
        <v>4651</v>
      </c>
      <c r="B1910" s="2" t="s">
        <v>1400</v>
      </c>
      <c r="C1910" s="2"/>
      <c r="D1910" s="2"/>
      <c r="E1910" s="2" t="s">
        <v>1402</v>
      </c>
      <c r="F1910" s="2"/>
      <c r="G1910" s="2"/>
      <c r="H1910" s="2" t="s">
        <v>862</v>
      </c>
      <c r="I1910" s="2" t="s">
        <v>1688</v>
      </c>
      <c r="J1910" s="2" t="s">
        <v>924</v>
      </c>
      <c r="K1910" s="2"/>
      <c r="L1910" s="79"/>
      <c r="M1910" s="79"/>
      <c r="N1910" s="79" t="s">
        <v>2126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 t="s">
        <v>3149</v>
      </c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 t="str">
        <f t="shared" si="73"/>
        <v/>
      </c>
      <c r="BP1910" s="2" t="str">
        <f t="shared" si="74"/>
        <v>GMW31911,5</v>
      </c>
      <c r="BQ1910" s="2" t="str">
        <f>_xlfn.XLOOKUP(BO1910,[1]Planilha1!$BU:$BU,[1]Planilha1!$BU:$BU,"",0,1)</f>
        <v/>
      </c>
    </row>
    <row r="1911" spans="1:69" hidden="1" x14ac:dyDescent="0.2">
      <c r="A1911" s="2" t="s">
        <v>4651</v>
      </c>
      <c r="B1911" s="2" t="s">
        <v>1400</v>
      </c>
      <c r="C1911" s="2"/>
      <c r="D1911" s="2"/>
      <c r="E1911" s="2" t="s">
        <v>1402</v>
      </c>
      <c r="F1911" s="2"/>
      <c r="G1911" s="2"/>
      <c r="H1911" s="2" t="s">
        <v>856</v>
      </c>
      <c r="I1911" s="2" t="s">
        <v>1688</v>
      </c>
      <c r="J1911" s="2" t="s">
        <v>924</v>
      </c>
      <c r="K1911" s="2"/>
      <c r="L1911" s="79"/>
      <c r="M1911" s="79"/>
      <c r="N1911" s="79" t="s">
        <v>2126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 t="s">
        <v>3148</v>
      </c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 t="str">
        <f t="shared" si="73"/>
        <v/>
      </c>
      <c r="BP1911" s="2" t="str">
        <f t="shared" si="74"/>
        <v>GMW31911,5</v>
      </c>
      <c r="BQ1911" s="2" t="str">
        <f>_xlfn.XLOOKUP(BO1911,[1]Planilha1!$BU:$BU,[1]Planilha1!$BU:$BU,"",0,1)</f>
        <v/>
      </c>
    </row>
    <row r="1912" spans="1:69" hidden="1" x14ac:dyDescent="0.2">
      <c r="A1912" s="2" t="s">
        <v>4651</v>
      </c>
      <c r="B1912" s="2" t="s">
        <v>1400</v>
      </c>
      <c r="C1912" s="2"/>
      <c r="D1912" s="2"/>
      <c r="E1912" s="2" t="s">
        <v>1402</v>
      </c>
      <c r="F1912" s="2"/>
      <c r="G1912" s="2"/>
      <c r="H1912" s="2" t="s">
        <v>854</v>
      </c>
      <c r="I1912" s="2" t="s">
        <v>1688</v>
      </c>
      <c r="J1912" s="2" t="s">
        <v>924</v>
      </c>
      <c r="K1912" s="2"/>
      <c r="L1912" s="79"/>
      <c r="M1912" s="79"/>
      <c r="N1912" s="79" t="s">
        <v>2126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 t="s">
        <v>3148</v>
      </c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 t="str">
        <f t="shared" si="73"/>
        <v/>
      </c>
      <c r="BP1912" s="2" t="str">
        <f t="shared" si="74"/>
        <v>GMW31911,5</v>
      </c>
      <c r="BQ1912" s="2" t="str">
        <f>_xlfn.XLOOKUP(BO1912,[1]Planilha1!$BU:$BU,[1]Planilha1!$BU:$BU,"",0,1)</f>
        <v/>
      </c>
    </row>
    <row r="1913" spans="1:69" hidden="1" x14ac:dyDescent="0.2">
      <c r="A1913" s="2" t="s">
        <v>4651</v>
      </c>
      <c r="B1913" s="2" t="s">
        <v>1400</v>
      </c>
      <c r="C1913" s="2"/>
      <c r="D1913" s="2"/>
      <c r="E1913" s="2" t="s">
        <v>1402</v>
      </c>
      <c r="F1913" s="2"/>
      <c r="G1913" s="2"/>
      <c r="H1913" s="2" t="s">
        <v>843</v>
      </c>
      <c r="I1913" s="2" t="s">
        <v>1689</v>
      </c>
      <c r="J1913" s="2" t="s">
        <v>928</v>
      </c>
      <c r="K1913" s="2"/>
      <c r="L1913" s="79"/>
      <c r="M1913" s="79"/>
      <c r="N1913" s="79" t="s">
        <v>2125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 t="s">
        <v>3150</v>
      </c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 t="str">
        <f t="shared" si="73"/>
        <v/>
      </c>
      <c r="BP1913" s="2" t="str">
        <f t="shared" si="74"/>
        <v>GMW31910,5</v>
      </c>
      <c r="BQ1913" s="2" t="str">
        <f>_xlfn.XLOOKUP(BO1913,[1]Planilha1!$BU:$BU,[1]Planilha1!$BU:$BU,"",0,1)</f>
        <v/>
      </c>
    </row>
    <row r="1914" spans="1:69" hidden="1" x14ac:dyDescent="0.2">
      <c r="A1914" s="2" t="s">
        <v>4651</v>
      </c>
      <c r="B1914" s="2" t="s">
        <v>374</v>
      </c>
      <c r="C1914" s="2"/>
      <c r="D1914" s="2"/>
      <c r="E1914" s="2" t="s">
        <v>1402</v>
      </c>
      <c r="F1914" s="2"/>
      <c r="G1914" s="2"/>
      <c r="H1914" s="2" t="s">
        <v>848</v>
      </c>
      <c r="I1914" s="2" t="s">
        <v>1690</v>
      </c>
      <c r="J1914" s="2"/>
      <c r="K1914" s="2"/>
      <c r="L1914" s="79"/>
      <c r="M1914" s="79"/>
      <c r="N1914" s="79" t="s">
        <v>2144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 t="s">
        <v>3151</v>
      </c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 t="str">
        <f t="shared" si="73"/>
        <v/>
      </c>
      <c r="BP1914" s="2" t="str">
        <f t="shared" si="74"/>
        <v>USCAR211,25</v>
      </c>
      <c r="BQ1914" s="2" t="str">
        <f>_xlfn.XLOOKUP(BO1914,[1]Planilha1!$BU:$BU,[1]Planilha1!$BU:$BU,"",0,1)</f>
        <v/>
      </c>
    </row>
    <row r="1915" spans="1:69" hidden="1" x14ac:dyDescent="0.2">
      <c r="A1915" s="2" t="s">
        <v>4651</v>
      </c>
      <c r="B1915" s="2" t="s">
        <v>374</v>
      </c>
      <c r="C1915" s="2"/>
      <c r="D1915" s="2"/>
      <c r="E1915" s="2" t="s">
        <v>1402</v>
      </c>
      <c r="F1915" s="2"/>
      <c r="G1915" s="2"/>
      <c r="H1915" s="2" t="s">
        <v>848</v>
      </c>
      <c r="I1915" s="2" t="s">
        <v>1690</v>
      </c>
      <c r="J1915" s="2"/>
      <c r="K1915" s="2"/>
      <c r="L1915" s="79"/>
      <c r="M1915" s="79"/>
      <c r="N1915" s="79" t="s">
        <v>2130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 t="s">
        <v>3152</v>
      </c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 t="str">
        <f t="shared" si="73"/>
        <v/>
      </c>
      <c r="BP1915" s="2" t="str">
        <f t="shared" si="74"/>
        <v>USCAR212</v>
      </c>
      <c r="BQ1915" s="2" t="str">
        <f>_xlfn.XLOOKUP(BO1915,[1]Planilha1!$BU:$BU,[1]Planilha1!$BU:$BU,"",0,1)</f>
        <v/>
      </c>
    </row>
    <row r="1916" spans="1:69" hidden="1" x14ac:dyDescent="0.2">
      <c r="A1916" s="2" t="s">
        <v>4651</v>
      </c>
      <c r="B1916" s="2" t="s">
        <v>1400</v>
      </c>
      <c r="C1916" s="2"/>
      <c r="D1916" s="2"/>
      <c r="E1916" s="2" t="s">
        <v>1402</v>
      </c>
      <c r="F1916" s="2"/>
      <c r="G1916" s="2"/>
      <c r="H1916" s="2" t="s">
        <v>843</v>
      </c>
      <c r="I1916" s="2" t="s">
        <v>1691</v>
      </c>
      <c r="J1916" s="2"/>
      <c r="K1916" s="2"/>
      <c r="L1916" s="79"/>
      <c r="M1916" s="79"/>
      <c r="N1916" s="79" t="s">
        <v>2125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 t="str">
        <f t="shared" si="73"/>
        <v/>
      </c>
      <c r="BP1916" s="2" t="str">
        <f t="shared" si="74"/>
        <v>GMW31910,5</v>
      </c>
      <c r="BQ1916" s="2" t="str">
        <f>_xlfn.XLOOKUP(BO1916,[1]Planilha1!$BU:$BU,[1]Planilha1!$BU:$BU,"",0,1)</f>
        <v/>
      </c>
    </row>
    <row r="1917" spans="1:69" hidden="1" x14ac:dyDescent="0.2">
      <c r="A1917" s="2" t="s">
        <v>4651</v>
      </c>
      <c r="B1917" s="2" t="s">
        <v>374</v>
      </c>
      <c r="C1917" s="2"/>
      <c r="D1917" s="2"/>
      <c r="E1917" s="2" t="s">
        <v>1402</v>
      </c>
      <c r="F1917" s="2"/>
      <c r="G1917" s="2"/>
      <c r="H1917" s="2" t="s">
        <v>853</v>
      </c>
      <c r="I1917" s="2" t="s">
        <v>748</v>
      </c>
      <c r="J1917" s="2"/>
      <c r="K1917" s="2"/>
      <c r="L1917" s="79"/>
      <c r="M1917" s="79"/>
      <c r="N1917" s="79" t="s">
        <v>2147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 t="s">
        <v>3153</v>
      </c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 t="str">
        <f t="shared" si="73"/>
        <v/>
      </c>
      <c r="BP1917" s="2" t="str">
        <f t="shared" si="74"/>
        <v>USCAR210,35</v>
      </c>
      <c r="BQ1917" s="2" t="str">
        <f>_xlfn.XLOOKUP(BO1917,[1]Planilha1!$BU:$BU,[1]Planilha1!$BU:$BU,"",0,1)</f>
        <v/>
      </c>
    </row>
    <row r="1918" spans="1:69" hidden="1" x14ac:dyDescent="0.2">
      <c r="A1918" s="2" t="s">
        <v>4651</v>
      </c>
      <c r="B1918" s="2" t="s">
        <v>374</v>
      </c>
      <c r="C1918" s="2"/>
      <c r="D1918" s="2"/>
      <c r="E1918" s="2" t="s">
        <v>1402</v>
      </c>
      <c r="F1918" s="2"/>
      <c r="G1918" s="2"/>
      <c r="H1918" s="2" t="s">
        <v>853</v>
      </c>
      <c r="I1918" s="2" t="s">
        <v>748</v>
      </c>
      <c r="J1918" s="2"/>
      <c r="K1918" s="2"/>
      <c r="L1918" s="79"/>
      <c r="M1918" s="79"/>
      <c r="N1918" s="79" t="s">
        <v>2125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 t="s">
        <v>3154</v>
      </c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 t="str">
        <f t="shared" si="73"/>
        <v/>
      </c>
      <c r="BP1918" s="2" t="str">
        <f t="shared" si="74"/>
        <v>USCAR210,5</v>
      </c>
      <c r="BQ1918" s="2" t="str">
        <f>_xlfn.XLOOKUP(BO1918,[1]Planilha1!$BU:$BU,[1]Planilha1!$BU:$BU,"",0,1)</f>
        <v/>
      </c>
    </row>
    <row r="1919" spans="1:69" hidden="1" x14ac:dyDescent="0.2">
      <c r="A1919" s="2" t="s">
        <v>4651</v>
      </c>
      <c r="B1919" s="2" t="s">
        <v>374</v>
      </c>
      <c r="C1919" s="2"/>
      <c r="D1919" s="2"/>
      <c r="E1919" s="2" t="s">
        <v>1402</v>
      </c>
      <c r="F1919" s="2"/>
      <c r="G1919" s="2"/>
      <c r="H1919" s="2" t="s">
        <v>853</v>
      </c>
      <c r="I1919" s="2" t="s">
        <v>758</v>
      </c>
      <c r="J1919" s="2"/>
      <c r="K1919" s="2"/>
      <c r="L1919" s="79"/>
      <c r="M1919" s="79"/>
      <c r="N1919" s="79" t="s">
        <v>2126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 t="str">
        <f t="shared" si="73"/>
        <v/>
      </c>
      <c r="BP1919" s="2" t="str">
        <f t="shared" si="74"/>
        <v>USCAR211,5</v>
      </c>
      <c r="BQ1919" s="2" t="str">
        <f>_xlfn.XLOOKUP(BO1919,[1]Planilha1!$BU:$BU,[1]Planilha1!$BU:$BU,"",0,1)</f>
        <v/>
      </c>
    </row>
    <row r="1920" spans="1:69" hidden="1" x14ac:dyDescent="0.2">
      <c r="A1920" s="2" t="s">
        <v>4651</v>
      </c>
      <c r="B1920" s="2" t="s">
        <v>374</v>
      </c>
      <c r="C1920" s="2"/>
      <c r="D1920" s="2"/>
      <c r="E1920" s="2" t="s">
        <v>1402</v>
      </c>
      <c r="F1920" s="2"/>
      <c r="G1920" s="2"/>
      <c r="H1920" s="2" t="s">
        <v>853</v>
      </c>
      <c r="I1920" s="2" t="s">
        <v>758</v>
      </c>
      <c r="J1920" s="2"/>
      <c r="K1920" s="2"/>
      <c r="L1920" s="79"/>
      <c r="M1920" s="79"/>
      <c r="N1920" s="79" t="s">
        <v>2132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 t="str">
        <f t="shared" si="73"/>
        <v/>
      </c>
      <c r="BP1920" s="2" t="str">
        <f t="shared" si="74"/>
        <v>USCAR211</v>
      </c>
      <c r="BQ1920" s="2" t="str">
        <f>_xlfn.XLOOKUP(BO1920,[1]Planilha1!$BU:$BU,[1]Planilha1!$BU:$BU,"",0,1)</f>
        <v/>
      </c>
    </row>
    <row r="1921" spans="1:69" hidden="1" x14ac:dyDescent="0.2">
      <c r="A1921" s="2" t="s">
        <v>4651</v>
      </c>
      <c r="B1921" s="2" t="s">
        <v>374</v>
      </c>
      <c r="C1921" s="2"/>
      <c r="D1921" s="2"/>
      <c r="E1921" s="2" t="s">
        <v>1402</v>
      </c>
      <c r="F1921" s="2"/>
      <c r="G1921" s="2"/>
      <c r="H1921" s="2" t="s">
        <v>853</v>
      </c>
      <c r="I1921" s="2" t="s">
        <v>758</v>
      </c>
      <c r="J1921" s="2"/>
      <c r="K1921" s="2"/>
      <c r="L1921" s="79"/>
      <c r="M1921" s="79"/>
      <c r="N1921" s="79" t="s">
        <v>2124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 t="str">
        <f t="shared" si="73"/>
        <v/>
      </c>
      <c r="BP1921" s="2" t="str">
        <f t="shared" si="74"/>
        <v>USCAR212,5</v>
      </c>
      <c r="BQ1921" s="2" t="str">
        <f>_xlfn.XLOOKUP(BO1921,[1]Planilha1!$BU:$BU,[1]Planilha1!$BU:$BU,"",0,1)</f>
        <v/>
      </c>
    </row>
    <row r="1922" spans="1:69" hidden="1" x14ac:dyDescent="0.2">
      <c r="A1922" s="2" t="s">
        <v>4651</v>
      </c>
      <c r="B1922" s="2" t="s">
        <v>374</v>
      </c>
      <c r="C1922" s="2"/>
      <c r="D1922" s="2"/>
      <c r="E1922" s="2" t="s">
        <v>1402</v>
      </c>
      <c r="F1922" s="2"/>
      <c r="G1922" s="2"/>
      <c r="H1922" s="2" t="s">
        <v>853</v>
      </c>
      <c r="I1922" s="2" t="s">
        <v>758</v>
      </c>
      <c r="J1922" s="2"/>
      <c r="K1922" s="2"/>
      <c r="L1922" s="79"/>
      <c r="M1922" s="79"/>
      <c r="N1922" s="79" t="s">
        <v>2130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 t="s">
        <v>3155</v>
      </c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 t="str">
        <f t="shared" si="73"/>
        <v/>
      </c>
      <c r="BP1922" s="2" t="str">
        <f t="shared" si="74"/>
        <v>USCAR212</v>
      </c>
      <c r="BQ1922" s="2" t="str">
        <f>_xlfn.XLOOKUP(BO1922,[1]Planilha1!$BU:$BU,[1]Planilha1!$BU:$BU,"",0,1)</f>
        <v/>
      </c>
    </row>
    <row r="1923" spans="1:69" hidden="1" x14ac:dyDescent="0.2">
      <c r="A1923" s="2" t="s">
        <v>4651</v>
      </c>
      <c r="B1923" s="2" t="s">
        <v>1400</v>
      </c>
      <c r="C1923" s="2"/>
      <c r="D1923" s="2"/>
      <c r="E1923" s="2" t="s">
        <v>1402</v>
      </c>
      <c r="F1923" s="2"/>
      <c r="G1923" s="2"/>
      <c r="H1923" s="2" t="s">
        <v>843</v>
      </c>
      <c r="I1923" s="2" t="s">
        <v>1692</v>
      </c>
      <c r="J1923" s="2" t="s">
        <v>928</v>
      </c>
      <c r="K1923" s="2"/>
      <c r="L1923" s="79"/>
      <c r="M1923" s="79"/>
      <c r="N1923" s="79" t="s">
        <v>2125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 t="s">
        <v>3156</v>
      </c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 t="str">
        <f t="shared" si="73"/>
        <v/>
      </c>
      <c r="BP1923" s="2" t="str">
        <f t="shared" si="74"/>
        <v>GMW31910,5</v>
      </c>
      <c r="BQ1923" s="2" t="str">
        <f>_xlfn.XLOOKUP(BO1923,[1]Planilha1!$BU:$BU,[1]Planilha1!$BU:$BU,"",0,1)</f>
        <v/>
      </c>
    </row>
    <row r="1924" spans="1:69" hidden="1" x14ac:dyDescent="0.2">
      <c r="A1924" s="2" t="s">
        <v>4651</v>
      </c>
      <c r="B1924" s="2" t="s">
        <v>1400</v>
      </c>
      <c r="C1924" s="2"/>
      <c r="D1924" s="2"/>
      <c r="E1924" s="2" t="s">
        <v>1402</v>
      </c>
      <c r="F1924" s="2"/>
      <c r="G1924" s="2"/>
      <c r="H1924" s="2" t="s">
        <v>854</v>
      </c>
      <c r="I1924" s="2" t="s">
        <v>1692</v>
      </c>
      <c r="J1924" s="2" t="s">
        <v>928</v>
      </c>
      <c r="K1924" s="2"/>
      <c r="L1924" s="79"/>
      <c r="M1924" s="79"/>
      <c r="N1924" s="79" t="s">
        <v>2125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 t="s">
        <v>3156</v>
      </c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 t="str">
        <f t="shared" ref="BO1924:BO1987" si="75">IF(F1924="","",_xlfn.CONCAT(K1924&amp;N1924,IF(L1924&gt;M1924,_xlfn.TEXTJOIN(,TRUE,O1924:AV1924),_xlfn.TEXTJOIN(,TRUE,AF1924:AV1924,O1924:AE1924))))</f>
        <v/>
      </c>
      <c r="BP1924" s="2" t="str">
        <f t="shared" ref="BP1924:BP1987" si="76">_xlfn.CONCAT(B1924,N1924,IF(L1924&gt;M1924,_xlfn.TEXTJOIN(,TRUE,O1924:AV1924),_xlfn.TEXTJOIN(,TRUE,AF1924:AV1924,O1924:AE1924)))</f>
        <v>GMW31910,5</v>
      </c>
      <c r="BQ1924" s="2" t="str">
        <f>_xlfn.XLOOKUP(BO1924,[1]Planilha1!$BU:$BU,[1]Planilha1!$BU:$BU,"",0,1)</f>
        <v/>
      </c>
    </row>
    <row r="1925" spans="1:69" hidden="1" x14ac:dyDescent="0.2">
      <c r="A1925" s="2" t="s">
        <v>4651</v>
      </c>
      <c r="B1925" s="2" t="s">
        <v>1400</v>
      </c>
      <c r="C1925" s="2"/>
      <c r="D1925" s="2"/>
      <c r="E1925" s="2" t="s">
        <v>1402</v>
      </c>
      <c r="F1925" s="2"/>
      <c r="G1925" s="2"/>
      <c r="H1925" s="2" t="s">
        <v>843</v>
      </c>
      <c r="I1925" s="2" t="s">
        <v>1693</v>
      </c>
      <c r="J1925" s="2"/>
      <c r="K1925" s="2"/>
      <c r="L1925" s="79"/>
      <c r="M1925" s="79"/>
      <c r="N1925" s="79" t="s">
        <v>2125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 t="s">
        <v>3157</v>
      </c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 t="str">
        <f t="shared" si="75"/>
        <v/>
      </c>
      <c r="BP1925" s="2" t="str">
        <f t="shared" si="76"/>
        <v>GMW31910,5</v>
      </c>
      <c r="BQ1925" s="2" t="str">
        <f>_xlfn.XLOOKUP(BO1925,[1]Planilha1!$BU:$BU,[1]Planilha1!$BU:$BU,"",0,1)</f>
        <v/>
      </c>
    </row>
    <row r="1926" spans="1:69" hidden="1" x14ac:dyDescent="0.2">
      <c r="A1926" s="2" t="s">
        <v>4651</v>
      </c>
      <c r="B1926" s="2" t="s">
        <v>374</v>
      </c>
      <c r="C1926" s="2"/>
      <c r="D1926" s="2"/>
      <c r="E1926" s="2" t="s">
        <v>1402</v>
      </c>
      <c r="F1926" s="2"/>
      <c r="G1926" s="2"/>
      <c r="H1926" s="2" t="s">
        <v>847</v>
      </c>
      <c r="I1926" s="2" t="s">
        <v>1693</v>
      </c>
      <c r="J1926" s="2"/>
      <c r="K1926" s="2"/>
      <c r="L1926" s="79"/>
      <c r="M1926" s="79"/>
      <c r="N1926" s="79" t="s">
        <v>2143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 t="s">
        <v>3158</v>
      </c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 t="str">
        <f t="shared" si="75"/>
        <v/>
      </c>
      <c r="BP1926" s="2" t="str">
        <f t="shared" si="76"/>
        <v>USCAR210,6</v>
      </c>
      <c r="BQ1926" s="2" t="str">
        <f>_xlfn.XLOOKUP(BO1926,[1]Planilha1!$BU:$BU,[1]Planilha1!$BU:$BU,"",0,1)</f>
        <v/>
      </c>
    </row>
    <row r="1927" spans="1:69" hidden="1" x14ac:dyDescent="0.2">
      <c r="A1927" s="2" t="s">
        <v>4651</v>
      </c>
      <c r="B1927" s="2" t="s">
        <v>374</v>
      </c>
      <c r="C1927" s="2"/>
      <c r="D1927" s="2"/>
      <c r="E1927" s="2" t="s">
        <v>1402</v>
      </c>
      <c r="F1927" s="2"/>
      <c r="G1927" s="2"/>
      <c r="H1927" s="2" t="s">
        <v>848</v>
      </c>
      <c r="I1927" s="2" t="s">
        <v>1693</v>
      </c>
      <c r="J1927" s="2"/>
      <c r="K1927" s="2"/>
      <c r="L1927" s="79"/>
      <c r="M1927" s="79"/>
      <c r="N1927" s="79" t="s">
        <v>2125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 t="s">
        <v>3159</v>
      </c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 t="str">
        <f t="shared" si="75"/>
        <v/>
      </c>
      <c r="BP1927" s="2" t="str">
        <f t="shared" si="76"/>
        <v>USCAR210,5</v>
      </c>
      <c r="BQ1927" s="2" t="str">
        <f>_xlfn.XLOOKUP(BO1927,[1]Planilha1!$BU:$BU,[1]Planilha1!$BU:$BU,"",0,1)</f>
        <v/>
      </c>
    </row>
    <row r="1928" spans="1:69" hidden="1" x14ac:dyDescent="0.2">
      <c r="A1928" s="2" t="s">
        <v>4651</v>
      </c>
      <c r="B1928" s="2" t="s">
        <v>374</v>
      </c>
      <c r="C1928" s="2"/>
      <c r="D1928" s="2"/>
      <c r="E1928" s="2" t="s">
        <v>1402</v>
      </c>
      <c r="F1928" s="2"/>
      <c r="G1928" s="2"/>
      <c r="H1928" s="2" t="s">
        <v>848</v>
      </c>
      <c r="I1928" s="2" t="s">
        <v>1693</v>
      </c>
      <c r="J1928" s="2"/>
      <c r="K1928" s="2"/>
      <c r="L1928" s="79"/>
      <c r="M1928" s="79"/>
      <c r="N1928" s="79" t="s">
        <v>2135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 t="s">
        <v>3160</v>
      </c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 t="str">
        <f t="shared" si="75"/>
        <v/>
      </c>
      <c r="BP1928" s="2" t="str">
        <f t="shared" si="76"/>
        <v>USCAR210,85</v>
      </c>
      <c r="BQ1928" s="2" t="str">
        <f>_xlfn.XLOOKUP(BO1928,[1]Planilha1!$BU:$BU,[1]Planilha1!$BU:$BU,"",0,1)</f>
        <v/>
      </c>
    </row>
    <row r="1929" spans="1:69" hidden="1" x14ac:dyDescent="0.2">
      <c r="A1929" s="2" t="s">
        <v>4651</v>
      </c>
      <c r="B1929" s="2" t="s">
        <v>374</v>
      </c>
      <c r="C1929" s="2"/>
      <c r="D1929" s="2"/>
      <c r="E1929" s="2" t="s">
        <v>1402</v>
      </c>
      <c r="F1929" s="2"/>
      <c r="G1929" s="2"/>
      <c r="H1929" s="2" t="s">
        <v>853</v>
      </c>
      <c r="I1929" s="2" t="s">
        <v>741</v>
      </c>
      <c r="J1929" s="2"/>
      <c r="K1929" s="2"/>
      <c r="L1929" s="79"/>
      <c r="M1929" s="79"/>
      <c r="N1929" s="79" t="s">
        <v>2147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 t="str">
        <f t="shared" si="75"/>
        <v/>
      </c>
      <c r="BP1929" s="2" t="str">
        <f t="shared" si="76"/>
        <v>USCAR210,35</v>
      </c>
      <c r="BQ1929" s="2" t="str">
        <f>_xlfn.XLOOKUP(BO1929,[1]Planilha1!$BU:$BU,[1]Planilha1!$BU:$BU,"",0,1)</f>
        <v/>
      </c>
    </row>
    <row r="1930" spans="1:69" hidden="1" x14ac:dyDescent="0.2">
      <c r="A1930" s="2" t="s">
        <v>4651</v>
      </c>
      <c r="B1930" s="2" t="s">
        <v>374</v>
      </c>
      <c r="C1930" s="2"/>
      <c r="D1930" s="2"/>
      <c r="E1930" s="2" t="s">
        <v>1402</v>
      </c>
      <c r="F1930" s="2"/>
      <c r="G1930" s="2"/>
      <c r="H1930" s="2" t="s">
        <v>853</v>
      </c>
      <c r="I1930" s="2" t="s">
        <v>741</v>
      </c>
      <c r="J1930" s="2"/>
      <c r="K1930" s="2"/>
      <c r="L1930" s="79"/>
      <c r="M1930" s="79"/>
      <c r="N1930" s="79" t="s">
        <v>2125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 t="s">
        <v>3161</v>
      </c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 t="str">
        <f t="shared" si="75"/>
        <v/>
      </c>
      <c r="BP1930" s="2" t="str">
        <f t="shared" si="76"/>
        <v>USCAR210,5</v>
      </c>
      <c r="BQ1930" s="2" t="str">
        <f>_xlfn.XLOOKUP(BO1930,[1]Planilha1!$BU:$BU,[1]Planilha1!$BU:$BU,"",0,1)</f>
        <v/>
      </c>
    </row>
    <row r="1931" spans="1:69" hidden="1" x14ac:dyDescent="0.2">
      <c r="A1931" s="2" t="s">
        <v>4651</v>
      </c>
      <c r="B1931" s="2" t="s">
        <v>1400</v>
      </c>
      <c r="C1931" s="2"/>
      <c r="D1931" s="2"/>
      <c r="E1931" s="2" t="s">
        <v>1402</v>
      </c>
      <c r="F1931" s="2"/>
      <c r="G1931" s="2"/>
      <c r="H1931" s="2" t="s">
        <v>843</v>
      </c>
      <c r="I1931" s="2" t="s">
        <v>741</v>
      </c>
      <c r="J1931" s="2"/>
      <c r="K1931" s="2"/>
      <c r="L1931" s="79"/>
      <c r="M1931" s="79"/>
      <c r="N1931" s="79" t="s">
        <v>2125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 t="s">
        <v>3162</v>
      </c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 t="str">
        <f t="shared" si="75"/>
        <v/>
      </c>
      <c r="BP1931" s="2" t="str">
        <f t="shared" si="76"/>
        <v>GMW31910,5</v>
      </c>
      <c r="BQ1931" s="2" t="str">
        <f>_xlfn.XLOOKUP(BO1931,[1]Planilha1!$BU:$BU,[1]Planilha1!$BU:$BU,"",0,1)</f>
        <v/>
      </c>
    </row>
    <row r="1932" spans="1:69" hidden="1" x14ac:dyDescent="0.2">
      <c r="A1932" s="2" t="s">
        <v>4651</v>
      </c>
      <c r="B1932" s="2" t="s">
        <v>374</v>
      </c>
      <c r="C1932" s="2"/>
      <c r="D1932" s="2"/>
      <c r="E1932" s="2" t="s">
        <v>1402</v>
      </c>
      <c r="F1932" s="2"/>
      <c r="G1932" s="2"/>
      <c r="H1932" s="2" t="s">
        <v>853</v>
      </c>
      <c r="I1932" s="2" t="s">
        <v>1694</v>
      </c>
      <c r="J1932" s="2"/>
      <c r="K1932" s="2"/>
      <c r="L1932" s="79"/>
      <c r="M1932" s="79"/>
      <c r="N1932" s="79" t="s">
        <v>2132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 t="s">
        <v>3163</v>
      </c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 t="str">
        <f t="shared" si="75"/>
        <v/>
      </c>
      <c r="BP1932" s="2" t="str">
        <f t="shared" si="76"/>
        <v>USCAR211</v>
      </c>
      <c r="BQ1932" s="2" t="str">
        <f>_xlfn.XLOOKUP(BO1932,[1]Planilha1!$BU:$BU,[1]Planilha1!$BU:$BU,"",0,1)</f>
        <v/>
      </c>
    </row>
    <row r="1933" spans="1:69" hidden="1" x14ac:dyDescent="0.2">
      <c r="A1933" s="2" t="s">
        <v>4651</v>
      </c>
      <c r="B1933" s="2" t="s">
        <v>374</v>
      </c>
      <c r="C1933" s="2"/>
      <c r="D1933" s="2"/>
      <c r="E1933" s="2" t="s">
        <v>1402</v>
      </c>
      <c r="F1933" s="2"/>
      <c r="G1933" s="2"/>
      <c r="H1933" s="2" t="s">
        <v>853</v>
      </c>
      <c r="I1933" s="2" t="s">
        <v>553</v>
      </c>
      <c r="J1933" s="2"/>
      <c r="K1933" s="2"/>
      <c r="L1933" s="79"/>
      <c r="M1933" s="79"/>
      <c r="N1933" s="79" t="s">
        <v>2132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 t="s">
        <v>3164</v>
      </c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 t="str">
        <f t="shared" si="75"/>
        <v/>
      </c>
      <c r="BP1933" s="2" t="str">
        <f t="shared" si="76"/>
        <v>USCAR211</v>
      </c>
      <c r="BQ1933" s="2" t="str">
        <f>_xlfn.XLOOKUP(BO1933,[1]Planilha1!$BU:$BU,[1]Planilha1!$BU:$BU,"",0,1)</f>
        <v/>
      </c>
    </row>
    <row r="1934" spans="1:69" hidden="1" x14ac:dyDescent="0.2">
      <c r="A1934" s="2" t="s">
        <v>4651</v>
      </c>
      <c r="B1934" s="2" t="s">
        <v>374</v>
      </c>
      <c r="C1934" s="2"/>
      <c r="D1934" s="2"/>
      <c r="E1934" s="2" t="s">
        <v>1402</v>
      </c>
      <c r="F1934" s="2"/>
      <c r="G1934" s="2"/>
      <c r="H1934" s="2" t="s">
        <v>853</v>
      </c>
      <c r="I1934" s="2" t="s">
        <v>551</v>
      </c>
      <c r="J1934" s="2"/>
      <c r="K1934" s="2"/>
      <c r="L1934" s="79"/>
      <c r="M1934" s="79"/>
      <c r="N1934" s="79" t="s">
        <v>2147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 t="s">
        <v>3165</v>
      </c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 t="str">
        <f t="shared" si="75"/>
        <v/>
      </c>
      <c r="BP1934" s="2" t="str">
        <f t="shared" si="76"/>
        <v>USCAR210,35</v>
      </c>
      <c r="BQ1934" s="2" t="str">
        <f>_xlfn.XLOOKUP(BO1934,[1]Planilha1!$BU:$BU,[1]Planilha1!$BU:$BU,"",0,1)</f>
        <v/>
      </c>
    </row>
    <row r="1935" spans="1:69" hidden="1" x14ac:dyDescent="0.2">
      <c r="A1935" s="2" t="s">
        <v>4651</v>
      </c>
      <c r="B1935" s="2" t="s">
        <v>374</v>
      </c>
      <c r="C1935" s="2"/>
      <c r="D1935" s="2"/>
      <c r="E1935" s="2" t="s">
        <v>1402</v>
      </c>
      <c r="F1935" s="2"/>
      <c r="G1935" s="2"/>
      <c r="H1935" s="2" t="s">
        <v>853</v>
      </c>
      <c r="I1935" s="2" t="s">
        <v>550</v>
      </c>
      <c r="J1935" s="2"/>
      <c r="K1935" s="2"/>
      <c r="L1935" s="79"/>
      <c r="M1935" s="79"/>
      <c r="N1935" s="79" t="s">
        <v>2125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 t="s">
        <v>3166</v>
      </c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 t="str">
        <f t="shared" si="75"/>
        <v/>
      </c>
      <c r="BP1935" s="2" t="str">
        <f t="shared" si="76"/>
        <v>USCAR210,5</v>
      </c>
      <c r="BQ1935" s="2" t="str">
        <f>_xlfn.XLOOKUP(BO1935,[1]Planilha1!$BU:$BU,[1]Planilha1!$BU:$BU,"",0,1)</f>
        <v/>
      </c>
    </row>
    <row r="1936" spans="1:69" hidden="1" x14ac:dyDescent="0.2">
      <c r="A1936" s="2" t="s">
        <v>4651</v>
      </c>
      <c r="B1936" s="2" t="s">
        <v>374</v>
      </c>
      <c r="C1936" s="2"/>
      <c r="D1936" s="2"/>
      <c r="E1936" s="2" t="s">
        <v>1402</v>
      </c>
      <c r="F1936" s="2"/>
      <c r="G1936" s="2"/>
      <c r="H1936" s="2" t="s">
        <v>853</v>
      </c>
      <c r="I1936" s="2" t="s">
        <v>550</v>
      </c>
      <c r="J1936" s="2"/>
      <c r="K1936" s="2"/>
      <c r="L1936" s="79"/>
      <c r="M1936" s="79"/>
      <c r="N1936" s="79" t="s">
        <v>2141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 t="s">
        <v>3167</v>
      </c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 t="str">
        <f t="shared" si="75"/>
        <v/>
      </c>
      <c r="BP1936" s="2" t="str">
        <f t="shared" si="76"/>
        <v>USCAR210,75</v>
      </c>
      <c r="BQ1936" s="2" t="str">
        <f>_xlfn.XLOOKUP(BO1936,[1]Planilha1!$BU:$BU,[1]Planilha1!$BU:$BU,"",0,1)</f>
        <v/>
      </c>
    </row>
    <row r="1937" spans="1:69" hidden="1" x14ac:dyDescent="0.2">
      <c r="A1937" s="2" t="s">
        <v>4651</v>
      </c>
      <c r="B1937" s="2" t="s">
        <v>374</v>
      </c>
      <c r="C1937" s="2"/>
      <c r="D1937" s="2"/>
      <c r="E1937" s="2" t="s">
        <v>1402</v>
      </c>
      <c r="F1937" s="2"/>
      <c r="G1937" s="2"/>
      <c r="H1937" s="2" t="s">
        <v>843</v>
      </c>
      <c r="I1937" s="2" t="s">
        <v>660</v>
      </c>
      <c r="J1937" s="2" t="s">
        <v>1014</v>
      </c>
      <c r="K1937" s="2"/>
      <c r="L1937" s="79"/>
      <c r="M1937" s="79"/>
      <c r="N1937" s="79" t="s">
        <v>2148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 t="s">
        <v>3168</v>
      </c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 t="str">
        <f t="shared" si="75"/>
        <v/>
      </c>
      <c r="BP1937" s="2" t="str">
        <f t="shared" si="76"/>
        <v>USCAR218</v>
      </c>
      <c r="BQ1937" s="2" t="str">
        <f>_xlfn.XLOOKUP(BO1937,[1]Planilha1!$BU:$BU,[1]Planilha1!$BU:$BU,"",0,1)</f>
        <v/>
      </c>
    </row>
    <row r="1938" spans="1:69" hidden="1" x14ac:dyDescent="0.2">
      <c r="A1938" s="2" t="s">
        <v>4651</v>
      </c>
      <c r="B1938" s="2" t="s">
        <v>374</v>
      </c>
      <c r="C1938" s="2"/>
      <c r="D1938" s="2"/>
      <c r="E1938" s="2" t="s">
        <v>1402</v>
      </c>
      <c r="F1938" s="2"/>
      <c r="G1938" s="2"/>
      <c r="H1938" s="2" t="s">
        <v>853</v>
      </c>
      <c r="I1938" s="2" t="s">
        <v>577</v>
      </c>
      <c r="J1938" s="2"/>
      <c r="K1938" s="2"/>
      <c r="L1938" s="79"/>
      <c r="M1938" s="79"/>
      <c r="N1938" s="79" t="s">
        <v>2147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 t="s">
        <v>3169</v>
      </c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 t="str">
        <f t="shared" si="75"/>
        <v/>
      </c>
      <c r="BP1938" s="2" t="str">
        <f t="shared" si="76"/>
        <v>USCAR210,35</v>
      </c>
      <c r="BQ1938" s="2" t="str">
        <f>_xlfn.XLOOKUP(BO1938,[1]Planilha1!$BU:$BU,[1]Planilha1!$BU:$BU,"",0,1)</f>
        <v/>
      </c>
    </row>
    <row r="1939" spans="1:69" hidden="1" x14ac:dyDescent="0.2">
      <c r="A1939" s="2" t="s">
        <v>4651</v>
      </c>
      <c r="B1939" s="2" t="s">
        <v>374</v>
      </c>
      <c r="C1939" s="2"/>
      <c r="D1939" s="2"/>
      <c r="E1939" s="2" t="s">
        <v>1402</v>
      </c>
      <c r="F1939" s="2"/>
      <c r="G1939" s="2"/>
      <c r="H1939" s="2" t="s">
        <v>853</v>
      </c>
      <c r="I1939" s="2" t="s">
        <v>577</v>
      </c>
      <c r="J1939" s="2"/>
      <c r="K1939" s="2"/>
      <c r="L1939" s="79"/>
      <c r="M1939" s="79"/>
      <c r="N1939" s="79" t="s">
        <v>2125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 t="str">
        <f t="shared" si="75"/>
        <v/>
      </c>
      <c r="BP1939" s="2" t="str">
        <f t="shared" si="76"/>
        <v>USCAR210,5</v>
      </c>
      <c r="BQ1939" s="2" t="str">
        <f>_xlfn.XLOOKUP(BO1939,[1]Planilha1!$BU:$BU,[1]Planilha1!$BU:$BU,"",0,1)</f>
        <v/>
      </c>
    </row>
    <row r="1940" spans="1:69" hidden="1" x14ac:dyDescent="0.2">
      <c r="A1940" s="2" t="s">
        <v>4651</v>
      </c>
      <c r="B1940" s="2" t="s">
        <v>1400</v>
      </c>
      <c r="C1940" s="2"/>
      <c r="D1940" s="2"/>
      <c r="E1940" s="2" t="s">
        <v>1402</v>
      </c>
      <c r="F1940" s="2"/>
      <c r="G1940" s="2"/>
      <c r="H1940" s="2" t="s">
        <v>843</v>
      </c>
      <c r="I1940" s="2" t="s">
        <v>577</v>
      </c>
      <c r="J1940" s="2"/>
      <c r="K1940" s="2"/>
      <c r="L1940" s="79"/>
      <c r="M1940" s="79"/>
      <c r="N1940" s="79" t="s">
        <v>2147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 t="s">
        <v>3170</v>
      </c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 t="str">
        <f t="shared" si="75"/>
        <v/>
      </c>
      <c r="BP1940" s="2" t="str">
        <f t="shared" si="76"/>
        <v>GMW31910,35</v>
      </c>
      <c r="BQ1940" s="2" t="str">
        <f>_xlfn.XLOOKUP(BO1940,[1]Planilha1!$BU:$BU,[1]Planilha1!$BU:$BU,"",0,1)</f>
        <v/>
      </c>
    </row>
    <row r="1941" spans="1:69" hidden="1" x14ac:dyDescent="0.2">
      <c r="A1941" s="2" t="s">
        <v>4651</v>
      </c>
      <c r="B1941" s="2" t="s">
        <v>1400</v>
      </c>
      <c r="C1941" s="2"/>
      <c r="D1941" s="2"/>
      <c r="E1941" s="2" t="s">
        <v>1402</v>
      </c>
      <c r="F1941" s="2"/>
      <c r="G1941" s="2"/>
      <c r="H1941" s="2" t="s">
        <v>843</v>
      </c>
      <c r="I1941" s="2" t="s">
        <v>577</v>
      </c>
      <c r="J1941" s="2"/>
      <c r="K1941" s="2"/>
      <c r="L1941" s="79"/>
      <c r="M1941" s="79"/>
      <c r="N1941" s="79" t="s">
        <v>2125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 t="s">
        <v>3171</v>
      </c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 t="str">
        <f t="shared" si="75"/>
        <v/>
      </c>
      <c r="BP1941" s="2" t="str">
        <f t="shared" si="76"/>
        <v>GMW31910,5</v>
      </c>
      <c r="BQ1941" s="2" t="str">
        <f>_xlfn.XLOOKUP(BO1941,[1]Planilha1!$BU:$BU,[1]Planilha1!$BU:$BU,"",0,1)</f>
        <v/>
      </c>
    </row>
    <row r="1942" spans="1:69" hidden="1" x14ac:dyDescent="0.2">
      <c r="A1942" s="2" t="s">
        <v>4651</v>
      </c>
      <c r="B1942" s="2" t="s">
        <v>1400</v>
      </c>
      <c r="C1942" s="2"/>
      <c r="D1942" s="2"/>
      <c r="E1942" s="2" t="s">
        <v>1402</v>
      </c>
      <c r="F1942" s="2"/>
      <c r="G1942" s="2"/>
      <c r="H1942" s="2" t="s">
        <v>843</v>
      </c>
      <c r="I1942" s="2" t="s">
        <v>1695</v>
      </c>
      <c r="J1942" s="2" t="s">
        <v>926</v>
      </c>
      <c r="K1942" s="2"/>
      <c r="L1942" s="79"/>
      <c r="M1942" s="79"/>
      <c r="N1942" s="79" t="s">
        <v>2132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 t="s">
        <v>3172</v>
      </c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 t="str">
        <f t="shared" si="75"/>
        <v/>
      </c>
      <c r="BP1942" s="2" t="str">
        <f t="shared" si="76"/>
        <v>GMW31911</v>
      </c>
      <c r="BQ1942" s="2" t="str">
        <f>_xlfn.XLOOKUP(BO1942,[1]Planilha1!$BU:$BU,[1]Planilha1!$BU:$BU,"",0,1)</f>
        <v/>
      </c>
    </row>
    <row r="1943" spans="1:69" hidden="1" x14ac:dyDescent="0.2">
      <c r="A1943" s="2" t="s">
        <v>4651</v>
      </c>
      <c r="B1943" s="2" t="s">
        <v>1400</v>
      </c>
      <c r="C1943" s="2"/>
      <c r="D1943" s="2"/>
      <c r="E1943" s="2" t="s">
        <v>1402</v>
      </c>
      <c r="F1943" s="2"/>
      <c r="G1943" s="2"/>
      <c r="H1943" s="2" t="s">
        <v>843</v>
      </c>
      <c r="I1943" s="2" t="s">
        <v>1695</v>
      </c>
      <c r="J1943" s="2" t="s">
        <v>927</v>
      </c>
      <c r="K1943" s="2"/>
      <c r="L1943" s="79"/>
      <c r="M1943" s="79"/>
      <c r="N1943" s="79" t="s">
        <v>2132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 t="s">
        <v>3173</v>
      </c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 t="str">
        <f t="shared" si="75"/>
        <v/>
      </c>
      <c r="BP1943" s="2" t="str">
        <f t="shared" si="76"/>
        <v>GMW31911</v>
      </c>
      <c r="BQ1943" s="2" t="str">
        <f>_xlfn.XLOOKUP(BO1943,[1]Planilha1!$BU:$BU,[1]Planilha1!$BU:$BU,"",0,1)</f>
        <v/>
      </c>
    </row>
    <row r="1944" spans="1:69" hidden="1" x14ac:dyDescent="0.2">
      <c r="A1944" s="2" t="s">
        <v>4651</v>
      </c>
      <c r="B1944" s="2" t="s">
        <v>1400</v>
      </c>
      <c r="C1944" s="2"/>
      <c r="D1944" s="2"/>
      <c r="E1944" s="2" t="s">
        <v>1402</v>
      </c>
      <c r="F1944" s="2"/>
      <c r="G1944" s="2"/>
      <c r="H1944" s="2" t="s">
        <v>843</v>
      </c>
      <c r="I1944" s="2" t="s">
        <v>1695</v>
      </c>
      <c r="J1944" s="2" t="s">
        <v>924</v>
      </c>
      <c r="K1944" s="2"/>
      <c r="L1944" s="79"/>
      <c r="M1944" s="79"/>
      <c r="N1944" s="79" t="s">
        <v>2132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 t="str">
        <f t="shared" si="75"/>
        <v/>
      </c>
      <c r="BP1944" s="2" t="str">
        <f t="shared" si="76"/>
        <v>GMW31911</v>
      </c>
      <c r="BQ1944" s="2" t="str">
        <f>_xlfn.XLOOKUP(BO1944,[1]Planilha1!$BU:$BU,[1]Planilha1!$BU:$BU,"",0,1)</f>
        <v/>
      </c>
    </row>
    <row r="1945" spans="1:69" hidden="1" x14ac:dyDescent="0.2">
      <c r="A1945" s="2" t="s">
        <v>4651</v>
      </c>
      <c r="B1945" s="2" t="s">
        <v>1400</v>
      </c>
      <c r="C1945" s="2"/>
      <c r="D1945" s="2"/>
      <c r="E1945" s="2" t="s">
        <v>1402</v>
      </c>
      <c r="F1945" s="2"/>
      <c r="G1945" s="2"/>
      <c r="H1945" s="2" t="s">
        <v>843</v>
      </c>
      <c r="I1945" s="2" t="s">
        <v>1695</v>
      </c>
      <c r="J1945" s="2" t="s">
        <v>1015</v>
      </c>
      <c r="K1945" s="2"/>
      <c r="L1945" s="79"/>
      <c r="M1945" s="79"/>
      <c r="N1945" s="79" t="s">
        <v>2132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 t="str">
        <f t="shared" si="75"/>
        <v/>
      </c>
      <c r="BP1945" s="2" t="str">
        <f t="shared" si="76"/>
        <v>GMW31911</v>
      </c>
      <c r="BQ1945" s="2" t="str">
        <f>_xlfn.XLOOKUP(BO1945,[1]Planilha1!$BU:$BU,[1]Planilha1!$BU:$BU,"",0,1)</f>
        <v/>
      </c>
    </row>
    <row r="1946" spans="1:69" hidden="1" x14ac:dyDescent="0.2">
      <c r="A1946" s="2" t="s">
        <v>4651</v>
      </c>
      <c r="B1946" s="2" t="s">
        <v>374</v>
      </c>
      <c r="C1946" s="2"/>
      <c r="D1946" s="2"/>
      <c r="E1946" s="2" t="s">
        <v>1402</v>
      </c>
      <c r="F1946" s="2"/>
      <c r="G1946" s="2"/>
      <c r="H1946" s="2" t="s">
        <v>860</v>
      </c>
      <c r="I1946" s="2" t="s">
        <v>509</v>
      </c>
      <c r="J1946" s="2" t="s">
        <v>1005</v>
      </c>
      <c r="K1946" s="2"/>
      <c r="L1946" s="79"/>
      <c r="M1946" s="79"/>
      <c r="N1946" s="79" t="s">
        <v>2147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 t="str">
        <f t="shared" si="75"/>
        <v/>
      </c>
      <c r="BP1946" s="2" t="str">
        <f t="shared" si="76"/>
        <v>USCAR210,35</v>
      </c>
      <c r="BQ1946" s="2" t="str">
        <f>_xlfn.XLOOKUP(BO1946,[1]Planilha1!$BU:$BU,[1]Planilha1!$BU:$BU,"",0,1)</f>
        <v/>
      </c>
    </row>
    <row r="1947" spans="1:69" hidden="1" x14ac:dyDescent="0.2">
      <c r="A1947" s="2" t="s">
        <v>4651</v>
      </c>
      <c r="B1947" s="2" t="s">
        <v>374</v>
      </c>
      <c r="C1947" s="2"/>
      <c r="D1947" s="2"/>
      <c r="E1947" s="2" t="s">
        <v>1402</v>
      </c>
      <c r="F1947" s="2"/>
      <c r="G1947" s="2"/>
      <c r="H1947" s="2" t="s">
        <v>860</v>
      </c>
      <c r="I1947" s="2" t="s">
        <v>509</v>
      </c>
      <c r="J1947" s="2" t="s">
        <v>1016</v>
      </c>
      <c r="K1947" s="2"/>
      <c r="L1947" s="79"/>
      <c r="M1947" s="79"/>
      <c r="N1947" s="79" t="s">
        <v>2147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 t="str">
        <f t="shared" si="75"/>
        <v/>
      </c>
      <c r="BP1947" s="2" t="str">
        <f t="shared" si="76"/>
        <v>USCAR210,35</v>
      </c>
      <c r="BQ1947" s="2" t="str">
        <f>_xlfn.XLOOKUP(BO1947,[1]Planilha1!$BU:$BU,[1]Planilha1!$BU:$BU,"",0,1)</f>
        <v/>
      </c>
    </row>
    <row r="1948" spans="1:69" hidden="1" x14ac:dyDescent="0.2">
      <c r="A1948" s="2" t="s">
        <v>4651</v>
      </c>
      <c r="B1948" s="2" t="s">
        <v>374</v>
      </c>
      <c r="C1948" s="2"/>
      <c r="D1948" s="2"/>
      <c r="E1948" s="2" t="s">
        <v>1402</v>
      </c>
      <c r="F1948" s="2"/>
      <c r="G1948" s="2"/>
      <c r="H1948" s="2" t="s">
        <v>860</v>
      </c>
      <c r="I1948" s="2" t="s">
        <v>509</v>
      </c>
      <c r="J1948" s="2" t="s">
        <v>1017</v>
      </c>
      <c r="K1948" s="2"/>
      <c r="L1948" s="79"/>
      <c r="M1948" s="79"/>
      <c r="N1948" s="79" t="s">
        <v>2147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 t="str">
        <f t="shared" si="75"/>
        <v/>
      </c>
      <c r="BP1948" s="2" t="str">
        <f t="shared" si="76"/>
        <v>USCAR210,35</v>
      </c>
      <c r="BQ1948" s="2" t="str">
        <f>_xlfn.XLOOKUP(BO1948,[1]Planilha1!$BU:$BU,[1]Planilha1!$BU:$BU,"",0,1)</f>
        <v/>
      </c>
    </row>
    <row r="1949" spans="1:69" hidden="1" x14ac:dyDescent="0.2">
      <c r="A1949" s="2" t="s">
        <v>4651</v>
      </c>
      <c r="B1949" s="2" t="s">
        <v>374</v>
      </c>
      <c r="C1949" s="2"/>
      <c r="D1949" s="2"/>
      <c r="E1949" s="2" t="s">
        <v>1402</v>
      </c>
      <c r="F1949" s="2"/>
      <c r="G1949" s="2"/>
      <c r="H1949" s="2" t="s">
        <v>860</v>
      </c>
      <c r="I1949" s="2" t="s">
        <v>509</v>
      </c>
      <c r="J1949" s="2" t="s">
        <v>1005</v>
      </c>
      <c r="K1949" s="2"/>
      <c r="L1949" s="79"/>
      <c r="M1949" s="79"/>
      <c r="N1949" s="79" t="s">
        <v>2125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 t="str">
        <f t="shared" si="75"/>
        <v/>
      </c>
      <c r="BP1949" s="2" t="str">
        <f t="shared" si="76"/>
        <v>USCAR210,5</v>
      </c>
      <c r="BQ1949" s="2" t="str">
        <f>_xlfn.XLOOKUP(BO1949,[1]Planilha1!$BU:$BU,[1]Planilha1!$BU:$BU,"",0,1)</f>
        <v/>
      </c>
    </row>
    <row r="1950" spans="1:69" hidden="1" x14ac:dyDescent="0.2">
      <c r="A1950" s="2" t="s">
        <v>4651</v>
      </c>
      <c r="B1950" s="2" t="s">
        <v>374</v>
      </c>
      <c r="C1950" s="2"/>
      <c r="D1950" s="2"/>
      <c r="E1950" s="2" t="s">
        <v>1402</v>
      </c>
      <c r="F1950" s="2"/>
      <c r="G1950" s="2"/>
      <c r="H1950" s="2" t="s">
        <v>860</v>
      </c>
      <c r="I1950" s="2" t="s">
        <v>509</v>
      </c>
      <c r="J1950" s="2" t="s">
        <v>1016</v>
      </c>
      <c r="K1950" s="2"/>
      <c r="L1950" s="79"/>
      <c r="M1950" s="79"/>
      <c r="N1950" s="79" t="s">
        <v>2125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 t="str">
        <f t="shared" si="75"/>
        <v/>
      </c>
      <c r="BP1950" s="2" t="str">
        <f t="shared" si="76"/>
        <v>USCAR210,5</v>
      </c>
      <c r="BQ1950" s="2" t="str">
        <f>_xlfn.XLOOKUP(BO1950,[1]Planilha1!$BU:$BU,[1]Planilha1!$BU:$BU,"",0,1)</f>
        <v/>
      </c>
    </row>
    <row r="1951" spans="1:69" hidden="1" x14ac:dyDescent="0.2">
      <c r="A1951" s="2" t="s">
        <v>4651</v>
      </c>
      <c r="B1951" s="2" t="s">
        <v>374</v>
      </c>
      <c r="C1951" s="2"/>
      <c r="D1951" s="2"/>
      <c r="E1951" s="2" t="s">
        <v>1402</v>
      </c>
      <c r="F1951" s="2"/>
      <c r="G1951" s="2"/>
      <c r="H1951" s="2" t="s">
        <v>861</v>
      </c>
      <c r="I1951" s="2" t="s">
        <v>509</v>
      </c>
      <c r="J1951" s="2" t="s">
        <v>924</v>
      </c>
      <c r="K1951" s="2"/>
      <c r="L1951" s="79"/>
      <c r="M1951" s="79"/>
      <c r="N1951" s="79" t="s">
        <v>2125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 t="str">
        <f t="shared" si="75"/>
        <v/>
      </c>
      <c r="BP1951" s="2" t="str">
        <f t="shared" si="76"/>
        <v>USCAR210,5</v>
      </c>
      <c r="BQ1951" s="2" t="str">
        <f>_xlfn.XLOOKUP(BO1951,[1]Planilha1!$BU:$BU,[1]Planilha1!$BU:$BU,"",0,1)</f>
        <v/>
      </c>
    </row>
    <row r="1952" spans="1:69" hidden="1" x14ac:dyDescent="0.2">
      <c r="A1952" s="2" t="s">
        <v>4651</v>
      </c>
      <c r="B1952" s="2" t="s">
        <v>374</v>
      </c>
      <c r="C1952" s="2"/>
      <c r="D1952" s="2"/>
      <c r="E1952" s="2" t="s">
        <v>1402</v>
      </c>
      <c r="F1952" s="2"/>
      <c r="G1952" s="2"/>
      <c r="H1952" s="2" t="s">
        <v>861</v>
      </c>
      <c r="I1952" s="2" t="s">
        <v>509</v>
      </c>
      <c r="J1952" s="2" t="s">
        <v>977</v>
      </c>
      <c r="K1952" s="2"/>
      <c r="L1952" s="79"/>
      <c r="M1952" s="79"/>
      <c r="N1952" s="79" t="s">
        <v>2125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 t="str">
        <f t="shared" si="75"/>
        <v/>
      </c>
      <c r="BP1952" s="2" t="str">
        <f t="shared" si="76"/>
        <v>USCAR210,5</v>
      </c>
      <c r="BQ1952" s="2" t="str">
        <f>_xlfn.XLOOKUP(BO1952,[1]Planilha1!$BU:$BU,[1]Planilha1!$BU:$BU,"",0,1)</f>
        <v/>
      </c>
    </row>
    <row r="1953" spans="1:69" hidden="1" x14ac:dyDescent="0.2">
      <c r="A1953" s="2" t="s">
        <v>4651</v>
      </c>
      <c r="B1953" s="2" t="s">
        <v>374</v>
      </c>
      <c r="C1953" s="2"/>
      <c r="D1953" s="2"/>
      <c r="E1953" s="2" t="s">
        <v>1402</v>
      </c>
      <c r="F1953" s="2"/>
      <c r="G1953" s="2"/>
      <c r="H1953" s="2" t="s">
        <v>861</v>
      </c>
      <c r="I1953" s="2" t="s">
        <v>509</v>
      </c>
      <c r="J1953" s="2" t="s">
        <v>978</v>
      </c>
      <c r="K1953" s="2"/>
      <c r="L1953" s="79"/>
      <c r="M1953" s="79"/>
      <c r="N1953" s="79" t="s">
        <v>2125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 t="str">
        <f t="shared" si="75"/>
        <v/>
      </c>
      <c r="BP1953" s="2" t="str">
        <f t="shared" si="76"/>
        <v>USCAR210,5</v>
      </c>
      <c r="BQ1953" s="2" t="str">
        <f>_xlfn.XLOOKUP(BO1953,[1]Planilha1!$BU:$BU,[1]Planilha1!$BU:$BU,"",0,1)</f>
        <v/>
      </c>
    </row>
    <row r="1954" spans="1:69" hidden="1" x14ac:dyDescent="0.2">
      <c r="A1954" s="2" t="s">
        <v>4651</v>
      </c>
      <c r="B1954" s="2" t="s">
        <v>374</v>
      </c>
      <c r="C1954" s="2"/>
      <c r="D1954" s="2"/>
      <c r="E1954" s="2" t="s">
        <v>1402</v>
      </c>
      <c r="F1954" s="2"/>
      <c r="G1954" s="2"/>
      <c r="H1954" s="2" t="s">
        <v>853</v>
      </c>
      <c r="I1954" s="2" t="s">
        <v>509</v>
      </c>
      <c r="J1954" s="2" t="s">
        <v>1018</v>
      </c>
      <c r="K1954" s="2"/>
      <c r="L1954" s="79"/>
      <c r="M1954" s="79"/>
      <c r="N1954" s="79" t="s">
        <v>2147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 t="str">
        <f t="shared" si="75"/>
        <v/>
      </c>
      <c r="BP1954" s="2" t="str">
        <f t="shared" si="76"/>
        <v>USCAR210,35</v>
      </c>
      <c r="BQ1954" s="2" t="str">
        <f>_xlfn.XLOOKUP(BO1954,[1]Planilha1!$BU:$BU,[1]Planilha1!$BU:$BU,"",0,1)</f>
        <v/>
      </c>
    </row>
    <row r="1955" spans="1:69" hidden="1" x14ac:dyDescent="0.2">
      <c r="A1955" s="2" t="s">
        <v>4651</v>
      </c>
      <c r="B1955" s="2" t="s">
        <v>374</v>
      </c>
      <c r="C1955" s="2"/>
      <c r="D1955" s="2"/>
      <c r="E1955" s="2" t="s">
        <v>1402</v>
      </c>
      <c r="F1955" s="2"/>
      <c r="G1955" s="2"/>
      <c r="H1955" s="2" t="s">
        <v>853</v>
      </c>
      <c r="I1955" s="2" t="s">
        <v>509</v>
      </c>
      <c r="J1955" s="2" t="s">
        <v>1005</v>
      </c>
      <c r="K1955" s="2"/>
      <c r="L1955" s="79"/>
      <c r="M1955" s="79"/>
      <c r="N1955" s="79" t="s">
        <v>2147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 t="s">
        <v>3174</v>
      </c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 t="str">
        <f t="shared" si="75"/>
        <v/>
      </c>
      <c r="BP1955" s="2" t="str">
        <f t="shared" si="76"/>
        <v>USCAR210,35</v>
      </c>
      <c r="BQ1955" s="2" t="str">
        <f>_xlfn.XLOOKUP(BO1955,[1]Planilha1!$BU:$BU,[1]Planilha1!$BU:$BU,"",0,1)</f>
        <v/>
      </c>
    </row>
    <row r="1956" spans="1:69" hidden="1" x14ac:dyDescent="0.2">
      <c r="A1956" s="2" t="s">
        <v>4651</v>
      </c>
      <c r="B1956" s="2" t="s">
        <v>374</v>
      </c>
      <c r="C1956" s="2"/>
      <c r="D1956" s="2"/>
      <c r="E1956" s="2" t="s">
        <v>1402</v>
      </c>
      <c r="F1956" s="2"/>
      <c r="G1956" s="2"/>
      <c r="H1956" s="2" t="s">
        <v>853</v>
      </c>
      <c r="I1956" s="2" t="s">
        <v>509</v>
      </c>
      <c r="J1956" s="2" t="s">
        <v>1016</v>
      </c>
      <c r="K1956" s="2"/>
      <c r="L1956" s="79"/>
      <c r="M1956" s="79"/>
      <c r="N1956" s="79" t="s">
        <v>2147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 t="str">
        <f t="shared" si="75"/>
        <v/>
      </c>
      <c r="BP1956" s="2" t="str">
        <f t="shared" si="76"/>
        <v>USCAR210,35</v>
      </c>
      <c r="BQ1956" s="2" t="str">
        <f>_xlfn.XLOOKUP(BO1956,[1]Planilha1!$BU:$BU,[1]Planilha1!$BU:$BU,"",0,1)</f>
        <v/>
      </c>
    </row>
    <row r="1957" spans="1:69" hidden="1" x14ac:dyDescent="0.2">
      <c r="A1957" s="2" t="s">
        <v>4651</v>
      </c>
      <c r="B1957" s="2" t="s">
        <v>374</v>
      </c>
      <c r="C1957" s="2"/>
      <c r="D1957" s="2"/>
      <c r="E1957" s="2" t="s">
        <v>1402</v>
      </c>
      <c r="F1957" s="2"/>
      <c r="G1957" s="2"/>
      <c r="H1957" s="2" t="s">
        <v>853</v>
      </c>
      <c r="I1957" s="2" t="s">
        <v>509</v>
      </c>
      <c r="J1957" s="2" t="s">
        <v>1019</v>
      </c>
      <c r="K1957" s="2"/>
      <c r="L1957" s="79"/>
      <c r="M1957" s="79"/>
      <c r="N1957" s="79" t="s">
        <v>2147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 t="str">
        <f t="shared" si="75"/>
        <v/>
      </c>
      <c r="BP1957" s="2" t="str">
        <f t="shared" si="76"/>
        <v>USCAR210,35</v>
      </c>
      <c r="BQ1957" s="2" t="str">
        <f>_xlfn.XLOOKUP(BO1957,[1]Planilha1!$BU:$BU,[1]Planilha1!$BU:$BU,"",0,1)</f>
        <v/>
      </c>
    </row>
    <row r="1958" spans="1:69" hidden="1" x14ac:dyDescent="0.2">
      <c r="A1958" s="2" t="s">
        <v>4651</v>
      </c>
      <c r="B1958" s="2" t="s">
        <v>374</v>
      </c>
      <c r="C1958" s="2"/>
      <c r="D1958" s="2"/>
      <c r="E1958" s="2" t="s">
        <v>1402</v>
      </c>
      <c r="F1958" s="2"/>
      <c r="G1958" s="2"/>
      <c r="H1958" s="2" t="s">
        <v>853</v>
      </c>
      <c r="I1958" s="2" t="s">
        <v>509</v>
      </c>
      <c r="J1958" s="2" t="s">
        <v>1017</v>
      </c>
      <c r="K1958" s="2"/>
      <c r="L1958" s="79"/>
      <c r="M1958" s="79"/>
      <c r="N1958" s="79" t="s">
        <v>2147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 t="str">
        <f t="shared" si="75"/>
        <v/>
      </c>
      <c r="BP1958" s="2" t="str">
        <f t="shared" si="76"/>
        <v>USCAR210,35</v>
      </c>
      <c r="BQ1958" s="2" t="str">
        <f>_xlfn.XLOOKUP(BO1958,[1]Planilha1!$BU:$BU,[1]Planilha1!$BU:$BU,"",0,1)</f>
        <v/>
      </c>
    </row>
    <row r="1959" spans="1:69" hidden="1" x14ac:dyDescent="0.2">
      <c r="A1959" s="2" t="s">
        <v>4651</v>
      </c>
      <c r="B1959" s="2" t="s">
        <v>374</v>
      </c>
      <c r="C1959" s="2"/>
      <c r="D1959" s="2"/>
      <c r="E1959" s="2" t="s">
        <v>1402</v>
      </c>
      <c r="F1959" s="2"/>
      <c r="G1959" s="2"/>
      <c r="H1959" s="2" t="s">
        <v>853</v>
      </c>
      <c r="I1959" s="2" t="s">
        <v>509</v>
      </c>
      <c r="J1959" s="2" t="s">
        <v>1005</v>
      </c>
      <c r="K1959" s="2"/>
      <c r="L1959" s="79"/>
      <c r="M1959" s="79"/>
      <c r="N1959" s="79" t="s">
        <v>2125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 t="s">
        <v>3175</v>
      </c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 t="str">
        <f t="shared" si="75"/>
        <v/>
      </c>
      <c r="BP1959" s="2" t="str">
        <f t="shared" si="76"/>
        <v>USCAR210,5</v>
      </c>
      <c r="BQ1959" s="2" t="str">
        <f>_xlfn.XLOOKUP(BO1959,[1]Planilha1!$BU:$BU,[1]Planilha1!$BU:$BU,"",0,1)</f>
        <v/>
      </c>
    </row>
    <row r="1960" spans="1:69" hidden="1" x14ac:dyDescent="0.2">
      <c r="A1960" s="2" t="s">
        <v>4651</v>
      </c>
      <c r="B1960" s="2" t="s">
        <v>374</v>
      </c>
      <c r="C1960" s="2"/>
      <c r="D1960" s="2"/>
      <c r="E1960" s="2" t="s">
        <v>1402</v>
      </c>
      <c r="F1960" s="2"/>
      <c r="G1960" s="2"/>
      <c r="H1960" s="2" t="s">
        <v>853</v>
      </c>
      <c r="I1960" s="2" t="s">
        <v>509</v>
      </c>
      <c r="J1960" s="2" t="s">
        <v>1016</v>
      </c>
      <c r="K1960" s="2"/>
      <c r="L1960" s="79"/>
      <c r="M1960" s="79"/>
      <c r="N1960" s="79" t="s">
        <v>2125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 t="str">
        <f t="shared" si="75"/>
        <v/>
      </c>
      <c r="BP1960" s="2" t="str">
        <f t="shared" si="76"/>
        <v>USCAR210,5</v>
      </c>
      <c r="BQ1960" s="2" t="str">
        <f>_xlfn.XLOOKUP(BO1960,[1]Planilha1!$BU:$BU,[1]Planilha1!$BU:$BU,"",0,1)</f>
        <v/>
      </c>
    </row>
    <row r="1961" spans="1:69" hidden="1" x14ac:dyDescent="0.2">
      <c r="A1961" s="2" t="s">
        <v>4651</v>
      </c>
      <c r="B1961" s="2" t="s">
        <v>374</v>
      </c>
      <c r="C1961" s="2"/>
      <c r="D1961" s="2"/>
      <c r="E1961" s="2" t="s">
        <v>1402</v>
      </c>
      <c r="F1961" s="2"/>
      <c r="G1961" s="2"/>
      <c r="H1961" s="2" t="s">
        <v>853</v>
      </c>
      <c r="I1961" s="2" t="s">
        <v>509</v>
      </c>
      <c r="J1961" s="2" t="s">
        <v>1019</v>
      </c>
      <c r="K1961" s="2"/>
      <c r="L1961" s="79"/>
      <c r="M1961" s="79"/>
      <c r="N1961" s="79" t="s">
        <v>2125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 t="str">
        <f t="shared" si="75"/>
        <v/>
      </c>
      <c r="BP1961" s="2" t="str">
        <f t="shared" si="76"/>
        <v>USCAR210,5</v>
      </c>
      <c r="BQ1961" s="2" t="str">
        <f>_xlfn.XLOOKUP(BO1961,[1]Planilha1!$BU:$BU,[1]Planilha1!$BU:$BU,"",0,1)</f>
        <v/>
      </c>
    </row>
    <row r="1962" spans="1:69" hidden="1" x14ac:dyDescent="0.2">
      <c r="A1962" s="2" t="s">
        <v>4651</v>
      </c>
      <c r="B1962" s="2" t="s">
        <v>374</v>
      </c>
      <c r="C1962" s="2"/>
      <c r="D1962" s="2"/>
      <c r="E1962" s="2" t="s">
        <v>1402</v>
      </c>
      <c r="F1962" s="2"/>
      <c r="G1962" s="2"/>
      <c r="H1962" s="2" t="s">
        <v>853</v>
      </c>
      <c r="I1962" s="2" t="s">
        <v>509</v>
      </c>
      <c r="J1962" s="2" t="s">
        <v>1017</v>
      </c>
      <c r="K1962" s="2"/>
      <c r="L1962" s="79"/>
      <c r="M1962" s="79"/>
      <c r="N1962" s="79" t="s">
        <v>2125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 t="str">
        <f t="shared" si="75"/>
        <v/>
      </c>
      <c r="BP1962" s="2" t="str">
        <f t="shared" si="76"/>
        <v>USCAR210,5</v>
      </c>
      <c r="BQ1962" s="2" t="str">
        <f>_xlfn.XLOOKUP(BO1962,[1]Planilha1!$BU:$BU,[1]Planilha1!$BU:$BU,"",0,1)</f>
        <v/>
      </c>
    </row>
    <row r="1963" spans="1:69" hidden="1" x14ac:dyDescent="0.2">
      <c r="A1963" s="2" t="s">
        <v>4651</v>
      </c>
      <c r="B1963" s="2" t="s">
        <v>374</v>
      </c>
      <c r="C1963" s="2"/>
      <c r="D1963" s="2"/>
      <c r="E1963" s="2" t="s">
        <v>1402</v>
      </c>
      <c r="F1963" s="2"/>
      <c r="G1963" s="2"/>
      <c r="H1963" s="2" t="s">
        <v>870</v>
      </c>
      <c r="I1963" s="2" t="s">
        <v>509</v>
      </c>
      <c r="J1963" s="2" t="s">
        <v>1005</v>
      </c>
      <c r="K1963" s="2"/>
      <c r="L1963" s="79"/>
      <c r="M1963" s="79"/>
      <c r="N1963" s="79" t="s">
        <v>2125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 t="str">
        <f t="shared" si="75"/>
        <v/>
      </c>
      <c r="BP1963" s="2" t="str">
        <f t="shared" si="76"/>
        <v>USCAR210,5</v>
      </c>
      <c r="BQ1963" s="2" t="str">
        <f>_xlfn.XLOOKUP(BO1963,[1]Planilha1!$BU:$BU,[1]Planilha1!$BU:$BU,"",0,1)</f>
        <v/>
      </c>
    </row>
    <row r="1964" spans="1:69" hidden="1" x14ac:dyDescent="0.2">
      <c r="A1964" s="2" t="s">
        <v>4651</v>
      </c>
      <c r="B1964" s="2" t="s">
        <v>374</v>
      </c>
      <c r="C1964" s="2"/>
      <c r="D1964" s="2"/>
      <c r="E1964" s="2" t="s">
        <v>1402</v>
      </c>
      <c r="F1964" s="2"/>
      <c r="G1964" s="2"/>
      <c r="H1964" s="2" t="s">
        <v>870</v>
      </c>
      <c r="I1964" s="2" t="s">
        <v>509</v>
      </c>
      <c r="J1964" s="2" t="s">
        <v>1016</v>
      </c>
      <c r="K1964" s="2"/>
      <c r="L1964" s="79"/>
      <c r="M1964" s="79"/>
      <c r="N1964" s="79" t="s">
        <v>2125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 t="str">
        <f t="shared" si="75"/>
        <v/>
      </c>
      <c r="BP1964" s="2" t="str">
        <f t="shared" si="76"/>
        <v>USCAR210,5</v>
      </c>
      <c r="BQ1964" s="2" t="str">
        <f>_xlfn.XLOOKUP(BO1964,[1]Planilha1!$BU:$BU,[1]Planilha1!$BU:$BU,"",0,1)</f>
        <v/>
      </c>
    </row>
    <row r="1965" spans="1:69" hidden="1" x14ac:dyDescent="0.2">
      <c r="A1965" s="2" t="s">
        <v>4651</v>
      </c>
      <c r="B1965" s="2" t="s">
        <v>374</v>
      </c>
      <c r="C1965" s="2"/>
      <c r="D1965" s="2"/>
      <c r="E1965" s="2" t="s">
        <v>1402</v>
      </c>
      <c r="F1965" s="2"/>
      <c r="G1965" s="2"/>
      <c r="H1965" s="2" t="s">
        <v>870</v>
      </c>
      <c r="I1965" s="2" t="s">
        <v>509</v>
      </c>
      <c r="J1965" s="2" t="s">
        <v>1017</v>
      </c>
      <c r="K1965" s="2"/>
      <c r="L1965" s="79"/>
      <c r="M1965" s="79"/>
      <c r="N1965" s="79" t="s">
        <v>2125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 t="str">
        <f t="shared" si="75"/>
        <v/>
      </c>
      <c r="BP1965" s="2" t="str">
        <f t="shared" si="76"/>
        <v>USCAR210,5</v>
      </c>
      <c r="BQ1965" s="2" t="str">
        <f>_xlfn.XLOOKUP(BO1965,[1]Planilha1!$BU:$BU,[1]Planilha1!$BU:$BU,"",0,1)</f>
        <v/>
      </c>
    </row>
    <row r="1966" spans="1:69" hidden="1" x14ac:dyDescent="0.2">
      <c r="A1966" s="2" t="s">
        <v>4651</v>
      </c>
      <c r="B1966" s="2" t="s">
        <v>374</v>
      </c>
      <c r="C1966" s="2"/>
      <c r="D1966" s="2"/>
      <c r="E1966" s="2" t="s">
        <v>1402</v>
      </c>
      <c r="F1966" s="2"/>
      <c r="G1966" s="2"/>
      <c r="H1966" s="2" t="s">
        <v>855</v>
      </c>
      <c r="I1966" s="2" t="s">
        <v>509</v>
      </c>
      <c r="J1966" s="2" t="s">
        <v>1005</v>
      </c>
      <c r="K1966" s="2"/>
      <c r="L1966" s="79"/>
      <c r="M1966" s="79"/>
      <c r="N1966" s="79" t="s">
        <v>2125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 t="s">
        <v>3176</v>
      </c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 t="str">
        <f t="shared" si="75"/>
        <v/>
      </c>
      <c r="BP1966" s="2" t="str">
        <f t="shared" si="76"/>
        <v>USCAR210,5</v>
      </c>
      <c r="BQ1966" s="2" t="str">
        <f>_xlfn.XLOOKUP(BO1966,[1]Planilha1!$BU:$BU,[1]Planilha1!$BU:$BU,"",0,1)</f>
        <v/>
      </c>
    </row>
    <row r="1967" spans="1:69" hidden="1" x14ac:dyDescent="0.2">
      <c r="A1967" s="2" t="s">
        <v>4651</v>
      </c>
      <c r="B1967" s="2" t="s">
        <v>1400</v>
      </c>
      <c r="C1967" s="2"/>
      <c r="D1967" s="2"/>
      <c r="E1967" s="2" t="s">
        <v>1402</v>
      </c>
      <c r="F1967" s="2"/>
      <c r="G1967" s="2"/>
      <c r="H1967" s="2" t="s">
        <v>856</v>
      </c>
      <c r="I1967" s="2" t="s">
        <v>1696</v>
      </c>
      <c r="J1967" s="2" t="s">
        <v>912</v>
      </c>
      <c r="K1967" s="2"/>
      <c r="L1967" s="79"/>
      <c r="M1967" s="79"/>
      <c r="N1967" s="79" t="s">
        <v>2141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 t="s">
        <v>3177</v>
      </c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 t="str">
        <f t="shared" si="75"/>
        <v/>
      </c>
      <c r="BP1967" s="2" t="str">
        <f t="shared" si="76"/>
        <v>GMW31910,75</v>
      </c>
      <c r="BQ1967" s="2" t="str">
        <f>_xlfn.XLOOKUP(BO1967,[1]Planilha1!$BU:$BU,[1]Planilha1!$BU:$BU,"",0,1)</f>
        <v/>
      </c>
    </row>
    <row r="1968" spans="1:69" hidden="1" x14ac:dyDescent="0.2">
      <c r="A1968" s="2" t="s">
        <v>4651</v>
      </c>
      <c r="B1968" s="2" t="s">
        <v>1400</v>
      </c>
      <c r="C1968" s="2"/>
      <c r="D1968" s="2"/>
      <c r="E1968" s="2" t="s">
        <v>1402</v>
      </c>
      <c r="F1968" s="2"/>
      <c r="G1968" s="2"/>
      <c r="H1968" s="2" t="s">
        <v>854</v>
      </c>
      <c r="I1968" s="2" t="s">
        <v>1696</v>
      </c>
      <c r="J1968" s="2" t="s">
        <v>1020</v>
      </c>
      <c r="K1968" s="2"/>
      <c r="L1968" s="79"/>
      <c r="M1968" s="79"/>
      <c r="N1968" s="79" t="s">
        <v>2141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 t="s">
        <v>3178</v>
      </c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 t="str">
        <f t="shared" si="75"/>
        <v/>
      </c>
      <c r="BP1968" s="2" t="str">
        <f t="shared" si="76"/>
        <v>GMW31910,75</v>
      </c>
      <c r="BQ1968" s="2" t="str">
        <f>_xlfn.XLOOKUP(BO1968,[1]Planilha1!$BU:$BU,[1]Planilha1!$BU:$BU,"",0,1)</f>
        <v/>
      </c>
    </row>
    <row r="1969" spans="1:69" hidden="1" x14ac:dyDescent="0.2">
      <c r="A1969" s="2" t="s">
        <v>4651</v>
      </c>
      <c r="B1969" s="2" t="s">
        <v>1400</v>
      </c>
      <c r="C1969" s="2"/>
      <c r="D1969" s="2"/>
      <c r="E1969" s="2" t="s">
        <v>1402</v>
      </c>
      <c r="F1969" s="2"/>
      <c r="G1969" s="2"/>
      <c r="H1969" s="2" t="s">
        <v>881</v>
      </c>
      <c r="I1969" s="2" t="s">
        <v>1696</v>
      </c>
      <c r="J1969" s="2" t="s">
        <v>912</v>
      </c>
      <c r="K1969" s="2"/>
      <c r="L1969" s="79"/>
      <c r="M1969" s="79"/>
      <c r="N1969" s="79" t="s">
        <v>2141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 t="s">
        <v>3177</v>
      </c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 t="str">
        <f t="shared" si="75"/>
        <v/>
      </c>
      <c r="BP1969" s="2" t="str">
        <f t="shared" si="76"/>
        <v>GMW31910,75</v>
      </c>
      <c r="BQ1969" s="2" t="str">
        <f>_xlfn.XLOOKUP(BO1969,[1]Planilha1!$BU:$BU,[1]Planilha1!$BU:$BU,"",0,1)</f>
        <v/>
      </c>
    </row>
    <row r="1970" spans="1:69" hidden="1" x14ac:dyDescent="0.2">
      <c r="A1970" s="2" t="s">
        <v>4651</v>
      </c>
      <c r="B1970" s="2" t="s">
        <v>1400</v>
      </c>
      <c r="C1970" s="2"/>
      <c r="D1970" s="2"/>
      <c r="E1970" s="2" t="s">
        <v>1402</v>
      </c>
      <c r="F1970" s="2"/>
      <c r="G1970" s="2"/>
      <c r="H1970" s="2" t="s">
        <v>843</v>
      </c>
      <c r="I1970" s="2" t="s">
        <v>1697</v>
      </c>
      <c r="J1970" s="2" t="s">
        <v>941</v>
      </c>
      <c r="K1970" s="2"/>
      <c r="L1970" s="79"/>
      <c r="M1970" s="79"/>
      <c r="N1970" s="79" t="s">
        <v>2147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 t="s">
        <v>3179</v>
      </c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 t="str">
        <f t="shared" si="75"/>
        <v/>
      </c>
      <c r="BP1970" s="2" t="str">
        <f t="shared" si="76"/>
        <v>GMW31910,35</v>
      </c>
      <c r="BQ1970" s="2" t="str">
        <f>_xlfn.XLOOKUP(BO1970,[1]Planilha1!$BU:$BU,[1]Planilha1!$BU:$BU,"",0,1)</f>
        <v/>
      </c>
    </row>
    <row r="1971" spans="1:69" hidden="1" x14ac:dyDescent="0.2">
      <c r="A1971" s="2" t="s">
        <v>4651</v>
      </c>
      <c r="B1971" s="2" t="s">
        <v>1400</v>
      </c>
      <c r="C1971" s="2"/>
      <c r="D1971" s="2"/>
      <c r="E1971" s="2" t="s">
        <v>1402</v>
      </c>
      <c r="F1971" s="2"/>
      <c r="G1971" s="2"/>
      <c r="H1971" s="2" t="s">
        <v>843</v>
      </c>
      <c r="I1971" s="2" t="s">
        <v>1697</v>
      </c>
      <c r="J1971" s="2" t="s">
        <v>941</v>
      </c>
      <c r="K1971" s="2"/>
      <c r="L1971" s="79"/>
      <c r="M1971" s="79"/>
      <c r="N1971" s="79" t="s">
        <v>2125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 t="s">
        <v>3180</v>
      </c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 t="str">
        <f t="shared" si="75"/>
        <v/>
      </c>
      <c r="BP1971" s="2" t="str">
        <f t="shared" si="76"/>
        <v>GMW31910,5</v>
      </c>
      <c r="BQ1971" s="2" t="str">
        <f>_xlfn.XLOOKUP(BO1971,[1]Planilha1!$BU:$BU,[1]Planilha1!$BU:$BU,"",0,1)</f>
        <v/>
      </c>
    </row>
    <row r="1972" spans="1:69" hidden="1" x14ac:dyDescent="0.2">
      <c r="A1972" s="2" t="s">
        <v>4651</v>
      </c>
      <c r="B1972" s="2" t="s">
        <v>1400</v>
      </c>
      <c r="C1972" s="2"/>
      <c r="D1972" s="2"/>
      <c r="E1972" s="2" t="s">
        <v>1402</v>
      </c>
      <c r="F1972" s="2"/>
      <c r="G1972" s="2"/>
      <c r="H1972" s="2" t="s">
        <v>843</v>
      </c>
      <c r="I1972" s="2" t="s">
        <v>1698</v>
      </c>
      <c r="J1972" s="2" t="s">
        <v>1021</v>
      </c>
      <c r="K1972" s="2"/>
      <c r="L1972" s="79"/>
      <c r="M1972" s="79"/>
      <c r="N1972" s="79" t="s">
        <v>2126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 t="s">
        <v>3181</v>
      </c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 t="str">
        <f t="shared" si="75"/>
        <v/>
      </c>
      <c r="BP1972" s="2" t="str">
        <f t="shared" si="76"/>
        <v>GMW31911,5</v>
      </c>
      <c r="BQ1972" s="2" t="str">
        <f>_xlfn.XLOOKUP(BO1972,[1]Planilha1!$BU:$BU,[1]Planilha1!$BU:$BU,"",0,1)</f>
        <v/>
      </c>
    </row>
    <row r="1973" spans="1:69" hidden="1" x14ac:dyDescent="0.2">
      <c r="A1973" s="2" t="s">
        <v>4651</v>
      </c>
      <c r="B1973" s="2" t="s">
        <v>1400</v>
      </c>
      <c r="C1973" s="2"/>
      <c r="D1973" s="2"/>
      <c r="E1973" s="2" t="s">
        <v>1402</v>
      </c>
      <c r="F1973" s="2"/>
      <c r="G1973" s="2"/>
      <c r="H1973" s="2" t="s">
        <v>843</v>
      </c>
      <c r="I1973" s="2" t="s">
        <v>1698</v>
      </c>
      <c r="J1973" s="2" t="s">
        <v>1013</v>
      </c>
      <c r="K1973" s="2"/>
      <c r="L1973" s="79"/>
      <c r="M1973" s="79"/>
      <c r="N1973" s="79" t="s">
        <v>2132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 t="str">
        <f t="shared" si="75"/>
        <v/>
      </c>
      <c r="BP1973" s="2" t="str">
        <f t="shared" si="76"/>
        <v>GMW31911</v>
      </c>
      <c r="BQ1973" s="2" t="str">
        <f>_xlfn.XLOOKUP(BO1973,[1]Planilha1!$BU:$BU,[1]Planilha1!$BU:$BU,"",0,1)</f>
        <v/>
      </c>
    </row>
    <row r="1974" spans="1:69" hidden="1" x14ac:dyDescent="0.2">
      <c r="A1974" s="2" t="s">
        <v>4651</v>
      </c>
      <c r="B1974" s="2" t="s">
        <v>1400</v>
      </c>
      <c r="C1974" s="2"/>
      <c r="D1974" s="2"/>
      <c r="E1974" s="2" t="s">
        <v>1402</v>
      </c>
      <c r="F1974" s="2"/>
      <c r="G1974" s="2"/>
      <c r="H1974" s="2" t="s">
        <v>854</v>
      </c>
      <c r="I1974" s="2" t="s">
        <v>1698</v>
      </c>
      <c r="J1974" s="2" t="s">
        <v>1022</v>
      </c>
      <c r="K1974" s="2"/>
      <c r="L1974" s="79"/>
      <c r="M1974" s="79"/>
      <c r="N1974" s="79" t="s">
        <v>2126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 t="s">
        <v>3182</v>
      </c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 t="str">
        <f t="shared" si="75"/>
        <v/>
      </c>
      <c r="BP1974" s="2" t="str">
        <f t="shared" si="76"/>
        <v>GMW31911,5</v>
      </c>
      <c r="BQ1974" s="2" t="str">
        <f>_xlfn.XLOOKUP(BO1974,[1]Planilha1!$BU:$BU,[1]Planilha1!$BU:$BU,"",0,1)</f>
        <v/>
      </c>
    </row>
    <row r="1975" spans="1:69" hidden="1" x14ac:dyDescent="0.2">
      <c r="A1975" s="2" t="s">
        <v>4651</v>
      </c>
      <c r="B1975" s="2" t="s">
        <v>1400</v>
      </c>
      <c r="C1975" s="2"/>
      <c r="D1975" s="2"/>
      <c r="E1975" s="2" t="s">
        <v>1402</v>
      </c>
      <c r="F1975" s="2"/>
      <c r="G1975" s="2"/>
      <c r="H1975" s="2" t="s">
        <v>854</v>
      </c>
      <c r="I1975" s="2" t="s">
        <v>1698</v>
      </c>
      <c r="J1975" s="2" t="s">
        <v>1021</v>
      </c>
      <c r="K1975" s="2"/>
      <c r="L1975" s="79"/>
      <c r="M1975" s="79"/>
      <c r="N1975" s="79" t="s">
        <v>2132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 t="str">
        <f t="shared" si="75"/>
        <v/>
      </c>
      <c r="BP1975" s="2" t="str">
        <f t="shared" si="76"/>
        <v>GMW31911</v>
      </c>
      <c r="BQ1975" s="2" t="str">
        <f>_xlfn.XLOOKUP(BO1975,[1]Planilha1!$BU:$BU,[1]Planilha1!$BU:$BU,"",0,1)</f>
        <v/>
      </c>
    </row>
    <row r="1976" spans="1:69" hidden="1" x14ac:dyDescent="0.2">
      <c r="A1976" s="2" t="s">
        <v>4651</v>
      </c>
      <c r="B1976" s="2" t="s">
        <v>1400</v>
      </c>
      <c r="C1976" s="2"/>
      <c r="D1976" s="2"/>
      <c r="E1976" s="2" t="s">
        <v>1402</v>
      </c>
      <c r="F1976" s="2"/>
      <c r="G1976" s="2"/>
      <c r="H1976" s="2" t="s">
        <v>843</v>
      </c>
      <c r="I1976" s="2" t="s">
        <v>1699</v>
      </c>
      <c r="J1976" s="2"/>
      <c r="K1976" s="2"/>
      <c r="L1976" s="79"/>
      <c r="M1976" s="79"/>
      <c r="N1976" s="79" t="s">
        <v>2147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 t="s">
        <v>3183</v>
      </c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 t="str">
        <f t="shared" si="75"/>
        <v/>
      </c>
      <c r="BP1976" s="2" t="str">
        <f t="shared" si="76"/>
        <v>GMW31910,35</v>
      </c>
      <c r="BQ1976" s="2" t="str">
        <f>_xlfn.XLOOKUP(BO1976,[1]Planilha1!$BU:$BU,[1]Planilha1!$BU:$BU,"",0,1)</f>
        <v/>
      </c>
    </row>
    <row r="1977" spans="1:69" hidden="1" x14ac:dyDescent="0.2">
      <c r="A1977" s="2" t="s">
        <v>4651</v>
      </c>
      <c r="B1977" s="2" t="s">
        <v>1400</v>
      </c>
      <c r="C1977" s="2"/>
      <c r="D1977" s="2"/>
      <c r="E1977" s="2" t="s">
        <v>1402</v>
      </c>
      <c r="F1977" s="2"/>
      <c r="G1977" s="2"/>
      <c r="H1977" s="2" t="s">
        <v>843</v>
      </c>
      <c r="I1977" s="2" t="s">
        <v>1699</v>
      </c>
      <c r="J1977" s="2"/>
      <c r="K1977" s="2"/>
      <c r="L1977" s="79"/>
      <c r="M1977" s="79"/>
      <c r="N1977" s="79" t="s">
        <v>2125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 t="s">
        <v>3184</v>
      </c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 t="str">
        <f t="shared" si="75"/>
        <v/>
      </c>
      <c r="BP1977" s="2" t="str">
        <f t="shared" si="76"/>
        <v>GMW31910,5</v>
      </c>
      <c r="BQ1977" s="2" t="str">
        <f>_xlfn.XLOOKUP(BO1977,[1]Planilha1!$BU:$BU,[1]Planilha1!$BU:$BU,"",0,1)</f>
        <v/>
      </c>
    </row>
    <row r="1978" spans="1:69" hidden="1" x14ac:dyDescent="0.2">
      <c r="A1978" s="2" t="s">
        <v>4651</v>
      </c>
      <c r="B1978" s="2" t="s">
        <v>1400</v>
      </c>
      <c r="C1978" s="2"/>
      <c r="D1978" s="2"/>
      <c r="E1978" s="2" t="s">
        <v>1402</v>
      </c>
      <c r="F1978" s="2"/>
      <c r="G1978" s="2"/>
      <c r="H1978" s="2" t="s">
        <v>856</v>
      </c>
      <c r="I1978" s="2" t="s">
        <v>1700</v>
      </c>
      <c r="J1978" s="2" t="s">
        <v>1023</v>
      </c>
      <c r="K1978" s="2"/>
      <c r="L1978" s="79"/>
      <c r="M1978" s="79"/>
      <c r="N1978" s="79" t="s">
        <v>2140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 t="s">
        <v>3185</v>
      </c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 t="str">
        <f t="shared" si="75"/>
        <v/>
      </c>
      <c r="BP1978" s="2" t="str">
        <f t="shared" si="76"/>
        <v>GMW31916</v>
      </c>
      <c r="BQ1978" s="2" t="str">
        <f>_xlfn.XLOOKUP(BO1978,[1]Planilha1!$BU:$BU,[1]Planilha1!$BU:$BU,"",0,1)</f>
        <v/>
      </c>
    </row>
    <row r="1979" spans="1:69" hidden="1" x14ac:dyDescent="0.2">
      <c r="A1979" s="2" t="s">
        <v>4651</v>
      </c>
      <c r="B1979" s="2" t="s">
        <v>1400</v>
      </c>
      <c r="C1979" s="2"/>
      <c r="D1979" s="2"/>
      <c r="E1979" s="2" t="s">
        <v>1402</v>
      </c>
      <c r="F1979" s="2"/>
      <c r="G1979" s="2"/>
      <c r="H1979" s="2" t="s">
        <v>854</v>
      </c>
      <c r="I1979" s="2" t="s">
        <v>1700</v>
      </c>
      <c r="J1979" s="2" t="s">
        <v>1024</v>
      </c>
      <c r="K1979" s="2"/>
      <c r="L1979" s="79"/>
      <c r="M1979" s="79"/>
      <c r="N1979" s="79" t="s">
        <v>2140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 t="s">
        <v>3186</v>
      </c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 t="str">
        <f t="shared" si="75"/>
        <v/>
      </c>
      <c r="BP1979" s="2" t="str">
        <f t="shared" si="76"/>
        <v>GMW31916</v>
      </c>
      <c r="BQ1979" s="2" t="str">
        <f>_xlfn.XLOOKUP(BO1979,[1]Planilha1!$BU:$BU,[1]Planilha1!$BU:$BU,"",0,1)</f>
        <v/>
      </c>
    </row>
    <row r="1980" spans="1:69" hidden="1" x14ac:dyDescent="0.2">
      <c r="A1980" s="2" t="s">
        <v>4651</v>
      </c>
      <c r="B1980" s="2" t="s">
        <v>374</v>
      </c>
      <c r="C1980" s="2"/>
      <c r="D1980" s="2"/>
      <c r="E1980" s="2" t="s">
        <v>1402</v>
      </c>
      <c r="F1980" s="2"/>
      <c r="G1980" s="2"/>
      <c r="H1980" s="2" t="s">
        <v>853</v>
      </c>
      <c r="I1980" s="2" t="s">
        <v>495</v>
      </c>
      <c r="J1980" s="2"/>
      <c r="K1980" s="2"/>
      <c r="L1980" s="79"/>
      <c r="M1980" s="79"/>
      <c r="N1980" s="79" t="s">
        <v>2130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 t="s">
        <v>3187</v>
      </c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 t="str">
        <f t="shared" si="75"/>
        <v/>
      </c>
      <c r="BP1980" s="2" t="str">
        <f t="shared" si="76"/>
        <v>USCAR212</v>
      </c>
      <c r="BQ1980" s="2" t="str">
        <f>_xlfn.XLOOKUP(BO1980,[1]Planilha1!$BU:$BU,[1]Planilha1!$BU:$BU,"",0,1)</f>
        <v/>
      </c>
    </row>
    <row r="1981" spans="1:69" hidden="1" x14ac:dyDescent="0.2">
      <c r="A1981" s="2" t="s">
        <v>4651</v>
      </c>
      <c r="B1981" s="2" t="s">
        <v>374</v>
      </c>
      <c r="C1981" s="2"/>
      <c r="D1981" s="2"/>
      <c r="E1981" s="2" t="s">
        <v>1402</v>
      </c>
      <c r="F1981" s="2"/>
      <c r="G1981" s="2"/>
      <c r="H1981" s="2" t="s">
        <v>843</v>
      </c>
      <c r="I1981" s="2" t="s">
        <v>495</v>
      </c>
      <c r="J1981" s="2" t="s">
        <v>935</v>
      </c>
      <c r="K1981" s="2"/>
      <c r="L1981" s="79"/>
      <c r="M1981" s="79"/>
      <c r="N1981" s="79" t="s">
        <v>2124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 t="s">
        <v>3187</v>
      </c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 t="str">
        <f t="shared" si="75"/>
        <v/>
      </c>
      <c r="BP1981" s="2" t="str">
        <f t="shared" si="76"/>
        <v>USCAR212,5</v>
      </c>
      <c r="BQ1981" s="2" t="str">
        <f>_xlfn.XLOOKUP(BO1981,[1]Planilha1!$BU:$BU,[1]Planilha1!$BU:$BU,"",0,1)</f>
        <v/>
      </c>
    </row>
    <row r="1982" spans="1:69" hidden="1" x14ac:dyDescent="0.2">
      <c r="A1982" s="2" t="s">
        <v>4651</v>
      </c>
      <c r="B1982" s="2" t="s">
        <v>374</v>
      </c>
      <c r="C1982" s="2"/>
      <c r="D1982" s="2"/>
      <c r="E1982" s="2" t="s">
        <v>1402</v>
      </c>
      <c r="F1982" s="2"/>
      <c r="G1982" s="2"/>
      <c r="H1982" s="2" t="s">
        <v>843</v>
      </c>
      <c r="I1982" s="2" t="s">
        <v>495</v>
      </c>
      <c r="J1982" s="2" t="s">
        <v>913</v>
      </c>
      <c r="K1982" s="2"/>
      <c r="L1982" s="79"/>
      <c r="M1982" s="79"/>
      <c r="N1982" s="79" t="s">
        <v>2124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 t="s">
        <v>3188</v>
      </c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 t="str">
        <f t="shared" si="75"/>
        <v/>
      </c>
      <c r="BP1982" s="2" t="str">
        <f t="shared" si="76"/>
        <v>USCAR212,5</v>
      </c>
      <c r="BQ1982" s="2" t="str">
        <f>_xlfn.XLOOKUP(BO1982,[1]Planilha1!$BU:$BU,[1]Planilha1!$BU:$BU,"",0,1)</f>
        <v/>
      </c>
    </row>
    <row r="1983" spans="1:69" hidden="1" x14ac:dyDescent="0.2">
      <c r="A1983" s="2" t="s">
        <v>4651</v>
      </c>
      <c r="B1983" s="2" t="s">
        <v>374</v>
      </c>
      <c r="C1983" s="2"/>
      <c r="D1983" s="2"/>
      <c r="E1983" s="2" t="s">
        <v>1402</v>
      </c>
      <c r="F1983" s="2"/>
      <c r="G1983" s="2"/>
      <c r="H1983" s="2" t="s">
        <v>856</v>
      </c>
      <c r="I1983" s="2" t="s">
        <v>495</v>
      </c>
      <c r="J1983" s="2" t="s">
        <v>935</v>
      </c>
      <c r="K1983" s="2"/>
      <c r="L1983" s="79"/>
      <c r="M1983" s="79"/>
      <c r="N1983" s="79" t="s">
        <v>2124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 t="s">
        <v>3189</v>
      </c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 t="str">
        <f t="shared" si="75"/>
        <v/>
      </c>
      <c r="BP1983" s="2" t="str">
        <f t="shared" si="76"/>
        <v>USCAR212,5</v>
      </c>
      <c r="BQ1983" s="2" t="str">
        <f>_xlfn.XLOOKUP(BO1983,[1]Planilha1!$BU:$BU,[1]Planilha1!$BU:$BU,"",0,1)</f>
        <v/>
      </c>
    </row>
    <row r="1984" spans="1:69" hidden="1" x14ac:dyDescent="0.2">
      <c r="A1984" s="2" t="s">
        <v>4651</v>
      </c>
      <c r="B1984" s="2" t="s">
        <v>374</v>
      </c>
      <c r="C1984" s="2"/>
      <c r="D1984" s="2"/>
      <c r="E1984" s="2" t="s">
        <v>1402</v>
      </c>
      <c r="F1984" s="2"/>
      <c r="G1984" s="2"/>
      <c r="H1984" s="2" t="s">
        <v>856</v>
      </c>
      <c r="I1984" s="2" t="s">
        <v>495</v>
      </c>
      <c r="J1984" s="2" t="s">
        <v>913</v>
      </c>
      <c r="K1984" s="2"/>
      <c r="L1984" s="79"/>
      <c r="M1984" s="79"/>
      <c r="N1984" s="79" t="s">
        <v>2124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 t="s">
        <v>3190</v>
      </c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 t="str">
        <f t="shared" si="75"/>
        <v/>
      </c>
      <c r="BP1984" s="2" t="str">
        <f t="shared" si="76"/>
        <v>USCAR212,5</v>
      </c>
      <c r="BQ1984" s="2" t="str">
        <f>_xlfn.XLOOKUP(BO1984,[1]Planilha1!$BU:$BU,[1]Planilha1!$BU:$BU,"",0,1)</f>
        <v/>
      </c>
    </row>
    <row r="1985" spans="1:69" hidden="1" x14ac:dyDescent="0.2">
      <c r="A1985" s="2" t="s">
        <v>4651</v>
      </c>
      <c r="B1985" s="2" t="s">
        <v>1400</v>
      </c>
      <c r="C1985" s="2"/>
      <c r="D1985" s="2"/>
      <c r="E1985" s="2" t="s">
        <v>1402</v>
      </c>
      <c r="F1985" s="2"/>
      <c r="G1985" s="2"/>
      <c r="H1985" s="2" t="s">
        <v>843</v>
      </c>
      <c r="I1985" s="2" t="s">
        <v>1701</v>
      </c>
      <c r="J1985" s="2" t="s">
        <v>963</v>
      </c>
      <c r="K1985" s="2"/>
      <c r="L1985" s="79"/>
      <c r="M1985" s="79"/>
      <c r="N1985" s="79" t="s">
        <v>2125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 t="s">
        <v>3191</v>
      </c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 t="str">
        <f t="shared" si="75"/>
        <v/>
      </c>
      <c r="BP1985" s="2" t="str">
        <f t="shared" si="76"/>
        <v>GMW31910,5</v>
      </c>
      <c r="BQ1985" s="2" t="str">
        <f>_xlfn.XLOOKUP(BO1985,[1]Planilha1!$BU:$BU,[1]Planilha1!$BU:$BU,"",0,1)</f>
        <v/>
      </c>
    </row>
    <row r="1986" spans="1:69" hidden="1" x14ac:dyDescent="0.2">
      <c r="A1986" s="2" t="s">
        <v>4651</v>
      </c>
      <c r="B1986" s="2" t="s">
        <v>1400</v>
      </c>
      <c r="C1986" s="2"/>
      <c r="D1986" s="2"/>
      <c r="E1986" s="2" t="s">
        <v>1402</v>
      </c>
      <c r="F1986" s="2"/>
      <c r="G1986" s="2"/>
      <c r="H1986" s="2" t="s">
        <v>854</v>
      </c>
      <c r="I1986" s="2" t="s">
        <v>1701</v>
      </c>
      <c r="J1986" s="2" t="s">
        <v>963</v>
      </c>
      <c r="K1986" s="2"/>
      <c r="L1986" s="79"/>
      <c r="M1986" s="79"/>
      <c r="N1986" s="79" t="s">
        <v>2125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 t="s">
        <v>3191</v>
      </c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 t="str">
        <f t="shared" si="75"/>
        <v/>
      </c>
      <c r="BP1986" s="2" t="str">
        <f t="shared" si="76"/>
        <v>GMW31910,5</v>
      </c>
      <c r="BQ1986" s="2" t="str">
        <f>_xlfn.XLOOKUP(BO1986,[1]Planilha1!$BU:$BU,[1]Planilha1!$BU:$BU,"",0,1)</f>
        <v/>
      </c>
    </row>
    <row r="1987" spans="1:69" hidden="1" x14ac:dyDescent="0.2">
      <c r="A1987" s="2" t="s">
        <v>4651</v>
      </c>
      <c r="B1987" s="2" t="s">
        <v>1400</v>
      </c>
      <c r="C1987" s="2"/>
      <c r="D1987" s="2"/>
      <c r="E1987" s="2" t="s">
        <v>1402</v>
      </c>
      <c r="F1987" s="2"/>
      <c r="G1987" s="2"/>
      <c r="H1987" s="2" t="s">
        <v>843</v>
      </c>
      <c r="I1987" s="2" t="s">
        <v>1702</v>
      </c>
      <c r="J1987" s="2" t="s">
        <v>927</v>
      </c>
      <c r="K1987" s="2"/>
      <c r="L1987" s="79"/>
      <c r="M1987" s="79"/>
      <c r="N1987" s="79" t="s">
        <v>2125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 t="s">
        <v>3192</v>
      </c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 t="str">
        <f t="shared" si="75"/>
        <v/>
      </c>
      <c r="BP1987" s="2" t="str">
        <f t="shared" si="76"/>
        <v>GMW31910,5</v>
      </c>
      <c r="BQ1987" s="2" t="str">
        <f>_xlfn.XLOOKUP(BO1987,[1]Planilha1!$BU:$BU,[1]Planilha1!$BU:$BU,"",0,1)</f>
        <v/>
      </c>
    </row>
    <row r="1988" spans="1:69" hidden="1" x14ac:dyDescent="0.2">
      <c r="A1988" s="2" t="s">
        <v>4651</v>
      </c>
      <c r="B1988" s="2" t="s">
        <v>1400</v>
      </c>
      <c r="C1988" s="2"/>
      <c r="D1988" s="2"/>
      <c r="E1988" s="2" t="s">
        <v>1402</v>
      </c>
      <c r="F1988" s="2"/>
      <c r="G1988" s="2"/>
      <c r="H1988" s="2" t="s">
        <v>843</v>
      </c>
      <c r="I1988" s="2" t="s">
        <v>1702</v>
      </c>
      <c r="J1988" s="2" t="s">
        <v>963</v>
      </c>
      <c r="K1988" s="2"/>
      <c r="L1988" s="79"/>
      <c r="M1988" s="79"/>
      <c r="N1988" s="79" t="s">
        <v>2125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 t="s">
        <v>3193</v>
      </c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 t="str">
        <f t="shared" ref="BO1988:BO2051" si="77">IF(F1988="","",_xlfn.CONCAT(K1988&amp;N1988,IF(L1988&gt;M1988,_xlfn.TEXTJOIN(,TRUE,O1988:AV1988),_xlfn.TEXTJOIN(,TRUE,AF1988:AV1988,O1988:AE1988))))</f>
        <v/>
      </c>
      <c r="BP1988" s="2" t="str">
        <f t="shared" ref="BP1988:BP2051" si="78">_xlfn.CONCAT(B1988,N1988,IF(L1988&gt;M1988,_xlfn.TEXTJOIN(,TRUE,O1988:AV1988),_xlfn.TEXTJOIN(,TRUE,AF1988:AV1988,O1988:AE1988)))</f>
        <v>GMW31910,5</v>
      </c>
      <c r="BQ1988" s="2" t="str">
        <f>_xlfn.XLOOKUP(BO1988,[1]Planilha1!$BU:$BU,[1]Planilha1!$BU:$BU,"",0,1)</f>
        <v/>
      </c>
    </row>
    <row r="1989" spans="1:69" hidden="1" x14ac:dyDescent="0.2">
      <c r="A1989" s="2" t="s">
        <v>4651</v>
      </c>
      <c r="B1989" s="2" t="s">
        <v>1400</v>
      </c>
      <c r="C1989" s="2"/>
      <c r="D1989" s="2"/>
      <c r="E1989" s="2" t="s">
        <v>1402</v>
      </c>
      <c r="F1989" s="2"/>
      <c r="G1989" s="2"/>
      <c r="H1989" s="2" t="s">
        <v>854</v>
      </c>
      <c r="I1989" s="2" t="s">
        <v>1702</v>
      </c>
      <c r="J1989" s="2" t="s">
        <v>927</v>
      </c>
      <c r="K1989" s="2"/>
      <c r="L1989" s="79"/>
      <c r="M1989" s="79"/>
      <c r="N1989" s="79" t="s">
        <v>2125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 t="s">
        <v>3192</v>
      </c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 t="str">
        <f t="shared" si="77"/>
        <v/>
      </c>
      <c r="BP1989" s="2" t="str">
        <f t="shared" si="78"/>
        <v>GMW31910,5</v>
      </c>
      <c r="BQ1989" s="2" t="str">
        <f>_xlfn.XLOOKUP(BO1989,[1]Planilha1!$BU:$BU,[1]Planilha1!$BU:$BU,"",0,1)</f>
        <v/>
      </c>
    </row>
    <row r="1990" spans="1:69" hidden="1" x14ac:dyDescent="0.2">
      <c r="A1990" s="2" t="s">
        <v>4651</v>
      </c>
      <c r="B1990" s="2" t="s">
        <v>1400</v>
      </c>
      <c r="C1990" s="2"/>
      <c r="D1990" s="2"/>
      <c r="E1990" s="2" t="s">
        <v>1402</v>
      </c>
      <c r="F1990" s="2"/>
      <c r="G1990" s="2"/>
      <c r="H1990" s="2" t="s">
        <v>854</v>
      </c>
      <c r="I1990" s="2" t="s">
        <v>1702</v>
      </c>
      <c r="J1990" s="2" t="s">
        <v>963</v>
      </c>
      <c r="K1990" s="2"/>
      <c r="L1990" s="79"/>
      <c r="M1990" s="79"/>
      <c r="N1990" s="79" t="s">
        <v>2125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 t="s">
        <v>3194</v>
      </c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 t="str">
        <f t="shared" si="77"/>
        <v/>
      </c>
      <c r="BP1990" s="2" t="str">
        <f t="shared" si="78"/>
        <v>GMW31910,5</v>
      </c>
      <c r="BQ1990" s="2" t="str">
        <f>_xlfn.XLOOKUP(BO1990,[1]Planilha1!$BU:$BU,[1]Planilha1!$BU:$BU,"",0,1)</f>
        <v/>
      </c>
    </row>
    <row r="1991" spans="1:69" hidden="1" x14ac:dyDescent="0.2">
      <c r="A1991" s="2" t="s">
        <v>4651</v>
      </c>
      <c r="B1991" s="2" t="s">
        <v>1400</v>
      </c>
      <c r="C1991" s="2"/>
      <c r="D1991" s="2"/>
      <c r="E1991" s="2" t="s">
        <v>1402</v>
      </c>
      <c r="F1991" s="2"/>
      <c r="G1991" s="2"/>
      <c r="H1991" s="2" t="s">
        <v>843</v>
      </c>
      <c r="I1991" s="2" t="s">
        <v>1703</v>
      </c>
      <c r="J1991" s="2"/>
      <c r="K1991" s="2"/>
      <c r="L1991" s="79"/>
      <c r="M1991" s="79"/>
      <c r="N1991" s="79" t="s">
        <v>2125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 t="s">
        <v>3195</v>
      </c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 t="str">
        <f t="shared" si="77"/>
        <v/>
      </c>
      <c r="BP1991" s="2" t="str">
        <f t="shared" si="78"/>
        <v>GMW31910,5</v>
      </c>
      <c r="BQ1991" s="2" t="str">
        <f>_xlfn.XLOOKUP(BO1991,[1]Planilha1!$BU:$BU,[1]Planilha1!$BU:$BU,"",0,1)</f>
        <v/>
      </c>
    </row>
    <row r="1992" spans="1:69" hidden="1" x14ac:dyDescent="0.2">
      <c r="A1992" s="2" t="s">
        <v>4651</v>
      </c>
      <c r="B1992" s="2" t="s">
        <v>374</v>
      </c>
      <c r="C1992" s="2"/>
      <c r="D1992" s="2"/>
      <c r="E1992" s="2" t="s">
        <v>1402</v>
      </c>
      <c r="F1992" s="2"/>
      <c r="G1992" s="2"/>
      <c r="H1992" s="2" t="s">
        <v>843</v>
      </c>
      <c r="I1992" s="2" t="s">
        <v>1704</v>
      </c>
      <c r="J1992" s="2" t="s">
        <v>1025</v>
      </c>
      <c r="K1992" s="2"/>
      <c r="L1992" s="79"/>
      <c r="M1992" s="79"/>
      <c r="N1992" s="79" t="s">
        <v>2124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 t="s">
        <v>3196</v>
      </c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 t="str">
        <f t="shared" si="77"/>
        <v/>
      </c>
      <c r="BP1992" s="2" t="str">
        <f t="shared" si="78"/>
        <v>USCAR212,5</v>
      </c>
      <c r="BQ1992" s="2" t="str">
        <f>_xlfn.XLOOKUP(BO1992,[1]Planilha1!$BU:$BU,[1]Planilha1!$BU:$BU,"",0,1)</f>
        <v/>
      </c>
    </row>
    <row r="1993" spans="1:69" hidden="1" x14ac:dyDescent="0.2">
      <c r="A1993" s="2" t="s">
        <v>4651</v>
      </c>
      <c r="B1993" s="2" t="s">
        <v>1400</v>
      </c>
      <c r="C1993" s="2"/>
      <c r="D1993" s="2"/>
      <c r="E1993" s="2" t="s">
        <v>1402</v>
      </c>
      <c r="F1993" s="2"/>
      <c r="G1993" s="2"/>
      <c r="H1993" s="2" t="s">
        <v>843</v>
      </c>
      <c r="I1993" s="2" t="s">
        <v>1705</v>
      </c>
      <c r="J1993" s="2" t="s">
        <v>926</v>
      </c>
      <c r="K1993" s="2"/>
      <c r="L1993" s="79"/>
      <c r="M1993" s="79"/>
      <c r="N1993" s="79" t="s">
        <v>2141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 t="s">
        <v>3197</v>
      </c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 t="str">
        <f t="shared" si="77"/>
        <v/>
      </c>
      <c r="BP1993" s="2" t="str">
        <f t="shared" si="78"/>
        <v>GMW31910,75</v>
      </c>
      <c r="BQ1993" s="2" t="str">
        <f>_xlfn.XLOOKUP(BO1993,[1]Planilha1!$BU:$BU,[1]Planilha1!$BU:$BU,"",0,1)</f>
        <v/>
      </c>
    </row>
    <row r="1994" spans="1:69" hidden="1" x14ac:dyDescent="0.2">
      <c r="A1994" s="2" t="s">
        <v>4651</v>
      </c>
      <c r="B1994" s="2" t="s">
        <v>1400</v>
      </c>
      <c r="C1994" s="2"/>
      <c r="D1994" s="2"/>
      <c r="E1994" s="2" t="s">
        <v>1402</v>
      </c>
      <c r="F1994" s="2"/>
      <c r="G1994" s="2"/>
      <c r="H1994" s="2" t="s">
        <v>843</v>
      </c>
      <c r="I1994" s="2" t="s">
        <v>1706</v>
      </c>
      <c r="J1994" s="2" t="s">
        <v>927</v>
      </c>
      <c r="K1994" s="2"/>
      <c r="L1994" s="79"/>
      <c r="M1994" s="79"/>
      <c r="N1994" s="79" t="s">
        <v>2125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 t="s">
        <v>3198</v>
      </c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 t="str">
        <f t="shared" si="77"/>
        <v/>
      </c>
      <c r="BP1994" s="2" t="str">
        <f t="shared" si="78"/>
        <v>GMW31910,5</v>
      </c>
      <c r="BQ1994" s="2" t="str">
        <f>_xlfn.XLOOKUP(BO1994,[1]Planilha1!$BU:$BU,[1]Planilha1!$BU:$BU,"",0,1)</f>
        <v/>
      </c>
    </row>
    <row r="1995" spans="1:69" hidden="1" x14ac:dyDescent="0.2">
      <c r="A1995" s="2" t="s">
        <v>4651</v>
      </c>
      <c r="B1995" s="2" t="s">
        <v>1400</v>
      </c>
      <c r="C1995" s="2"/>
      <c r="D1995" s="2"/>
      <c r="E1995" s="2" t="s">
        <v>1402</v>
      </c>
      <c r="F1995" s="2"/>
      <c r="G1995" s="2"/>
      <c r="H1995" s="2" t="s">
        <v>862</v>
      </c>
      <c r="I1995" s="2" t="s">
        <v>1706</v>
      </c>
      <c r="J1995" s="2" t="s">
        <v>926</v>
      </c>
      <c r="K1995" s="2"/>
      <c r="L1995" s="79"/>
      <c r="M1995" s="79"/>
      <c r="N1995" s="79" t="s">
        <v>2125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 t="s">
        <v>3199</v>
      </c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 t="str">
        <f t="shared" si="77"/>
        <v/>
      </c>
      <c r="BP1995" s="2" t="str">
        <f t="shared" si="78"/>
        <v>GMW31910,5</v>
      </c>
      <c r="BQ1995" s="2" t="str">
        <f>_xlfn.XLOOKUP(BO1995,[1]Planilha1!$BU:$BU,[1]Planilha1!$BU:$BU,"",0,1)</f>
        <v/>
      </c>
    </row>
    <row r="1996" spans="1:69" hidden="1" x14ac:dyDescent="0.2">
      <c r="A1996" s="2" t="s">
        <v>4651</v>
      </c>
      <c r="B1996" s="2" t="s">
        <v>1400</v>
      </c>
      <c r="C1996" s="2"/>
      <c r="D1996" s="2"/>
      <c r="E1996" s="2" t="s">
        <v>1402</v>
      </c>
      <c r="F1996" s="2"/>
      <c r="G1996" s="2"/>
      <c r="H1996" s="2" t="s">
        <v>862</v>
      </c>
      <c r="I1996" s="2" t="s">
        <v>1706</v>
      </c>
      <c r="J1996" s="2" t="s">
        <v>927</v>
      </c>
      <c r="K1996" s="2"/>
      <c r="L1996" s="79"/>
      <c r="M1996" s="79"/>
      <c r="N1996" s="79" t="s">
        <v>2125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 t="s">
        <v>3200</v>
      </c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 t="str">
        <f t="shared" si="77"/>
        <v/>
      </c>
      <c r="BP1996" s="2" t="str">
        <f t="shared" si="78"/>
        <v>GMW31910,5</v>
      </c>
      <c r="BQ1996" s="2" t="str">
        <f>_xlfn.XLOOKUP(BO1996,[1]Planilha1!$BU:$BU,[1]Planilha1!$BU:$BU,"",0,1)</f>
        <v/>
      </c>
    </row>
    <row r="1997" spans="1:69" hidden="1" x14ac:dyDescent="0.2">
      <c r="A1997" s="2" t="s">
        <v>4651</v>
      </c>
      <c r="B1997" s="2" t="s">
        <v>1400</v>
      </c>
      <c r="C1997" s="2"/>
      <c r="D1997" s="2"/>
      <c r="E1997" s="2" t="s">
        <v>1402</v>
      </c>
      <c r="F1997" s="2"/>
      <c r="G1997" s="2"/>
      <c r="H1997" s="2" t="s">
        <v>843</v>
      </c>
      <c r="I1997" s="2" t="s">
        <v>1707</v>
      </c>
      <c r="J1997" s="2"/>
      <c r="K1997" s="2"/>
      <c r="L1997" s="79"/>
      <c r="M1997" s="79"/>
      <c r="N1997" s="79" t="s">
        <v>2125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 t="str">
        <f t="shared" si="77"/>
        <v/>
      </c>
      <c r="BP1997" s="2" t="str">
        <f t="shared" si="78"/>
        <v>GMW31910,5</v>
      </c>
      <c r="BQ1997" s="2" t="str">
        <f>_xlfn.XLOOKUP(BO1997,[1]Planilha1!$BU:$BU,[1]Planilha1!$BU:$BU,"",0,1)</f>
        <v/>
      </c>
    </row>
    <row r="1998" spans="1:69" hidden="1" x14ac:dyDescent="0.2">
      <c r="A1998" s="2" t="s">
        <v>4651</v>
      </c>
      <c r="B1998" s="2" t="s">
        <v>1400</v>
      </c>
      <c r="C1998" s="2"/>
      <c r="D1998" s="2"/>
      <c r="E1998" s="2" t="s">
        <v>1402</v>
      </c>
      <c r="F1998" s="2"/>
      <c r="G1998" s="2"/>
      <c r="H1998" s="2" t="s">
        <v>843</v>
      </c>
      <c r="I1998" s="2" t="s">
        <v>1708</v>
      </c>
      <c r="J1998" s="2"/>
      <c r="K1998" s="2"/>
      <c r="L1998" s="79"/>
      <c r="M1998" s="79"/>
      <c r="N1998" s="79" t="s">
        <v>2125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 t="str">
        <f t="shared" si="77"/>
        <v/>
      </c>
      <c r="BP1998" s="2" t="str">
        <f t="shared" si="78"/>
        <v>GMW31910,5</v>
      </c>
      <c r="BQ1998" s="2" t="str">
        <f>_xlfn.XLOOKUP(BO1998,[1]Planilha1!$BU:$BU,[1]Planilha1!$BU:$BU,"",0,1)</f>
        <v/>
      </c>
    </row>
    <row r="1999" spans="1:69" hidden="1" x14ac:dyDescent="0.2">
      <c r="A1999" s="2" t="s">
        <v>4651</v>
      </c>
      <c r="B1999" s="2" t="s">
        <v>1400</v>
      </c>
      <c r="C1999" s="2"/>
      <c r="D1999" s="2"/>
      <c r="E1999" s="2" t="s">
        <v>1402</v>
      </c>
      <c r="F1999" s="2"/>
      <c r="G1999" s="2"/>
      <c r="H1999" s="2" t="s">
        <v>843</v>
      </c>
      <c r="I1999" s="2" t="s">
        <v>1708</v>
      </c>
      <c r="J1999" s="2"/>
      <c r="K1999" s="2"/>
      <c r="L1999" s="79"/>
      <c r="M1999" s="79"/>
      <c r="N1999" s="79" t="s">
        <v>2141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 t="s">
        <v>3201</v>
      </c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 t="str">
        <f t="shared" si="77"/>
        <v/>
      </c>
      <c r="BP1999" s="2" t="str">
        <f t="shared" si="78"/>
        <v>GMW31910,75</v>
      </c>
      <c r="BQ1999" s="2" t="str">
        <f>_xlfn.XLOOKUP(BO1999,[1]Planilha1!$BU:$BU,[1]Planilha1!$BU:$BU,"",0,1)</f>
        <v/>
      </c>
    </row>
    <row r="2000" spans="1:69" hidden="1" x14ac:dyDescent="0.2">
      <c r="A2000" s="2" t="s">
        <v>4651</v>
      </c>
      <c r="B2000" s="2" t="s">
        <v>1400</v>
      </c>
      <c r="C2000" s="2"/>
      <c r="D2000" s="2"/>
      <c r="E2000" s="2" t="s">
        <v>1402</v>
      </c>
      <c r="F2000" s="2"/>
      <c r="G2000" s="2"/>
      <c r="H2000" s="2" t="s">
        <v>856</v>
      </c>
      <c r="I2000" s="2" t="s">
        <v>1708</v>
      </c>
      <c r="J2000" s="2"/>
      <c r="K2000" s="2"/>
      <c r="L2000" s="79"/>
      <c r="M2000" s="79"/>
      <c r="N2000" s="79" t="s">
        <v>2141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 t="s">
        <v>3201</v>
      </c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 t="str">
        <f t="shared" si="77"/>
        <v/>
      </c>
      <c r="BP2000" s="2" t="str">
        <f t="shared" si="78"/>
        <v>GMW31910,75</v>
      </c>
      <c r="BQ2000" s="2" t="str">
        <f>_xlfn.XLOOKUP(BO2000,[1]Planilha1!$BU:$BU,[1]Planilha1!$BU:$BU,"",0,1)</f>
        <v/>
      </c>
    </row>
    <row r="2001" spans="1:69" hidden="1" x14ac:dyDescent="0.2">
      <c r="A2001" s="2" t="s">
        <v>4651</v>
      </c>
      <c r="B2001" s="2" t="s">
        <v>1400</v>
      </c>
      <c r="C2001" s="2"/>
      <c r="D2001" s="2"/>
      <c r="E2001" s="2" t="s">
        <v>1402</v>
      </c>
      <c r="F2001" s="2"/>
      <c r="G2001" s="2"/>
      <c r="H2001" s="2" t="s">
        <v>854</v>
      </c>
      <c r="I2001" s="2" t="s">
        <v>1708</v>
      </c>
      <c r="J2001" s="2"/>
      <c r="K2001" s="2"/>
      <c r="L2001" s="79"/>
      <c r="M2001" s="79"/>
      <c r="N2001" s="79" t="s">
        <v>2141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 t="s">
        <v>3201</v>
      </c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 t="str">
        <f t="shared" si="77"/>
        <v/>
      </c>
      <c r="BP2001" s="2" t="str">
        <f t="shared" si="78"/>
        <v>GMW31910,75</v>
      </c>
      <c r="BQ2001" s="2" t="str">
        <f>_xlfn.XLOOKUP(BO2001,[1]Planilha1!$BU:$BU,[1]Planilha1!$BU:$BU,"",0,1)</f>
        <v/>
      </c>
    </row>
    <row r="2002" spans="1:69" hidden="1" x14ac:dyDescent="0.2">
      <c r="A2002" s="2" t="s">
        <v>4651</v>
      </c>
      <c r="B2002" s="2" t="s">
        <v>1400</v>
      </c>
      <c r="C2002" s="2"/>
      <c r="D2002" s="2"/>
      <c r="E2002" s="2" t="s">
        <v>1402</v>
      </c>
      <c r="F2002" s="2"/>
      <c r="G2002" s="2"/>
      <c r="H2002" s="2" t="s">
        <v>843</v>
      </c>
      <c r="I2002" s="2" t="s">
        <v>1709</v>
      </c>
      <c r="J2002" s="2"/>
      <c r="K2002" s="2"/>
      <c r="L2002" s="79"/>
      <c r="M2002" s="79"/>
      <c r="N2002" s="79" t="s">
        <v>2124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 t="s">
        <v>2512</v>
      </c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 t="str">
        <f t="shared" si="77"/>
        <v/>
      </c>
      <c r="BP2002" s="2" t="str">
        <f t="shared" si="78"/>
        <v>GMW31912,5</v>
      </c>
      <c r="BQ2002" s="2" t="str">
        <f>_xlfn.XLOOKUP(BO2002,[1]Planilha1!$BU:$BU,[1]Planilha1!$BU:$BU,"",0,1)</f>
        <v/>
      </c>
    </row>
    <row r="2003" spans="1:69" hidden="1" x14ac:dyDescent="0.2">
      <c r="A2003" s="2" t="s">
        <v>4651</v>
      </c>
      <c r="B2003" s="2" t="s">
        <v>1400</v>
      </c>
      <c r="C2003" s="2"/>
      <c r="D2003" s="2"/>
      <c r="E2003" s="2" t="s">
        <v>1402</v>
      </c>
      <c r="F2003" s="2"/>
      <c r="G2003" s="2"/>
      <c r="H2003" s="2" t="s">
        <v>843</v>
      </c>
      <c r="I2003" s="2" t="s">
        <v>1709</v>
      </c>
      <c r="J2003" s="2"/>
      <c r="K2003" s="2"/>
      <c r="L2003" s="79"/>
      <c r="M2003" s="79"/>
      <c r="N2003" s="79" t="s">
        <v>2146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 t="s">
        <v>3202</v>
      </c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 t="str">
        <f t="shared" si="77"/>
        <v/>
      </c>
      <c r="BP2003" s="2" t="str">
        <f t="shared" si="78"/>
        <v>GMW31914</v>
      </c>
      <c r="BQ2003" s="2" t="str">
        <f>_xlfn.XLOOKUP(BO2003,[1]Planilha1!$BU:$BU,[1]Planilha1!$BU:$BU,"",0,1)</f>
        <v/>
      </c>
    </row>
    <row r="2004" spans="1:69" hidden="1" x14ac:dyDescent="0.2">
      <c r="A2004" s="2" t="s">
        <v>4651</v>
      </c>
      <c r="B2004" s="2" t="s">
        <v>374</v>
      </c>
      <c r="C2004" s="2"/>
      <c r="D2004" s="2"/>
      <c r="E2004" s="2" t="s">
        <v>1402</v>
      </c>
      <c r="F2004" s="2"/>
      <c r="G2004" s="2"/>
      <c r="H2004" s="2" t="s">
        <v>853</v>
      </c>
      <c r="I2004" s="2" t="s">
        <v>493</v>
      </c>
      <c r="J2004" s="2" t="s">
        <v>921</v>
      </c>
      <c r="K2004" s="2"/>
      <c r="L2004" s="79"/>
      <c r="M2004" s="79"/>
      <c r="N2004" s="79" t="s">
        <v>2141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 t="str">
        <f t="shared" si="77"/>
        <v/>
      </c>
      <c r="BP2004" s="2" t="str">
        <f t="shared" si="78"/>
        <v>USCAR210,75</v>
      </c>
      <c r="BQ2004" s="2" t="str">
        <f>_xlfn.XLOOKUP(BO2004,[1]Planilha1!$BU:$BU,[1]Planilha1!$BU:$BU,"",0,1)</f>
        <v/>
      </c>
    </row>
    <row r="2005" spans="1:69" hidden="1" x14ac:dyDescent="0.2">
      <c r="A2005" s="2" t="s">
        <v>4651</v>
      </c>
      <c r="B2005" s="2" t="s">
        <v>374</v>
      </c>
      <c r="C2005" s="2"/>
      <c r="D2005" s="2"/>
      <c r="E2005" s="2" t="s">
        <v>1402</v>
      </c>
      <c r="F2005" s="2"/>
      <c r="G2005" s="2"/>
      <c r="H2005" s="2" t="s">
        <v>853</v>
      </c>
      <c r="I2005" s="2" t="s">
        <v>493</v>
      </c>
      <c r="J2005" s="2" t="s">
        <v>926</v>
      </c>
      <c r="K2005" s="2"/>
      <c r="L2005" s="79"/>
      <c r="M2005" s="79"/>
      <c r="N2005" s="79" t="s">
        <v>2141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 t="str">
        <f t="shared" si="77"/>
        <v/>
      </c>
      <c r="BP2005" s="2" t="str">
        <f t="shared" si="78"/>
        <v>USCAR210,75</v>
      </c>
      <c r="BQ2005" s="2" t="str">
        <f>_xlfn.XLOOKUP(BO2005,[1]Planilha1!$BU:$BU,[1]Planilha1!$BU:$BU,"",0,1)</f>
        <v/>
      </c>
    </row>
    <row r="2006" spans="1:69" hidden="1" x14ac:dyDescent="0.2">
      <c r="A2006" s="2" t="s">
        <v>4651</v>
      </c>
      <c r="B2006" s="2" t="s">
        <v>374</v>
      </c>
      <c r="C2006" s="2"/>
      <c r="D2006" s="2"/>
      <c r="E2006" s="2" t="s">
        <v>1402</v>
      </c>
      <c r="F2006" s="2"/>
      <c r="G2006" s="2"/>
      <c r="H2006" s="2" t="s">
        <v>853</v>
      </c>
      <c r="I2006" s="2" t="s">
        <v>493</v>
      </c>
      <c r="J2006" s="2" t="s">
        <v>1026</v>
      </c>
      <c r="K2006" s="2"/>
      <c r="L2006" s="79"/>
      <c r="M2006" s="79"/>
      <c r="N2006" s="79" t="s">
        <v>2141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 t="str">
        <f t="shared" si="77"/>
        <v/>
      </c>
      <c r="BP2006" s="2" t="str">
        <f t="shared" si="78"/>
        <v>USCAR210,75</v>
      </c>
      <c r="BQ2006" s="2" t="str">
        <f>_xlfn.XLOOKUP(BO2006,[1]Planilha1!$BU:$BU,[1]Planilha1!$BU:$BU,"",0,1)</f>
        <v/>
      </c>
    </row>
    <row r="2007" spans="1:69" hidden="1" x14ac:dyDescent="0.2">
      <c r="A2007" s="2" t="s">
        <v>4651</v>
      </c>
      <c r="B2007" s="2" t="s">
        <v>374</v>
      </c>
      <c r="C2007" s="2"/>
      <c r="D2007" s="2"/>
      <c r="E2007" s="2" t="s">
        <v>1402</v>
      </c>
      <c r="F2007" s="2"/>
      <c r="G2007" s="2"/>
      <c r="H2007" s="2" t="s">
        <v>853</v>
      </c>
      <c r="I2007" s="2" t="s">
        <v>493</v>
      </c>
      <c r="J2007" s="2" t="s">
        <v>1027</v>
      </c>
      <c r="K2007" s="2"/>
      <c r="L2007" s="79"/>
      <c r="M2007" s="79"/>
      <c r="N2007" s="79" t="s">
        <v>2141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 t="str">
        <f t="shared" si="77"/>
        <v/>
      </c>
      <c r="BP2007" s="2" t="str">
        <f t="shared" si="78"/>
        <v>USCAR210,75</v>
      </c>
      <c r="BQ2007" s="2" t="str">
        <f>_xlfn.XLOOKUP(BO2007,[1]Planilha1!$BU:$BU,[1]Planilha1!$BU:$BU,"",0,1)</f>
        <v/>
      </c>
    </row>
    <row r="2008" spans="1:69" hidden="1" x14ac:dyDescent="0.2">
      <c r="A2008" s="2" t="s">
        <v>4651</v>
      </c>
      <c r="B2008" s="2" t="s">
        <v>374</v>
      </c>
      <c r="C2008" s="2"/>
      <c r="D2008" s="2"/>
      <c r="E2008" s="2" t="s">
        <v>1402</v>
      </c>
      <c r="F2008" s="2"/>
      <c r="G2008" s="2"/>
      <c r="H2008" s="2" t="s">
        <v>853</v>
      </c>
      <c r="I2008" s="2" t="s">
        <v>493</v>
      </c>
      <c r="J2008" s="2" t="s">
        <v>963</v>
      </c>
      <c r="K2008" s="2"/>
      <c r="L2008" s="79"/>
      <c r="M2008" s="79"/>
      <c r="N2008" s="79" t="s">
        <v>2141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 t="str">
        <f t="shared" si="77"/>
        <v/>
      </c>
      <c r="BP2008" s="2" t="str">
        <f t="shared" si="78"/>
        <v>USCAR210,75</v>
      </c>
      <c r="BQ2008" s="2" t="str">
        <f>_xlfn.XLOOKUP(BO2008,[1]Planilha1!$BU:$BU,[1]Planilha1!$BU:$BU,"",0,1)</f>
        <v/>
      </c>
    </row>
    <row r="2009" spans="1:69" hidden="1" x14ac:dyDescent="0.2">
      <c r="A2009" s="2" t="s">
        <v>4651</v>
      </c>
      <c r="B2009" s="2" t="s">
        <v>374</v>
      </c>
      <c r="C2009" s="2"/>
      <c r="D2009" s="2"/>
      <c r="E2009" s="2" t="s">
        <v>1402</v>
      </c>
      <c r="F2009" s="2"/>
      <c r="G2009" s="2"/>
      <c r="H2009" s="2" t="s">
        <v>853</v>
      </c>
      <c r="I2009" s="2" t="s">
        <v>493</v>
      </c>
      <c r="J2009" s="2" t="s">
        <v>1028</v>
      </c>
      <c r="K2009" s="2"/>
      <c r="L2009" s="79"/>
      <c r="M2009" s="79"/>
      <c r="N2009" s="79" t="s">
        <v>2141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 t="str">
        <f t="shared" si="77"/>
        <v/>
      </c>
      <c r="BP2009" s="2" t="str">
        <f t="shared" si="78"/>
        <v>USCAR210,75</v>
      </c>
      <c r="BQ2009" s="2" t="str">
        <f>_xlfn.XLOOKUP(BO2009,[1]Planilha1!$BU:$BU,[1]Planilha1!$BU:$BU,"",0,1)</f>
        <v/>
      </c>
    </row>
    <row r="2010" spans="1:69" hidden="1" x14ac:dyDescent="0.2">
      <c r="A2010" s="2" t="s">
        <v>4651</v>
      </c>
      <c r="B2010" s="2" t="s">
        <v>374</v>
      </c>
      <c r="C2010" s="2"/>
      <c r="D2010" s="2"/>
      <c r="E2010" s="2" t="s">
        <v>1402</v>
      </c>
      <c r="F2010" s="2"/>
      <c r="G2010" s="2"/>
      <c r="H2010" s="2" t="s">
        <v>853</v>
      </c>
      <c r="I2010" s="2" t="s">
        <v>493</v>
      </c>
      <c r="J2010" s="2" t="s">
        <v>926</v>
      </c>
      <c r="K2010" s="2"/>
      <c r="L2010" s="79"/>
      <c r="M2010" s="79"/>
      <c r="N2010" s="79" t="s">
        <v>2132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 t="str">
        <f t="shared" si="77"/>
        <v/>
      </c>
      <c r="BP2010" s="2" t="str">
        <f t="shared" si="78"/>
        <v>USCAR211</v>
      </c>
      <c r="BQ2010" s="2" t="str">
        <f>_xlfn.XLOOKUP(BO2010,[1]Planilha1!$BU:$BU,[1]Planilha1!$BU:$BU,"",0,1)</f>
        <v/>
      </c>
    </row>
    <row r="2011" spans="1:69" hidden="1" x14ac:dyDescent="0.2">
      <c r="A2011" s="2" t="s">
        <v>4651</v>
      </c>
      <c r="B2011" s="2" t="s">
        <v>374</v>
      </c>
      <c r="C2011" s="2"/>
      <c r="D2011" s="2"/>
      <c r="E2011" s="2" t="s">
        <v>1402</v>
      </c>
      <c r="F2011" s="2"/>
      <c r="G2011" s="2"/>
      <c r="H2011" s="2" t="s">
        <v>853</v>
      </c>
      <c r="I2011" s="2" t="s">
        <v>493</v>
      </c>
      <c r="J2011" s="2" t="s">
        <v>1026</v>
      </c>
      <c r="K2011" s="2"/>
      <c r="L2011" s="79"/>
      <c r="M2011" s="79"/>
      <c r="N2011" s="79" t="s">
        <v>2132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 t="str">
        <f t="shared" si="77"/>
        <v/>
      </c>
      <c r="BP2011" s="2" t="str">
        <f t="shared" si="78"/>
        <v>USCAR211</v>
      </c>
      <c r="BQ2011" s="2" t="str">
        <f>_xlfn.XLOOKUP(BO2011,[1]Planilha1!$BU:$BU,[1]Planilha1!$BU:$BU,"",0,1)</f>
        <v/>
      </c>
    </row>
    <row r="2012" spans="1:69" hidden="1" x14ac:dyDescent="0.2">
      <c r="A2012" s="2" t="s">
        <v>4651</v>
      </c>
      <c r="B2012" s="2" t="s">
        <v>374</v>
      </c>
      <c r="C2012" s="2"/>
      <c r="D2012" s="2"/>
      <c r="E2012" s="2" t="s">
        <v>1402</v>
      </c>
      <c r="F2012" s="2"/>
      <c r="G2012" s="2"/>
      <c r="H2012" s="2" t="s">
        <v>853</v>
      </c>
      <c r="I2012" s="2" t="s">
        <v>493</v>
      </c>
      <c r="J2012" s="2" t="s">
        <v>1027</v>
      </c>
      <c r="K2012" s="2"/>
      <c r="L2012" s="79"/>
      <c r="M2012" s="79"/>
      <c r="N2012" s="79" t="s">
        <v>2132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 t="str">
        <f t="shared" si="77"/>
        <v/>
      </c>
      <c r="BP2012" s="2" t="str">
        <f t="shared" si="78"/>
        <v>USCAR211</v>
      </c>
      <c r="BQ2012" s="2" t="str">
        <f>_xlfn.XLOOKUP(BO2012,[1]Planilha1!$BU:$BU,[1]Planilha1!$BU:$BU,"",0,1)</f>
        <v/>
      </c>
    </row>
    <row r="2013" spans="1:69" hidden="1" x14ac:dyDescent="0.2">
      <c r="A2013" s="2" t="s">
        <v>4651</v>
      </c>
      <c r="B2013" s="2" t="s">
        <v>374</v>
      </c>
      <c r="C2013" s="2"/>
      <c r="D2013" s="2"/>
      <c r="E2013" s="2" t="s">
        <v>1402</v>
      </c>
      <c r="F2013" s="2"/>
      <c r="G2013" s="2"/>
      <c r="H2013" s="2" t="s">
        <v>853</v>
      </c>
      <c r="I2013" s="2" t="s">
        <v>493</v>
      </c>
      <c r="J2013" s="2" t="s">
        <v>963</v>
      </c>
      <c r="K2013" s="2"/>
      <c r="L2013" s="79"/>
      <c r="M2013" s="79"/>
      <c r="N2013" s="79" t="s">
        <v>2132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 t="s">
        <v>3203</v>
      </c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 t="str">
        <f t="shared" si="77"/>
        <v/>
      </c>
      <c r="BP2013" s="2" t="str">
        <f t="shared" si="78"/>
        <v>USCAR211</v>
      </c>
      <c r="BQ2013" s="2" t="str">
        <f>_xlfn.XLOOKUP(BO2013,[1]Planilha1!$BU:$BU,[1]Planilha1!$BU:$BU,"",0,1)</f>
        <v/>
      </c>
    </row>
    <row r="2014" spans="1:69" hidden="1" x14ac:dyDescent="0.2">
      <c r="A2014" s="2" t="s">
        <v>4651</v>
      </c>
      <c r="B2014" s="2" t="s">
        <v>374</v>
      </c>
      <c r="C2014" s="2"/>
      <c r="D2014" s="2"/>
      <c r="E2014" s="2" t="s">
        <v>1402</v>
      </c>
      <c r="F2014" s="2"/>
      <c r="G2014" s="2"/>
      <c r="H2014" s="2" t="s">
        <v>855</v>
      </c>
      <c r="I2014" s="2" t="s">
        <v>493</v>
      </c>
      <c r="J2014" s="2" t="s">
        <v>963</v>
      </c>
      <c r="K2014" s="2"/>
      <c r="L2014" s="79"/>
      <c r="M2014" s="79"/>
      <c r="N2014" s="79" t="s">
        <v>2141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 t="s">
        <v>3204</v>
      </c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 t="str">
        <f t="shared" si="77"/>
        <v/>
      </c>
      <c r="BP2014" s="2" t="str">
        <f t="shared" si="78"/>
        <v>USCAR210,75</v>
      </c>
      <c r="BQ2014" s="2" t="str">
        <f>_xlfn.XLOOKUP(BO2014,[1]Planilha1!$BU:$BU,[1]Planilha1!$BU:$BU,"",0,1)</f>
        <v/>
      </c>
    </row>
    <row r="2015" spans="1:69" hidden="1" x14ac:dyDescent="0.2">
      <c r="A2015" s="2" t="s">
        <v>4651</v>
      </c>
      <c r="B2015" s="2" t="s">
        <v>374</v>
      </c>
      <c r="C2015" s="2"/>
      <c r="D2015" s="2"/>
      <c r="E2015" s="2" t="s">
        <v>1402</v>
      </c>
      <c r="F2015" s="2"/>
      <c r="G2015" s="2"/>
      <c r="H2015" s="2" t="s">
        <v>855</v>
      </c>
      <c r="I2015" s="2" t="s">
        <v>493</v>
      </c>
      <c r="J2015" s="2" t="s">
        <v>1028</v>
      </c>
      <c r="K2015" s="2"/>
      <c r="L2015" s="79"/>
      <c r="M2015" s="79"/>
      <c r="N2015" s="79" t="s">
        <v>2141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 t="s">
        <v>3205</v>
      </c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 t="str">
        <f t="shared" si="77"/>
        <v/>
      </c>
      <c r="BP2015" s="2" t="str">
        <f t="shared" si="78"/>
        <v>USCAR210,75</v>
      </c>
      <c r="BQ2015" s="2" t="str">
        <f>_xlfn.XLOOKUP(BO2015,[1]Planilha1!$BU:$BU,[1]Planilha1!$BU:$BU,"",0,1)</f>
        <v/>
      </c>
    </row>
    <row r="2016" spans="1:69" hidden="1" x14ac:dyDescent="0.2">
      <c r="A2016" s="2" t="s">
        <v>4651</v>
      </c>
      <c r="B2016" s="2" t="s">
        <v>374</v>
      </c>
      <c r="C2016" s="2"/>
      <c r="D2016" s="2"/>
      <c r="E2016" s="2" t="s">
        <v>1402</v>
      </c>
      <c r="F2016" s="2"/>
      <c r="G2016" s="2"/>
      <c r="H2016" s="2" t="s">
        <v>864</v>
      </c>
      <c r="I2016" s="2" t="s">
        <v>493</v>
      </c>
      <c r="J2016" s="2" t="s">
        <v>963</v>
      </c>
      <c r="K2016" s="2"/>
      <c r="L2016" s="79"/>
      <c r="M2016" s="79"/>
      <c r="N2016" s="79" t="s">
        <v>2141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 t="s">
        <v>3206</v>
      </c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 t="str">
        <f t="shared" si="77"/>
        <v/>
      </c>
      <c r="BP2016" s="2" t="str">
        <f t="shared" si="78"/>
        <v>USCAR210,75</v>
      </c>
      <c r="BQ2016" s="2" t="str">
        <f>_xlfn.XLOOKUP(BO2016,[1]Planilha1!$BU:$BU,[1]Planilha1!$BU:$BU,"",0,1)</f>
        <v/>
      </c>
    </row>
    <row r="2017" spans="1:69" hidden="1" x14ac:dyDescent="0.2">
      <c r="A2017" s="2" t="s">
        <v>4651</v>
      </c>
      <c r="B2017" s="2" t="s">
        <v>374</v>
      </c>
      <c r="C2017" s="2"/>
      <c r="D2017" s="2"/>
      <c r="E2017" s="2" t="s">
        <v>1402</v>
      </c>
      <c r="F2017" s="2"/>
      <c r="G2017" s="2"/>
      <c r="H2017" s="2" t="s">
        <v>864</v>
      </c>
      <c r="I2017" s="2" t="s">
        <v>493</v>
      </c>
      <c r="J2017" s="2" t="s">
        <v>1028</v>
      </c>
      <c r="K2017" s="2"/>
      <c r="L2017" s="79"/>
      <c r="M2017" s="79"/>
      <c r="N2017" s="79" t="s">
        <v>2141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 t="s">
        <v>3205</v>
      </c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 t="str">
        <f t="shared" si="77"/>
        <v/>
      </c>
      <c r="BP2017" s="2" t="str">
        <f t="shared" si="78"/>
        <v>USCAR210,75</v>
      </c>
      <c r="BQ2017" s="2" t="str">
        <f>_xlfn.XLOOKUP(BO2017,[1]Planilha1!$BU:$BU,[1]Planilha1!$BU:$BU,"",0,1)</f>
        <v/>
      </c>
    </row>
    <row r="2018" spans="1:69" hidden="1" x14ac:dyDescent="0.2">
      <c r="A2018" s="2" t="s">
        <v>4651</v>
      </c>
      <c r="B2018" s="2" t="s">
        <v>374</v>
      </c>
      <c r="C2018" s="2"/>
      <c r="D2018" s="2"/>
      <c r="E2018" s="2" t="s">
        <v>1402</v>
      </c>
      <c r="F2018" s="2"/>
      <c r="G2018" s="2"/>
      <c r="H2018" s="2" t="s">
        <v>871</v>
      </c>
      <c r="I2018" s="2" t="s">
        <v>493</v>
      </c>
      <c r="J2018" s="2" t="s">
        <v>1028</v>
      </c>
      <c r="K2018" s="2"/>
      <c r="L2018" s="79"/>
      <c r="M2018" s="79"/>
      <c r="N2018" s="79" t="s">
        <v>2141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 t="s">
        <v>3205</v>
      </c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 t="str">
        <f t="shared" si="77"/>
        <v/>
      </c>
      <c r="BP2018" s="2" t="str">
        <f t="shared" si="78"/>
        <v>USCAR210,75</v>
      </c>
      <c r="BQ2018" s="2" t="str">
        <f>_xlfn.XLOOKUP(BO2018,[1]Planilha1!$BU:$BU,[1]Planilha1!$BU:$BU,"",0,1)</f>
        <v/>
      </c>
    </row>
    <row r="2019" spans="1:69" hidden="1" x14ac:dyDescent="0.2">
      <c r="A2019" s="2" t="s">
        <v>4651</v>
      </c>
      <c r="B2019" s="2" t="s">
        <v>374</v>
      </c>
      <c r="C2019" s="2"/>
      <c r="D2019" s="2"/>
      <c r="E2019" s="2" t="s">
        <v>1402</v>
      </c>
      <c r="F2019" s="2"/>
      <c r="G2019" s="2"/>
      <c r="H2019" s="2" t="s">
        <v>853</v>
      </c>
      <c r="I2019" s="2" t="s">
        <v>498</v>
      </c>
      <c r="J2019" s="2" t="s">
        <v>963</v>
      </c>
      <c r="K2019" s="2"/>
      <c r="L2019" s="79"/>
      <c r="M2019" s="79"/>
      <c r="N2019" s="79" t="s">
        <v>2147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 t="s">
        <v>3207</v>
      </c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 t="str">
        <f t="shared" si="77"/>
        <v/>
      </c>
      <c r="BP2019" s="2" t="str">
        <f t="shared" si="78"/>
        <v>USCAR210,35</v>
      </c>
      <c r="BQ2019" s="2" t="str">
        <f>_xlfn.XLOOKUP(BO2019,[1]Planilha1!$BU:$BU,[1]Planilha1!$BU:$BU,"",0,1)</f>
        <v/>
      </c>
    </row>
    <row r="2020" spans="1:69" hidden="1" x14ac:dyDescent="0.2">
      <c r="A2020" s="2" t="s">
        <v>4651</v>
      </c>
      <c r="B2020" s="2" t="s">
        <v>374</v>
      </c>
      <c r="C2020" s="2"/>
      <c r="D2020" s="2"/>
      <c r="E2020" s="2" t="s">
        <v>1402</v>
      </c>
      <c r="F2020" s="2"/>
      <c r="G2020" s="2"/>
      <c r="H2020" s="2" t="s">
        <v>853</v>
      </c>
      <c r="I2020" s="2" t="s">
        <v>498</v>
      </c>
      <c r="J2020" s="2" t="s">
        <v>963</v>
      </c>
      <c r="K2020" s="2"/>
      <c r="L2020" s="79"/>
      <c r="M2020" s="79"/>
      <c r="N2020" s="79" t="s">
        <v>2125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 t="s">
        <v>3208</v>
      </c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 t="str">
        <f t="shared" si="77"/>
        <v/>
      </c>
      <c r="BP2020" s="2" t="str">
        <f t="shared" si="78"/>
        <v>USCAR210,5</v>
      </c>
      <c r="BQ2020" s="2" t="str">
        <f>_xlfn.XLOOKUP(BO2020,[1]Planilha1!$BU:$BU,[1]Planilha1!$BU:$BU,"",0,1)</f>
        <v/>
      </c>
    </row>
    <row r="2021" spans="1:69" hidden="1" x14ac:dyDescent="0.2">
      <c r="A2021" s="2" t="s">
        <v>4651</v>
      </c>
      <c r="B2021" s="2" t="s">
        <v>374</v>
      </c>
      <c r="C2021" s="2"/>
      <c r="D2021" s="2"/>
      <c r="E2021" s="2" t="s">
        <v>1402</v>
      </c>
      <c r="F2021" s="2"/>
      <c r="G2021" s="2"/>
      <c r="H2021" s="2" t="s">
        <v>855</v>
      </c>
      <c r="I2021" s="2" t="s">
        <v>498</v>
      </c>
      <c r="J2021" s="2" t="s">
        <v>963</v>
      </c>
      <c r="K2021" s="2"/>
      <c r="L2021" s="79"/>
      <c r="M2021" s="79"/>
      <c r="N2021" s="79" t="s">
        <v>2147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 t="s">
        <v>3209</v>
      </c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 t="str">
        <f t="shared" si="77"/>
        <v/>
      </c>
      <c r="BP2021" s="2" t="str">
        <f t="shared" si="78"/>
        <v>USCAR210,35</v>
      </c>
      <c r="BQ2021" s="2" t="str">
        <f>_xlfn.XLOOKUP(BO2021,[1]Planilha1!$BU:$BU,[1]Planilha1!$BU:$BU,"",0,1)</f>
        <v/>
      </c>
    </row>
    <row r="2022" spans="1:69" hidden="1" x14ac:dyDescent="0.2">
      <c r="A2022" s="2" t="s">
        <v>4651</v>
      </c>
      <c r="B2022" s="2" t="s">
        <v>1400</v>
      </c>
      <c r="C2022" s="2"/>
      <c r="D2022" s="2"/>
      <c r="E2022" s="2" t="s">
        <v>1402</v>
      </c>
      <c r="F2022" s="2"/>
      <c r="G2022" s="2"/>
      <c r="H2022" s="2" t="s">
        <v>843</v>
      </c>
      <c r="I2022" s="2" t="s">
        <v>498</v>
      </c>
      <c r="J2022" s="2" t="s">
        <v>926</v>
      </c>
      <c r="K2022" s="2"/>
      <c r="L2022" s="79"/>
      <c r="M2022" s="79"/>
      <c r="N2022" s="79" t="s">
        <v>2125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 t="s">
        <v>3210</v>
      </c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 t="str">
        <f t="shared" si="77"/>
        <v/>
      </c>
      <c r="BP2022" s="2" t="str">
        <f t="shared" si="78"/>
        <v>GMW31910,5</v>
      </c>
      <c r="BQ2022" s="2" t="str">
        <f>_xlfn.XLOOKUP(BO2022,[1]Planilha1!$BU:$BU,[1]Planilha1!$BU:$BU,"",0,1)</f>
        <v/>
      </c>
    </row>
    <row r="2023" spans="1:69" hidden="1" x14ac:dyDescent="0.2">
      <c r="A2023" s="2" t="s">
        <v>4651</v>
      </c>
      <c r="B2023" s="2" t="s">
        <v>1400</v>
      </c>
      <c r="C2023" s="2"/>
      <c r="D2023" s="2"/>
      <c r="E2023" s="2" t="s">
        <v>1402</v>
      </c>
      <c r="F2023" s="2"/>
      <c r="G2023" s="2"/>
      <c r="H2023" s="2" t="s">
        <v>843</v>
      </c>
      <c r="I2023" s="2" t="s">
        <v>498</v>
      </c>
      <c r="J2023" s="2" t="s">
        <v>927</v>
      </c>
      <c r="K2023" s="2"/>
      <c r="L2023" s="79"/>
      <c r="M2023" s="79"/>
      <c r="N2023" s="79" t="s">
        <v>2125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 t="s">
        <v>3210</v>
      </c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 t="str">
        <f t="shared" si="77"/>
        <v/>
      </c>
      <c r="BP2023" s="2" t="str">
        <f t="shared" si="78"/>
        <v>GMW31910,5</v>
      </c>
      <c r="BQ2023" s="2" t="str">
        <f>_xlfn.XLOOKUP(BO2023,[1]Planilha1!$BU:$BU,[1]Planilha1!$BU:$BU,"",0,1)</f>
        <v/>
      </c>
    </row>
    <row r="2024" spans="1:69" hidden="1" x14ac:dyDescent="0.2">
      <c r="A2024" s="2" t="s">
        <v>4651</v>
      </c>
      <c r="B2024" s="2" t="s">
        <v>374</v>
      </c>
      <c r="C2024" s="2"/>
      <c r="D2024" s="2"/>
      <c r="E2024" s="2" t="s">
        <v>1402</v>
      </c>
      <c r="F2024" s="2"/>
      <c r="G2024" s="2"/>
      <c r="H2024" s="2" t="s">
        <v>853</v>
      </c>
      <c r="I2024" s="2" t="s">
        <v>640</v>
      </c>
      <c r="J2024" s="2"/>
      <c r="K2024" s="2"/>
      <c r="L2024" s="79"/>
      <c r="M2024" s="79"/>
      <c r="N2024" s="79" t="s">
        <v>2147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 t="s">
        <v>3211</v>
      </c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 t="str">
        <f t="shared" si="77"/>
        <v/>
      </c>
      <c r="BP2024" s="2" t="str">
        <f t="shared" si="78"/>
        <v>USCAR210,35</v>
      </c>
      <c r="BQ2024" s="2" t="str">
        <f>_xlfn.XLOOKUP(BO2024,[1]Planilha1!$BU:$BU,[1]Planilha1!$BU:$BU,"",0,1)</f>
        <v/>
      </c>
    </row>
    <row r="2025" spans="1:69" hidden="1" x14ac:dyDescent="0.2">
      <c r="A2025" s="2" t="s">
        <v>4651</v>
      </c>
      <c r="B2025" s="2" t="s">
        <v>1400</v>
      </c>
      <c r="C2025" s="2"/>
      <c r="D2025" s="2"/>
      <c r="E2025" s="2" t="s">
        <v>1402</v>
      </c>
      <c r="F2025" s="2"/>
      <c r="G2025" s="2"/>
      <c r="H2025" s="2" t="s">
        <v>843</v>
      </c>
      <c r="I2025" s="2" t="s">
        <v>640</v>
      </c>
      <c r="J2025" s="2"/>
      <c r="K2025" s="2"/>
      <c r="L2025" s="79"/>
      <c r="M2025" s="79"/>
      <c r="N2025" s="79" t="s">
        <v>2147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 t="s">
        <v>3212</v>
      </c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 t="str">
        <f t="shared" si="77"/>
        <v/>
      </c>
      <c r="BP2025" s="2" t="str">
        <f t="shared" si="78"/>
        <v>GMW31910,35</v>
      </c>
      <c r="BQ2025" s="2" t="str">
        <f>_xlfn.XLOOKUP(BO2025,[1]Planilha1!$BU:$BU,[1]Planilha1!$BU:$BU,"",0,1)</f>
        <v/>
      </c>
    </row>
    <row r="2026" spans="1:69" hidden="1" x14ac:dyDescent="0.2">
      <c r="A2026" s="2" t="s">
        <v>4651</v>
      </c>
      <c r="B2026" s="2" t="s">
        <v>374</v>
      </c>
      <c r="C2026" s="2"/>
      <c r="D2026" s="2"/>
      <c r="E2026" s="2" t="s">
        <v>1402</v>
      </c>
      <c r="F2026" s="2"/>
      <c r="G2026" s="2"/>
      <c r="H2026" s="2" t="s">
        <v>853</v>
      </c>
      <c r="I2026" s="2" t="s">
        <v>491</v>
      </c>
      <c r="J2026" s="2" t="s">
        <v>982</v>
      </c>
      <c r="K2026" s="2"/>
      <c r="L2026" s="79"/>
      <c r="M2026" s="79"/>
      <c r="N2026" s="79" t="s">
        <v>2147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 t="s">
        <v>3213</v>
      </c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 t="str">
        <f t="shared" si="77"/>
        <v/>
      </c>
      <c r="BP2026" s="2" t="str">
        <f t="shared" si="78"/>
        <v>USCAR210,35</v>
      </c>
      <c r="BQ2026" s="2" t="str">
        <f>_xlfn.XLOOKUP(BO2026,[1]Planilha1!$BU:$BU,[1]Planilha1!$BU:$BU,"",0,1)</f>
        <v/>
      </c>
    </row>
    <row r="2027" spans="1:69" hidden="1" x14ac:dyDescent="0.2">
      <c r="A2027" s="2" t="s">
        <v>4651</v>
      </c>
      <c r="B2027" s="2" t="s">
        <v>374</v>
      </c>
      <c r="C2027" s="2"/>
      <c r="D2027" s="2"/>
      <c r="E2027" s="2" t="s">
        <v>1402</v>
      </c>
      <c r="F2027" s="2"/>
      <c r="G2027" s="2"/>
      <c r="H2027" s="2" t="s">
        <v>853</v>
      </c>
      <c r="I2027" s="2" t="s">
        <v>491</v>
      </c>
      <c r="J2027" s="2" t="s">
        <v>985</v>
      </c>
      <c r="K2027" s="2"/>
      <c r="L2027" s="79"/>
      <c r="M2027" s="79"/>
      <c r="N2027" s="79" t="s">
        <v>2147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 t="s">
        <v>3214</v>
      </c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 t="str">
        <f t="shared" si="77"/>
        <v/>
      </c>
      <c r="BP2027" s="2" t="str">
        <f t="shared" si="78"/>
        <v>USCAR210,35</v>
      </c>
      <c r="BQ2027" s="2" t="str">
        <f>_xlfn.XLOOKUP(BO2027,[1]Planilha1!$BU:$BU,[1]Planilha1!$BU:$BU,"",0,1)</f>
        <v/>
      </c>
    </row>
    <row r="2028" spans="1:69" hidden="1" x14ac:dyDescent="0.2">
      <c r="A2028" s="2" t="s">
        <v>4651</v>
      </c>
      <c r="B2028" s="2" t="s">
        <v>374</v>
      </c>
      <c r="C2028" s="2"/>
      <c r="D2028" s="2"/>
      <c r="E2028" s="2" t="s">
        <v>1402</v>
      </c>
      <c r="F2028" s="2"/>
      <c r="G2028" s="2"/>
      <c r="H2028" s="2" t="s">
        <v>855</v>
      </c>
      <c r="I2028" s="2" t="s">
        <v>491</v>
      </c>
      <c r="J2028" s="2" t="s">
        <v>982</v>
      </c>
      <c r="K2028" s="2"/>
      <c r="L2028" s="79"/>
      <c r="M2028" s="79"/>
      <c r="N2028" s="79" t="s">
        <v>2147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 t="s">
        <v>3215</v>
      </c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 t="str">
        <f t="shared" si="77"/>
        <v/>
      </c>
      <c r="BP2028" s="2" t="str">
        <f t="shared" si="78"/>
        <v>USCAR210,35</v>
      </c>
      <c r="BQ2028" s="2" t="str">
        <f>_xlfn.XLOOKUP(BO2028,[1]Planilha1!$BU:$BU,[1]Planilha1!$BU:$BU,"",0,1)</f>
        <v/>
      </c>
    </row>
    <row r="2029" spans="1:69" hidden="1" x14ac:dyDescent="0.2">
      <c r="A2029" s="2" t="s">
        <v>4651</v>
      </c>
      <c r="B2029" s="2" t="s">
        <v>374</v>
      </c>
      <c r="C2029" s="2"/>
      <c r="D2029" s="2"/>
      <c r="E2029" s="2" t="s">
        <v>1402</v>
      </c>
      <c r="F2029" s="2"/>
      <c r="G2029" s="2"/>
      <c r="H2029" s="2" t="s">
        <v>864</v>
      </c>
      <c r="I2029" s="2" t="s">
        <v>491</v>
      </c>
      <c r="J2029" s="2" t="s">
        <v>982</v>
      </c>
      <c r="K2029" s="2"/>
      <c r="L2029" s="79"/>
      <c r="M2029" s="79"/>
      <c r="N2029" s="79" t="s">
        <v>2147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 t="s">
        <v>3216</v>
      </c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 t="str">
        <f t="shared" si="77"/>
        <v/>
      </c>
      <c r="BP2029" s="2" t="str">
        <f t="shared" si="78"/>
        <v>USCAR210,35</v>
      </c>
      <c r="BQ2029" s="2" t="str">
        <f>_xlfn.XLOOKUP(BO2029,[1]Planilha1!$BU:$BU,[1]Planilha1!$BU:$BU,"",0,1)</f>
        <v/>
      </c>
    </row>
    <row r="2030" spans="1:69" hidden="1" x14ac:dyDescent="0.2">
      <c r="A2030" s="2" t="s">
        <v>4651</v>
      </c>
      <c r="B2030" s="2" t="s">
        <v>374</v>
      </c>
      <c r="C2030" s="2"/>
      <c r="D2030" s="2"/>
      <c r="E2030" s="2" t="s">
        <v>1402</v>
      </c>
      <c r="F2030" s="2"/>
      <c r="G2030" s="2"/>
      <c r="H2030" s="2" t="s">
        <v>864</v>
      </c>
      <c r="I2030" s="2" t="s">
        <v>491</v>
      </c>
      <c r="J2030" s="2" t="s">
        <v>985</v>
      </c>
      <c r="K2030" s="2"/>
      <c r="L2030" s="79"/>
      <c r="M2030" s="79"/>
      <c r="N2030" s="79" t="s">
        <v>2147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 t="s">
        <v>3217</v>
      </c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 t="str">
        <f t="shared" si="77"/>
        <v/>
      </c>
      <c r="BP2030" s="2" t="str">
        <f t="shared" si="78"/>
        <v>USCAR210,35</v>
      </c>
      <c r="BQ2030" s="2" t="str">
        <f>_xlfn.XLOOKUP(BO2030,[1]Planilha1!$BU:$BU,[1]Planilha1!$BU:$BU,"",0,1)</f>
        <v/>
      </c>
    </row>
    <row r="2031" spans="1:69" hidden="1" x14ac:dyDescent="0.2">
      <c r="A2031" s="2" t="s">
        <v>4651</v>
      </c>
      <c r="B2031" s="2" t="s">
        <v>374</v>
      </c>
      <c r="C2031" s="2"/>
      <c r="D2031" s="2"/>
      <c r="E2031" s="2" t="s">
        <v>1402</v>
      </c>
      <c r="F2031" s="2"/>
      <c r="G2031" s="2"/>
      <c r="H2031" s="2" t="s">
        <v>853</v>
      </c>
      <c r="I2031" s="2" t="s">
        <v>490</v>
      </c>
      <c r="J2031" s="2" t="s">
        <v>1009</v>
      </c>
      <c r="K2031" s="2"/>
      <c r="L2031" s="79"/>
      <c r="M2031" s="79"/>
      <c r="N2031" s="79" t="s">
        <v>2125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 t="s">
        <v>3218</v>
      </c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 t="str">
        <f t="shared" si="77"/>
        <v/>
      </c>
      <c r="BP2031" s="2" t="str">
        <f t="shared" si="78"/>
        <v>USCAR210,5</v>
      </c>
      <c r="BQ2031" s="2" t="str">
        <f>_xlfn.XLOOKUP(BO2031,[1]Planilha1!$BU:$BU,[1]Planilha1!$BU:$BU,"",0,1)</f>
        <v/>
      </c>
    </row>
    <row r="2032" spans="1:69" hidden="1" x14ac:dyDescent="0.2">
      <c r="A2032" s="2" t="s">
        <v>4651</v>
      </c>
      <c r="B2032" s="2" t="s">
        <v>374</v>
      </c>
      <c r="C2032" s="2"/>
      <c r="D2032" s="2"/>
      <c r="E2032" s="2" t="s">
        <v>1402</v>
      </c>
      <c r="F2032" s="2"/>
      <c r="G2032" s="2"/>
      <c r="H2032" s="2" t="s">
        <v>855</v>
      </c>
      <c r="I2032" s="2" t="s">
        <v>490</v>
      </c>
      <c r="J2032" s="2" t="s">
        <v>1009</v>
      </c>
      <c r="K2032" s="2"/>
      <c r="L2032" s="79"/>
      <c r="M2032" s="79"/>
      <c r="N2032" s="79" t="s">
        <v>2125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 t="s">
        <v>3219</v>
      </c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 t="str">
        <f t="shared" si="77"/>
        <v/>
      </c>
      <c r="BP2032" s="2" t="str">
        <f t="shared" si="78"/>
        <v>USCAR210,5</v>
      </c>
      <c r="BQ2032" s="2" t="str">
        <f>_xlfn.XLOOKUP(BO2032,[1]Planilha1!$BU:$BU,[1]Planilha1!$BU:$BU,"",0,1)</f>
        <v/>
      </c>
    </row>
    <row r="2033" spans="1:69" hidden="1" x14ac:dyDescent="0.2">
      <c r="A2033" s="2" t="s">
        <v>4651</v>
      </c>
      <c r="B2033" s="2" t="s">
        <v>374</v>
      </c>
      <c r="C2033" s="2"/>
      <c r="D2033" s="2"/>
      <c r="E2033" s="2" t="s">
        <v>1402</v>
      </c>
      <c r="F2033" s="2"/>
      <c r="G2033" s="2"/>
      <c r="H2033" s="2" t="s">
        <v>868</v>
      </c>
      <c r="I2033" s="2" t="s">
        <v>490</v>
      </c>
      <c r="J2033" s="2" t="s">
        <v>1009</v>
      </c>
      <c r="K2033" s="2"/>
      <c r="L2033" s="79"/>
      <c r="M2033" s="79"/>
      <c r="N2033" s="79" t="s">
        <v>2125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 t="s">
        <v>3220</v>
      </c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 t="str">
        <f t="shared" si="77"/>
        <v/>
      </c>
      <c r="BP2033" s="2" t="str">
        <f t="shared" si="78"/>
        <v>USCAR210,5</v>
      </c>
      <c r="BQ2033" s="2" t="str">
        <f>_xlfn.XLOOKUP(BO2033,[1]Planilha1!$BU:$BU,[1]Planilha1!$BU:$BU,"",0,1)</f>
        <v/>
      </c>
    </row>
    <row r="2034" spans="1:69" hidden="1" x14ac:dyDescent="0.2">
      <c r="A2034" s="2" t="s">
        <v>4651</v>
      </c>
      <c r="B2034" s="2" t="s">
        <v>374</v>
      </c>
      <c r="C2034" s="2"/>
      <c r="D2034" s="2"/>
      <c r="E2034" s="2" t="s">
        <v>1402</v>
      </c>
      <c r="F2034" s="2"/>
      <c r="G2034" s="2"/>
      <c r="H2034" s="2" t="s">
        <v>864</v>
      </c>
      <c r="I2034" s="2" t="s">
        <v>490</v>
      </c>
      <c r="J2034" s="2" t="s">
        <v>1009</v>
      </c>
      <c r="K2034" s="2"/>
      <c r="L2034" s="79"/>
      <c r="M2034" s="79"/>
      <c r="N2034" s="79" t="s">
        <v>2125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 t="s">
        <v>3221</v>
      </c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 t="str">
        <f t="shared" si="77"/>
        <v/>
      </c>
      <c r="BP2034" s="2" t="str">
        <f t="shared" si="78"/>
        <v>USCAR210,5</v>
      </c>
      <c r="BQ2034" s="2" t="str">
        <f>_xlfn.XLOOKUP(BO2034,[1]Planilha1!$BU:$BU,[1]Planilha1!$BU:$BU,"",0,1)</f>
        <v/>
      </c>
    </row>
    <row r="2035" spans="1:69" hidden="1" x14ac:dyDescent="0.2">
      <c r="A2035" s="2" t="s">
        <v>4651</v>
      </c>
      <c r="B2035" s="2" t="s">
        <v>374</v>
      </c>
      <c r="C2035" s="2"/>
      <c r="D2035" s="2"/>
      <c r="E2035" s="2" t="s">
        <v>1402</v>
      </c>
      <c r="F2035" s="2"/>
      <c r="G2035" s="2"/>
      <c r="H2035" s="2" t="s">
        <v>843</v>
      </c>
      <c r="I2035" s="2" t="s">
        <v>1710</v>
      </c>
      <c r="J2035" s="2" t="s">
        <v>1029</v>
      </c>
      <c r="K2035" s="2"/>
      <c r="L2035" s="79"/>
      <c r="M2035" s="79"/>
      <c r="N2035" s="79" t="s">
        <v>2125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 t="s">
        <v>3222</v>
      </c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 t="str">
        <f t="shared" si="77"/>
        <v/>
      </c>
      <c r="BP2035" s="2" t="str">
        <f t="shared" si="78"/>
        <v>USCAR210,5</v>
      </c>
      <c r="BQ2035" s="2" t="str">
        <f>_xlfn.XLOOKUP(BO2035,[1]Planilha1!$BU:$BU,[1]Planilha1!$BU:$BU,"",0,1)</f>
        <v/>
      </c>
    </row>
    <row r="2036" spans="1:69" hidden="1" x14ac:dyDescent="0.2">
      <c r="A2036" s="2" t="s">
        <v>4651</v>
      </c>
      <c r="B2036" s="2" t="s">
        <v>374</v>
      </c>
      <c r="C2036" s="2"/>
      <c r="D2036" s="2"/>
      <c r="E2036" s="2" t="s">
        <v>1402</v>
      </c>
      <c r="F2036" s="2"/>
      <c r="G2036" s="2"/>
      <c r="H2036" s="2" t="s">
        <v>853</v>
      </c>
      <c r="I2036" s="2" t="s">
        <v>658</v>
      </c>
      <c r="J2036" s="2"/>
      <c r="K2036" s="2"/>
      <c r="L2036" s="79"/>
      <c r="M2036" s="79"/>
      <c r="N2036" s="79" t="s">
        <v>2147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 t="s">
        <v>3223</v>
      </c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 t="str">
        <f t="shared" si="77"/>
        <v/>
      </c>
      <c r="BP2036" s="2" t="str">
        <f t="shared" si="78"/>
        <v>USCAR210,35</v>
      </c>
      <c r="BQ2036" s="2" t="str">
        <f>_xlfn.XLOOKUP(BO2036,[1]Planilha1!$BU:$BU,[1]Planilha1!$BU:$BU,"",0,1)</f>
        <v/>
      </c>
    </row>
    <row r="2037" spans="1:69" hidden="1" x14ac:dyDescent="0.2">
      <c r="A2037" s="2" t="s">
        <v>4651</v>
      </c>
      <c r="B2037" s="2" t="s">
        <v>374</v>
      </c>
      <c r="C2037" s="2"/>
      <c r="D2037" s="2"/>
      <c r="E2037" s="2" t="s">
        <v>1402</v>
      </c>
      <c r="F2037" s="2"/>
      <c r="G2037" s="2"/>
      <c r="H2037" s="2" t="s">
        <v>853</v>
      </c>
      <c r="I2037" s="2" t="s">
        <v>658</v>
      </c>
      <c r="J2037" s="2"/>
      <c r="K2037" s="2"/>
      <c r="L2037" s="79"/>
      <c r="M2037" s="79"/>
      <c r="N2037" s="79" t="s">
        <v>2125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 t="s">
        <v>3224</v>
      </c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 t="str">
        <f t="shared" si="77"/>
        <v/>
      </c>
      <c r="BP2037" s="2" t="str">
        <f t="shared" si="78"/>
        <v>USCAR210,5</v>
      </c>
      <c r="BQ2037" s="2" t="str">
        <f>_xlfn.XLOOKUP(BO2037,[1]Planilha1!$BU:$BU,[1]Planilha1!$BU:$BU,"",0,1)</f>
        <v/>
      </c>
    </row>
    <row r="2038" spans="1:69" hidden="1" x14ac:dyDescent="0.2">
      <c r="A2038" s="2" t="s">
        <v>4651</v>
      </c>
      <c r="B2038" s="2" t="s">
        <v>374</v>
      </c>
      <c r="C2038" s="2"/>
      <c r="D2038" s="2"/>
      <c r="E2038" s="2" t="s">
        <v>1402</v>
      </c>
      <c r="F2038" s="2"/>
      <c r="G2038" s="2"/>
      <c r="H2038" s="2" t="s">
        <v>853</v>
      </c>
      <c r="I2038" s="2" t="s">
        <v>642</v>
      </c>
      <c r="J2038" s="2" t="s">
        <v>1009</v>
      </c>
      <c r="K2038" s="2"/>
      <c r="L2038" s="79"/>
      <c r="M2038" s="79"/>
      <c r="N2038" s="79" t="s">
        <v>2147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 t="s">
        <v>3225</v>
      </c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 t="str">
        <f t="shared" si="77"/>
        <v/>
      </c>
      <c r="BP2038" s="2" t="str">
        <f t="shared" si="78"/>
        <v>USCAR210,35</v>
      </c>
      <c r="BQ2038" s="2" t="str">
        <f>_xlfn.XLOOKUP(BO2038,[1]Planilha1!$BU:$BU,[1]Planilha1!$BU:$BU,"",0,1)</f>
        <v/>
      </c>
    </row>
    <row r="2039" spans="1:69" hidden="1" x14ac:dyDescent="0.2">
      <c r="A2039" s="2" t="s">
        <v>4651</v>
      </c>
      <c r="B2039" s="2" t="s">
        <v>374</v>
      </c>
      <c r="C2039" s="2"/>
      <c r="D2039" s="2"/>
      <c r="E2039" s="2" t="s">
        <v>1402</v>
      </c>
      <c r="F2039" s="2"/>
      <c r="G2039" s="2"/>
      <c r="H2039" s="2" t="s">
        <v>855</v>
      </c>
      <c r="I2039" s="2" t="s">
        <v>642</v>
      </c>
      <c r="J2039" s="2" t="s">
        <v>1009</v>
      </c>
      <c r="K2039" s="2"/>
      <c r="L2039" s="79"/>
      <c r="M2039" s="79"/>
      <c r="N2039" s="79" t="s">
        <v>2147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 t="s">
        <v>3225</v>
      </c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 t="str">
        <f t="shared" si="77"/>
        <v/>
      </c>
      <c r="BP2039" s="2" t="str">
        <f t="shared" si="78"/>
        <v>USCAR210,35</v>
      </c>
      <c r="BQ2039" s="2" t="str">
        <f>_xlfn.XLOOKUP(BO2039,[1]Planilha1!$BU:$BU,[1]Planilha1!$BU:$BU,"",0,1)</f>
        <v/>
      </c>
    </row>
    <row r="2040" spans="1:69" hidden="1" x14ac:dyDescent="0.2">
      <c r="A2040" s="2" t="s">
        <v>4651</v>
      </c>
      <c r="B2040" s="2" t="s">
        <v>374</v>
      </c>
      <c r="C2040" s="2"/>
      <c r="D2040" s="2"/>
      <c r="E2040" s="2" t="s">
        <v>1402</v>
      </c>
      <c r="F2040" s="2"/>
      <c r="G2040" s="2"/>
      <c r="H2040" s="2" t="s">
        <v>864</v>
      </c>
      <c r="I2040" s="2" t="s">
        <v>642</v>
      </c>
      <c r="J2040" s="2" t="s">
        <v>1009</v>
      </c>
      <c r="K2040" s="2"/>
      <c r="L2040" s="79"/>
      <c r="M2040" s="79"/>
      <c r="N2040" s="79" t="s">
        <v>2147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 t="s">
        <v>3225</v>
      </c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 t="str">
        <f t="shared" si="77"/>
        <v/>
      </c>
      <c r="BP2040" s="2" t="str">
        <f t="shared" si="78"/>
        <v>USCAR210,35</v>
      </c>
      <c r="BQ2040" s="2" t="str">
        <f>_xlfn.XLOOKUP(BO2040,[1]Planilha1!$BU:$BU,[1]Planilha1!$BU:$BU,"",0,1)</f>
        <v/>
      </c>
    </row>
    <row r="2041" spans="1:69" hidden="1" x14ac:dyDescent="0.2">
      <c r="A2041" s="2" t="s">
        <v>4651</v>
      </c>
      <c r="B2041" s="2" t="s">
        <v>1400</v>
      </c>
      <c r="C2041" s="2"/>
      <c r="D2041" s="2"/>
      <c r="E2041" s="2" t="s">
        <v>1402</v>
      </c>
      <c r="F2041" s="2"/>
      <c r="G2041" s="2"/>
      <c r="H2041" s="2" t="s">
        <v>843</v>
      </c>
      <c r="I2041" s="2" t="s">
        <v>1711</v>
      </c>
      <c r="J2041" s="2"/>
      <c r="K2041" s="2"/>
      <c r="L2041" s="79"/>
      <c r="M2041" s="79"/>
      <c r="N2041" s="79" t="s">
        <v>2125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 t="s">
        <v>3226</v>
      </c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 t="str">
        <f t="shared" si="77"/>
        <v/>
      </c>
      <c r="BP2041" s="2" t="str">
        <f t="shared" si="78"/>
        <v>GMW31910,5</v>
      </c>
      <c r="BQ2041" s="2" t="str">
        <f>_xlfn.XLOOKUP(BO2041,[1]Planilha1!$BU:$BU,[1]Planilha1!$BU:$BU,"",0,1)</f>
        <v/>
      </c>
    </row>
    <row r="2042" spans="1:69" hidden="1" x14ac:dyDescent="0.2">
      <c r="A2042" s="2" t="s">
        <v>4651</v>
      </c>
      <c r="B2042" s="2" t="s">
        <v>1400</v>
      </c>
      <c r="C2042" s="2"/>
      <c r="D2042" s="2"/>
      <c r="E2042" s="2" t="s">
        <v>1402</v>
      </c>
      <c r="F2042" s="2"/>
      <c r="G2042" s="2"/>
      <c r="H2042" s="2" t="s">
        <v>856</v>
      </c>
      <c r="I2042" s="2" t="s">
        <v>1711</v>
      </c>
      <c r="J2042" s="2"/>
      <c r="K2042" s="2"/>
      <c r="L2042" s="79"/>
      <c r="M2042" s="79"/>
      <c r="N2042" s="79" t="s">
        <v>2125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 t="s">
        <v>3226</v>
      </c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 t="str">
        <f t="shared" si="77"/>
        <v/>
      </c>
      <c r="BP2042" s="2" t="str">
        <f t="shared" si="78"/>
        <v>GMW31910,5</v>
      </c>
      <c r="BQ2042" s="2" t="str">
        <f>_xlfn.XLOOKUP(BO2042,[1]Planilha1!$BU:$BU,[1]Planilha1!$BU:$BU,"",0,1)</f>
        <v/>
      </c>
    </row>
    <row r="2043" spans="1:69" hidden="1" x14ac:dyDescent="0.2">
      <c r="A2043" s="2" t="s">
        <v>785</v>
      </c>
      <c r="B2043" s="2"/>
      <c r="C2043" s="2"/>
      <c r="D2043" s="2"/>
      <c r="E2043" s="2" t="s">
        <v>1402</v>
      </c>
      <c r="F2043" s="2"/>
      <c r="G2043" s="2"/>
      <c r="H2043" s="2" t="s">
        <v>853</v>
      </c>
      <c r="I2043" s="2" t="s">
        <v>453</v>
      </c>
      <c r="J2043" s="2"/>
      <c r="K2043" s="2"/>
      <c r="L2043" s="79"/>
      <c r="M2043" s="79"/>
      <c r="N2043" s="79" t="s">
        <v>2147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 t="s">
        <v>3227</v>
      </c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 t="str">
        <f t="shared" si="77"/>
        <v/>
      </c>
      <c r="BP2043" s="2" t="str">
        <f t="shared" si="78"/>
        <v>0,35</v>
      </c>
      <c r="BQ2043" s="2" t="str">
        <f>_xlfn.XLOOKUP(BO2043,[1]Planilha1!$BU:$BU,[1]Planilha1!$BU:$BU,"",0,1)</f>
        <v/>
      </c>
    </row>
    <row r="2044" spans="1:69" hidden="1" x14ac:dyDescent="0.2">
      <c r="A2044" s="2" t="s">
        <v>785</v>
      </c>
      <c r="B2044" s="2"/>
      <c r="C2044" s="2"/>
      <c r="D2044" s="2"/>
      <c r="E2044" s="2" t="s">
        <v>1402</v>
      </c>
      <c r="F2044" s="2"/>
      <c r="G2044" s="2"/>
      <c r="H2044" s="2" t="s">
        <v>853</v>
      </c>
      <c r="I2044" s="2" t="s">
        <v>453</v>
      </c>
      <c r="J2044" s="2"/>
      <c r="K2044" s="2"/>
      <c r="L2044" s="79"/>
      <c r="M2044" s="79"/>
      <c r="N2044" s="79" t="s">
        <v>2125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 t="s">
        <v>3227</v>
      </c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 t="str">
        <f t="shared" si="77"/>
        <v/>
      </c>
      <c r="BP2044" s="2" t="str">
        <f t="shared" si="78"/>
        <v>0,5</v>
      </c>
      <c r="BQ2044" s="2" t="str">
        <f>_xlfn.XLOOKUP(BO2044,[1]Planilha1!$BU:$BU,[1]Planilha1!$BU:$BU,"",0,1)</f>
        <v/>
      </c>
    </row>
    <row r="2045" spans="1:69" hidden="1" x14ac:dyDescent="0.2">
      <c r="A2045" s="2" t="s">
        <v>4651</v>
      </c>
      <c r="B2045" s="2" t="s">
        <v>1400</v>
      </c>
      <c r="C2045" s="2"/>
      <c r="D2045" s="2"/>
      <c r="E2045" s="2" t="s">
        <v>1402</v>
      </c>
      <c r="F2045" s="2"/>
      <c r="G2045" s="2"/>
      <c r="H2045" s="2" t="s">
        <v>843</v>
      </c>
      <c r="I2045" s="2" t="s">
        <v>1712</v>
      </c>
      <c r="J2045" s="2" t="s">
        <v>965</v>
      </c>
      <c r="K2045" s="2"/>
      <c r="L2045" s="79"/>
      <c r="M2045" s="79"/>
      <c r="N2045" s="79" t="s">
        <v>2126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 t="s">
        <v>3228</v>
      </c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 t="str">
        <f t="shared" si="77"/>
        <v/>
      </c>
      <c r="BP2045" s="2" t="str">
        <f t="shared" si="78"/>
        <v>GMW31911,5</v>
      </c>
      <c r="BQ2045" s="2" t="str">
        <f>_xlfn.XLOOKUP(BO2045,[1]Planilha1!$BU:$BU,[1]Planilha1!$BU:$BU,"",0,1)</f>
        <v/>
      </c>
    </row>
    <row r="2046" spans="1:69" hidden="1" x14ac:dyDescent="0.2">
      <c r="A2046" s="2" t="s">
        <v>4651</v>
      </c>
      <c r="B2046" s="2" t="s">
        <v>1400</v>
      </c>
      <c r="C2046" s="2"/>
      <c r="D2046" s="2"/>
      <c r="E2046" s="2" t="s">
        <v>1402</v>
      </c>
      <c r="F2046" s="2"/>
      <c r="G2046" s="2"/>
      <c r="H2046" s="2" t="s">
        <v>843</v>
      </c>
      <c r="I2046" s="2" t="s">
        <v>1712</v>
      </c>
      <c r="J2046" s="2" t="s">
        <v>936</v>
      </c>
      <c r="K2046" s="2"/>
      <c r="L2046" s="79"/>
      <c r="M2046" s="79"/>
      <c r="N2046" s="79" t="s">
        <v>2124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 t="s">
        <v>3229</v>
      </c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 t="str">
        <f t="shared" si="77"/>
        <v/>
      </c>
      <c r="BP2046" s="2" t="str">
        <f t="shared" si="78"/>
        <v>GMW31912,5</v>
      </c>
      <c r="BQ2046" s="2" t="str">
        <f>_xlfn.XLOOKUP(BO2046,[1]Planilha1!$BU:$BU,[1]Planilha1!$BU:$BU,"",0,1)</f>
        <v/>
      </c>
    </row>
    <row r="2047" spans="1:69" hidden="1" x14ac:dyDescent="0.2">
      <c r="A2047" s="2" t="s">
        <v>4651</v>
      </c>
      <c r="B2047" s="2" t="s">
        <v>1400</v>
      </c>
      <c r="C2047" s="2"/>
      <c r="D2047" s="2"/>
      <c r="E2047" s="2" t="s">
        <v>1402</v>
      </c>
      <c r="F2047" s="2"/>
      <c r="G2047" s="2"/>
      <c r="H2047" s="2" t="s">
        <v>856</v>
      </c>
      <c r="I2047" s="2" t="s">
        <v>1712</v>
      </c>
      <c r="J2047" s="2" t="s">
        <v>913</v>
      </c>
      <c r="K2047" s="2"/>
      <c r="L2047" s="79"/>
      <c r="M2047" s="79"/>
      <c r="N2047" s="79" t="s">
        <v>2124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 t="s">
        <v>3230</v>
      </c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 t="str">
        <f t="shared" si="77"/>
        <v/>
      </c>
      <c r="BP2047" s="2" t="str">
        <f t="shared" si="78"/>
        <v>GMW31912,5</v>
      </c>
      <c r="BQ2047" s="2" t="str">
        <f>_xlfn.XLOOKUP(BO2047,[1]Planilha1!$BU:$BU,[1]Planilha1!$BU:$BU,"",0,1)</f>
        <v/>
      </c>
    </row>
    <row r="2048" spans="1:69" hidden="1" x14ac:dyDescent="0.2">
      <c r="A2048" s="2" t="s">
        <v>4651</v>
      </c>
      <c r="B2048" s="2" t="s">
        <v>1400</v>
      </c>
      <c r="C2048" s="2"/>
      <c r="D2048" s="2"/>
      <c r="E2048" s="2" t="s">
        <v>1402</v>
      </c>
      <c r="F2048" s="2"/>
      <c r="G2048" s="2"/>
      <c r="H2048" s="2" t="s">
        <v>854</v>
      </c>
      <c r="I2048" s="2" t="s">
        <v>1712</v>
      </c>
      <c r="J2048" s="2" t="s">
        <v>965</v>
      </c>
      <c r="K2048" s="2"/>
      <c r="L2048" s="79"/>
      <c r="M2048" s="79"/>
      <c r="N2048" s="79" t="s">
        <v>2126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 t="s">
        <v>3228</v>
      </c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 t="str">
        <f t="shared" si="77"/>
        <v/>
      </c>
      <c r="BP2048" s="2" t="str">
        <f t="shared" si="78"/>
        <v>GMW31911,5</v>
      </c>
      <c r="BQ2048" s="2" t="str">
        <f>_xlfn.XLOOKUP(BO2048,[1]Planilha1!$BU:$BU,[1]Planilha1!$BU:$BU,"",0,1)</f>
        <v/>
      </c>
    </row>
    <row r="2049" spans="1:69" hidden="1" x14ac:dyDescent="0.2">
      <c r="A2049" s="2" t="s">
        <v>4651</v>
      </c>
      <c r="B2049" s="2" t="s">
        <v>1400</v>
      </c>
      <c r="C2049" s="2"/>
      <c r="D2049" s="2"/>
      <c r="E2049" s="2" t="s">
        <v>1402</v>
      </c>
      <c r="F2049" s="2"/>
      <c r="G2049" s="2"/>
      <c r="H2049" s="2" t="s">
        <v>854</v>
      </c>
      <c r="I2049" s="2" t="s">
        <v>1712</v>
      </c>
      <c r="J2049" s="2" t="s">
        <v>913</v>
      </c>
      <c r="K2049" s="2"/>
      <c r="L2049" s="79"/>
      <c r="M2049" s="79"/>
      <c r="N2049" s="79" t="s">
        <v>2126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 t="s">
        <v>3231</v>
      </c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 t="str">
        <f t="shared" si="77"/>
        <v/>
      </c>
      <c r="BP2049" s="2" t="str">
        <f t="shared" si="78"/>
        <v>GMW31911,5</v>
      </c>
      <c r="BQ2049" s="2" t="str">
        <f>_xlfn.XLOOKUP(BO2049,[1]Planilha1!$BU:$BU,[1]Planilha1!$BU:$BU,"",0,1)</f>
        <v/>
      </c>
    </row>
    <row r="2050" spans="1:69" hidden="1" x14ac:dyDescent="0.2">
      <c r="A2050" s="2" t="s">
        <v>785</v>
      </c>
      <c r="B2050" s="2"/>
      <c r="C2050" s="2"/>
      <c r="D2050" s="2"/>
      <c r="E2050" s="2" t="s">
        <v>1402</v>
      </c>
      <c r="F2050" s="2"/>
      <c r="G2050" s="2"/>
      <c r="H2050" s="2" t="s">
        <v>853</v>
      </c>
      <c r="I2050" s="2" t="s">
        <v>474</v>
      </c>
      <c r="J2050" s="2"/>
      <c r="K2050" s="2"/>
      <c r="L2050" s="79"/>
      <c r="M2050" s="79"/>
      <c r="N2050" s="79" t="s">
        <v>2147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 t="s">
        <v>3232</v>
      </c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 t="str">
        <f t="shared" si="77"/>
        <v/>
      </c>
      <c r="BP2050" s="2" t="str">
        <f t="shared" si="78"/>
        <v>0,35</v>
      </c>
      <c r="BQ2050" s="2" t="str">
        <f>_xlfn.XLOOKUP(BO2050,[1]Planilha1!$BU:$BU,[1]Planilha1!$BU:$BU,"",0,1)</f>
        <v/>
      </c>
    </row>
    <row r="2051" spans="1:69" hidden="1" x14ac:dyDescent="0.2">
      <c r="A2051" s="2" t="s">
        <v>4651</v>
      </c>
      <c r="B2051" s="2" t="s">
        <v>374</v>
      </c>
      <c r="C2051" s="2"/>
      <c r="D2051" s="2"/>
      <c r="E2051" s="2" t="s">
        <v>1402</v>
      </c>
      <c r="F2051" s="2"/>
      <c r="G2051" s="2"/>
      <c r="H2051" s="2" t="s">
        <v>882</v>
      </c>
      <c r="I2051" s="2" t="s">
        <v>384</v>
      </c>
      <c r="J2051" s="2"/>
      <c r="K2051" s="2"/>
      <c r="L2051" s="79"/>
      <c r="M2051" s="79"/>
      <c r="N2051" s="79" t="s">
        <v>2132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 t="str">
        <f t="shared" si="77"/>
        <v/>
      </c>
      <c r="BP2051" s="2" t="str">
        <f t="shared" si="78"/>
        <v>USCAR211</v>
      </c>
      <c r="BQ2051" s="2" t="str">
        <f>_xlfn.XLOOKUP(BO2051,[1]Planilha1!$BU:$BU,[1]Planilha1!$BU:$BU,"",0,1)</f>
        <v/>
      </c>
    </row>
    <row r="2052" spans="1:69" hidden="1" x14ac:dyDescent="0.2">
      <c r="A2052" s="2" t="s">
        <v>4651</v>
      </c>
      <c r="B2052" s="2" t="s">
        <v>374</v>
      </c>
      <c r="C2052" s="2"/>
      <c r="D2052" s="2"/>
      <c r="E2052" s="2" t="s">
        <v>1402</v>
      </c>
      <c r="F2052" s="2"/>
      <c r="G2052" s="2"/>
      <c r="H2052" s="2" t="s">
        <v>860</v>
      </c>
      <c r="I2052" s="2" t="s">
        <v>384</v>
      </c>
      <c r="J2052" s="2"/>
      <c r="K2052" s="2"/>
      <c r="L2052" s="79"/>
      <c r="M2052" s="79"/>
      <c r="N2052" s="79" t="s">
        <v>2126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 t="str">
        <f t="shared" ref="BO2052:BO2115" si="79">IF(F2052="","",_xlfn.CONCAT(K2052&amp;N2052,IF(L2052&gt;M2052,_xlfn.TEXTJOIN(,TRUE,O2052:AV2052),_xlfn.TEXTJOIN(,TRUE,AF2052:AV2052,O2052:AE2052))))</f>
        <v/>
      </c>
      <c r="BP2052" s="2" t="str">
        <f t="shared" ref="BP2052:BP2115" si="80">_xlfn.CONCAT(B2052,N2052,IF(L2052&gt;M2052,_xlfn.TEXTJOIN(,TRUE,O2052:AV2052),_xlfn.TEXTJOIN(,TRUE,AF2052:AV2052,O2052:AE2052)))</f>
        <v>USCAR211,5</v>
      </c>
      <c r="BQ2052" s="2" t="str">
        <f>_xlfn.XLOOKUP(BO2052,[1]Planilha1!$BU:$BU,[1]Planilha1!$BU:$BU,"",0,1)</f>
        <v/>
      </c>
    </row>
    <row r="2053" spans="1:69" hidden="1" x14ac:dyDescent="0.2">
      <c r="A2053" s="2" t="s">
        <v>4651</v>
      </c>
      <c r="B2053" s="2" t="s">
        <v>374</v>
      </c>
      <c r="C2053" s="2"/>
      <c r="D2053" s="2"/>
      <c r="E2053" s="2" t="s">
        <v>1402</v>
      </c>
      <c r="F2053" s="2"/>
      <c r="G2053" s="2"/>
      <c r="H2053" s="2" t="s">
        <v>860</v>
      </c>
      <c r="I2053" s="2" t="s">
        <v>384</v>
      </c>
      <c r="J2053" s="2"/>
      <c r="K2053" s="2"/>
      <c r="L2053" s="79"/>
      <c r="M2053" s="79"/>
      <c r="N2053" s="79" t="s">
        <v>2132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 t="str">
        <f t="shared" si="79"/>
        <v/>
      </c>
      <c r="BP2053" s="2" t="str">
        <f t="shared" si="80"/>
        <v>USCAR211</v>
      </c>
      <c r="BQ2053" s="2" t="str">
        <f>_xlfn.XLOOKUP(BO2053,[1]Planilha1!$BU:$BU,[1]Planilha1!$BU:$BU,"",0,1)</f>
        <v/>
      </c>
    </row>
    <row r="2054" spans="1:69" hidden="1" x14ac:dyDescent="0.2">
      <c r="A2054" s="2" t="s">
        <v>4651</v>
      </c>
      <c r="B2054" s="2" t="s">
        <v>374</v>
      </c>
      <c r="C2054" s="2"/>
      <c r="D2054" s="2"/>
      <c r="E2054" s="2" t="s">
        <v>1402</v>
      </c>
      <c r="F2054" s="2"/>
      <c r="G2054" s="2"/>
      <c r="H2054" s="2" t="s">
        <v>853</v>
      </c>
      <c r="I2054" s="2" t="s">
        <v>384</v>
      </c>
      <c r="J2054" s="2"/>
      <c r="K2054" s="2"/>
      <c r="L2054" s="79"/>
      <c r="M2054" s="79"/>
      <c r="N2054" s="79" t="s">
        <v>2126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 t="s">
        <v>3233</v>
      </c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 t="str">
        <f t="shared" si="79"/>
        <v/>
      </c>
      <c r="BP2054" s="2" t="str">
        <f t="shared" si="80"/>
        <v>USCAR211,5</v>
      </c>
      <c r="BQ2054" s="2" t="str">
        <f>_xlfn.XLOOKUP(BO2054,[1]Planilha1!$BU:$BU,[1]Planilha1!$BU:$BU,"",0,1)</f>
        <v/>
      </c>
    </row>
    <row r="2055" spans="1:69" hidden="1" x14ac:dyDescent="0.2">
      <c r="A2055" s="2" t="s">
        <v>4651</v>
      </c>
      <c r="B2055" s="2" t="s">
        <v>374</v>
      </c>
      <c r="C2055" s="2"/>
      <c r="D2055" s="2"/>
      <c r="E2055" s="2" t="s">
        <v>1402</v>
      </c>
      <c r="F2055" s="2"/>
      <c r="G2055" s="2"/>
      <c r="H2055" s="2" t="s">
        <v>853</v>
      </c>
      <c r="I2055" s="2" t="s">
        <v>384</v>
      </c>
      <c r="J2055" s="2"/>
      <c r="K2055" s="2"/>
      <c r="L2055" s="79"/>
      <c r="M2055" s="79"/>
      <c r="N2055" s="79" t="s">
        <v>2132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 t="str">
        <f t="shared" si="79"/>
        <v/>
      </c>
      <c r="BP2055" s="2" t="str">
        <f t="shared" si="80"/>
        <v>USCAR211</v>
      </c>
      <c r="BQ2055" s="2" t="str">
        <f>_xlfn.XLOOKUP(BO2055,[1]Planilha1!$BU:$BU,[1]Planilha1!$BU:$BU,"",0,1)</f>
        <v/>
      </c>
    </row>
    <row r="2056" spans="1:69" hidden="1" x14ac:dyDescent="0.2">
      <c r="A2056" s="2" t="s">
        <v>4651</v>
      </c>
      <c r="B2056" s="2" t="s">
        <v>374</v>
      </c>
      <c r="C2056" s="2"/>
      <c r="D2056" s="2"/>
      <c r="E2056" s="2" t="s">
        <v>1402</v>
      </c>
      <c r="F2056" s="2"/>
      <c r="G2056" s="2"/>
      <c r="H2056" s="2" t="s">
        <v>853</v>
      </c>
      <c r="I2056" s="2" t="s">
        <v>384</v>
      </c>
      <c r="J2056" s="2"/>
      <c r="K2056" s="2"/>
      <c r="L2056" s="79"/>
      <c r="M2056" s="79"/>
      <c r="N2056" s="79" t="s">
        <v>2124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 t="str">
        <f t="shared" si="79"/>
        <v/>
      </c>
      <c r="BP2056" s="2" t="str">
        <f t="shared" si="80"/>
        <v>USCAR212,5</v>
      </c>
      <c r="BQ2056" s="2" t="str">
        <f>_xlfn.XLOOKUP(BO2056,[1]Planilha1!$BU:$BU,[1]Planilha1!$BU:$BU,"",0,1)</f>
        <v/>
      </c>
    </row>
    <row r="2057" spans="1:69" hidden="1" x14ac:dyDescent="0.2">
      <c r="A2057" s="2" t="s">
        <v>4651</v>
      </c>
      <c r="B2057" s="2" t="s">
        <v>374</v>
      </c>
      <c r="C2057" s="2"/>
      <c r="D2057" s="2"/>
      <c r="E2057" s="2" t="s">
        <v>1402</v>
      </c>
      <c r="F2057" s="2"/>
      <c r="G2057" s="2"/>
      <c r="H2057" s="2" t="s">
        <v>855</v>
      </c>
      <c r="I2057" s="2" t="s">
        <v>384</v>
      </c>
      <c r="J2057" s="2"/>
      <c r="K2057" s="2"/>
      <c r="L2057" s="79"/>
      <c r="M2057" s="79"/>
      <c r="N2057" s="79" t="s">
        <v>2126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 t="s">
        <v>3234</v>
      </c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 t="str">
        <f t="shared" si="79"/>
        <v/>
      </c>
      <c r="BP2057" s="2" t="str">
        <f t="shared" si="80"/>
        <v>USCAR211,5</v>
      </c>
      <c r="BQ2057" s="2" t="str">
        <f>_xlfn.XLOOKUP(BO2057,[1]Planilha1!$BU:$BU,[1]Planilha1!$BU:$BU,"",0,1)</f>
        <v/>
      </c>
    </row>
    <row r="2058" spans="1:69" hidden="1" x14ac:dyDescent="0.2">
      <c r="A2058" s="2" t="s">
        <v>4651</v>
      </c>
      <c r="B2058" s="2" t="s">
        <v>374</v>
      </c>
      <c r="C2058" s="2"/>
      <c r="D2058" s="2"/>
      <c r="E2058" s="2" t="s">
        <v>1402</v>
      </c>
      <c r="F2058" s="2"/>
      <c r="G2058" s="2"/>
      <c r="H2058" s="2" t="s">
        <v>843</v>
      </c>
      <c r="I2058" s="2" t="s">
        <v>384</v>
      </c>
      <c r="J2058" s="2"/>
      <c r="K2058" s="2"/>
      <c r="L2058" s="79"/>
      <c r="M2058" s="79"/>
      <c r="N2058" s="79" t="s">
        <v>2124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 t="str">
        <f t="shared" si="79"/>
        <v/>
      </c>
      <c r="BP2058" s="2" t="str">
        <f t="shared" si="80"/>
        <v>USCAR212,5</v>
      </c>
      <c r="BQ2058" s="2" t="str">
        <f>_xlfn.XLOOKUP(BO2058,[1]Planilha1!$BU:$BU,[1]Planilha1!$BU:$BU,"",0,1)</f>
        <v/>
      </c>
    </row>
    <row r="2059" spans="1:69" hidden="1" x14ac:dyDescent="0.2">
      <c r="A2059" s="2" t="s">
        <v>4651</v>
      </c>
      <c r="B2059" s="2" t="s">
        <v>1400</v>
      </c>
      <c r="C2059" s="2"/>
      <c r="D2059" s="2"/>
      <c r="E2059" s="2" t="s">
        <v>1402</v>
      </c>
      <c r="F2059" s="2"/>
      <c r="G2059" s="2"/>
      <c r="H2059" s="2" t="s">
        <v>843</v>
      </c>
      <c r="I2059" s="2" t="s">
        <v>1713</v>
      </c>
      <c r="J2059" s="2"/>
      <c r="K2059" s="2"/>
      <c r="L2059" s="79"/>
      <c r="M2059" s="79"/>
      <c r="N2059" s="79" t="s">
        <v>2147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 t="s">
        <v>3235</v>
      </c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 t="str">
        <f t="shared" si="79"/>
        <v/>
      </c>
      <c r="BP2059" s="2" t="str">
        <f t="shared" si="80"/>
        <v>GMW31910,35</v>
      </c>
      <c r="BQ2059" s="2" t="str">
        <f>_xlfn.XLOOKUP(BO2059,[1]Planilha1!$BU:$BU,[1]Planilha1!$BU:$BU,"",0,1)</f>
        <v/>
      </c>
    </row>
    <row r="2060" spans="1:69" hidden="1" x14ac:dyDescent="0.2">
      <c r="A2060" s="2" t="s">
        <v>4651</v>
      </c>
      <c r="B2060" s="2" t="s">
        <v>1400</v>
      </c>
      <c r="C2060" s="2"/>
      <c r="D2060" s="2"/>
      <c r="E2060" s="2" t="s">
        <v>1402</v>
      </c>
      <c r="F2060" s="2"/>
      <c r="G2060" s="2"/>
      <c r="H2060" s="2" t="s">
        <v>843</v>
      </c>
      <c r="I2060" s="2" t="s">
        <v>1713</v>
      </c>
      <c r="J2060" s="2"/>
      <c r="K2060" s="2"/>
      <c r="L2060" s="79"/>
      <c r="M2060" s="79"/>
      <c r="N2060" s="79" t="s">
        <v>2125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 t="s">
        <v>3236</v>
      </c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 t="str">
        <f t="shared" si="79"/>
        <v/>
      </c>
      <c r="BP2060" s="2" t="str">
        <f t="shared" si="80"/>
        <v>GMW31910,5</v>
      </c>
      <c r="BQ2060" s="2" t="str">
        <f>_xlfn.XLOOKUP(BO2060,[1]Planilha1!$BU:$BU,[1]Planilha1!$BU:$BU,"",0,1)</f>
        <v/>
      </c>
    </row>
    <row r="2061" spans="1:69" hidden="1" x14ac:dyDescent="0.2">
      <c r="A2061" s="2" t="s">
        <v>4651</v>
      </c>
      <c r="B2061" s="2" t="s">
        <v>374</v>
      </c>
      <c r="C2061" s="2"/>
      <c r="D2061" s="2"/>
      <c r="E2061" s="2" t="s">
        <v>1402</v>
      </c>
      <c r="F2061" s="2"/>
      <c r="G2061" s="2"/>
      <c r="H2061" s="2" t="s">
        <v>872</v>
      </c>
      <c r="I2061" s="2" t="s">
        <v>1714</v>
      </c>
      <c r="J2061" s="2" t="s">
        <v>930</v>
      </c>
      <c r="K2061" s="2"/>
      <c r="L2061" s="79"/>
      <c r="M2061" s="79"/>
      <c r="N2061" s="79" t="s">
        <v>2125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 t="s">
        <v>3237</v>
      </c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 t="str">
        <f t="shared" si="79"/>
        <v/>
      </c>
      <c r="BP2061" s="2" t="str">
        <f t="shared" si="80"/>
        <v>USCAR210,5</v>
      </c>
      <c r="BQ2061" s="2" t="str">
        <f>_xlfn.XLOOKUP(BO2061,[1]Planilha1!$BU:$BU,[1]Planilha1!$BU:$BU,"",0,1)</f>
        <v/>
      </c>
    </row>
    <row r="2062" spans="1:69" hidden="1" x14ac:dyDescent="0.2">
      <c r="A2062" s="2" t="s">
        <v>4651</v>
      </c>
      <c r="B2062" s="2" t="s">
        <v>374</v>
      </c>
      <c r="C2062" s="2"/>
      <c r="D2062" s="2"/>
      <c r="E2062" s="2" t="s">
        <v>1402</v>
      </c>
      <c r="F2062" s="2"/>
      <c r="G2062" s="2"/>
      <c r="H2062" s="2" t="s">
        <v>850</v>
      </c>
      <c r="I2062" s="2" t="s">
        <v>1714</v>
      </c>
      <c r="J2062" s="2" t="s">
        <v>930</v>
      </c>
      <c r="K2062" s="2"/>
      <c r="L2062" s="79"/>
      <c r="M2062" s="79"/>
      <c r="N2062" s="79" t="s">
        <v>2125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 t="s">
        <v>3238</v>
      </c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 t="str">
        <f t="shared" si="79"/>
        <v/>
      </c>
      <c r="BP2062" s="2" t="str">
        <f t="shared" si="80"/>
        <v>USCAR210,5</v>
      </c>
      <c r="BQ2062" s="2" t="str">
        <f>_xlfn.XLOOKUP(BO2062,[1]Planilha1!$BU:$BU,[1]Planilha1!$BU:$BU,"",0,1)</f>
        <v/>
      </c>
    </row>
    <row r="2063" spans="1:69" hidden="1" x14ac:dyDescent="0.2">
      <c r="A2063" s="2" t="s">
        <v>4651</v>
      </c>
      <c r="B2063" s="2" t="s">
        <v>374</v>
      </c>
      <c r="C2063" s="2"/>
      <c r="D2063" s="2"/>
      <c r="E2063" s="2" t="s">
        <v>1402</v>
      </c>
      <c r="F2063" s="2"/>
      <c r="G2063" s="2"/>
      <c r="H2063" s="2" t="s">
        <v>858</v>
      </c>
      <c r="I2063" s="2" t="s">
        <v>1715</v>
      </c>
      <c r="J2063" s="2"/>
      <c r="K2063" s="2"/>
      <c r="L2063" s="79"/>
      <c r="M2063" s="79"/>
      <c r="N2063" s="79" t="s">
        <v>2125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 t="s">
        <v>3239</v>
      </c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 t="str">
        <f t="shared" si="79"/>
        <v/>
      </c>
      <c r="BP2063" s="2" t="str">
        <f t="shared" si="80"/>
        <v>USCAR210,5</v>
      </c>
      <c r="BQ2063" s="2" t="str">
        <f>_xlfn.XLOOKUP(BO2063,[1]Planilha1!$BU:$BU,[1]Planilha1!$BU:$BU,"",0,1)</f>
        <v/>
      </c>
    </row>
    <row r="2064" spans="1:69" hidden="1" x14ac:dyDescent="0.2">
      <c r="A2064" s="2" t="s">
        <v>4651</v>
      </c>
      <c r="B2064" s="2" t="s">
        <v>374</v>
      </c>
      <c r="C2064" s="2"/>
      <c r="D2064" s="2"/>
      <c r="E2064" s="2" t="s">
        <v>1402</v>
      </c>
      <c r="F2064" s="2"/>
      <c r="G2064" s="2"/>
      <c r="H2064" s="2" t="s">
        <v>848</v>
      </c>
      <c r="I2064" s="2" t="s">
        <v>1715</v>
      </c>
      <c r="J2064" s="2"/>
      <c r="K2064" s="2"/>
      <c r="L2064" s="79"/>
      <c r="M2064" s="79"/>
      <c r="N2064" s="79" t="s">
        <v>2125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 t="s">
        <v>3240</v>
      </c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 t="str">
        <f t="shared" si="79"/>
        <v/>
      </c>
      <c r="BP2064" s="2" t="str">
        <f t="shared" si="80"/>
        <v>USCAR210,5</v>
      </c>
      <c r="BQ2064" s="2" t="str">
        <f>_xlfn.XLOOKUP(BO2064,[1]Planilha1!$BU:$BU,[1]Planilha1!$BU:$BU,"",0,1)</f>
        <v/>
      </c>
    </row>
    <row r="2065" spans="1:69" hidden="1" x14ac:dyDescent="0.2">
      <c r="A2065" s="2" t="s">
        <v>4651</v>
      </c>
      <c r="B2065" s="2" t="s">
        <v>374</v>
      </c>
      <c r="C2065" s="2"/>
      <c r="D2065" s="2"/>
      <c r="E2065" s="2" t="s">
        <v>1402</v>
      </c>
      <c r="F2065" s="2"/>
      <c r="G2065" s="2"/>
      <c r="H2065" s="2" t="s">
        <v>845</v>
      </c>
      <c r="I2065" s="2" t="s">
        <v>1716</v>
      </c>
      <c r="J2065" s="2"/>
      <c r="K2065" s="2"/>
      <c r="L2065" s="79"/>
      <c r="M2065" s="79"/>
      <c r="N2065" s="79" t="s">
        <v>2129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 t="s">
        <v>3241</v>
      </c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 t="str">
        <f t="shared" si="79"/>
        <v/>
      </c>
      <c r="BP2065" s="2" t="str">
        <f t="shared" si="80"/>
        <v>USCAR213</v>
      </c>
      <c r="BQ2065" s="2" t="str">
        <f>_xlfn.XLOOKUP(BO2065,[1]Planilha1!$BU:$BU,[1]Planilha1!$BU:$BU,"",0,1)</f>
        <v/>
      </c>
    </row>
    <row r="2066" spans="1:69" hidden="1" x14ac:dyDescent="0.2">
      <c r="A2066" s="2" t="s">
        <v>4651</v>
      </c>
      <c r="B2066" s="2" t="s">
        <v>374</v>
      </c>
      <c r="C2066" s="2"/>
      <c r="D2066" s="2"/>
      <c r="E2066" s="2" t="s">
        <v>1402</v>
      </c>
      <c r="F2066" s="2"/>
      <c r="G2066" s="2"/>
      <c r="H2066" s="2" t="s">
        <v>858</v>
      </c>
      <c r="I2066" s="2" t="s">
        <v>1717</v>
      </c>
      <c r="J2066" s="2"/>
      <c r="K2066" s="2"/>
      <c r="L2066" s="79"/>
      <c r="M2066" s="79"/>
      <c r="N2066" s="79" t="s">
        <v>2125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 t="s">
        <v>3242</v>
      </c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 t="str">
        <f t="shared" si="79"/>
        <v/>
      </c>
      <c r="BP2066" s="2" t="str">
        <f t="shared" si="80"/>
        <v>USCAR210,5</v>
      </c>
      <c r="BQ2066" s="2" t="str">
        <f>_xlfn.XLOOKUP(BO2066,[1]Planilha1!$BU:$BU,[1]Planilha1!$BU:$BU,"",0,1)</f>
        <v/>
      </c>
    </row>
    <row r="2067" spans="1:69" hidden="1" x14ac:dyDescent="0.2">
      <c r="A2067" s="2" t="s">
        <v>4651</v>
      </c>
      <c r="B2067" s="2" t="s">
        <v>374</v>
      </c>
      <c r="C2067" s="2"/>
      <c r="D2067" s="2"/>
      <c r="E2067" s="2" t="s">
        <v>1402</v>
      </c>
      <c r="F2067" s="2"/>
      <c r="G2067" s="2"/>
      <c r="H2067" s="2" t="s">
        <v>848</v>
      </c>
      <c r="I2067" s="2" t="s">
        <v>1717</v>
      </c>
      <c r="J2067" s="2"/>
      <c r="K2067" s="2"/>
      <c r="L2067" s="79"/>
      <c r="M2067" s="79"/>
      <c r="N2067" s="79" t="s">
        <v>2142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 t="s">
        <v>3243</v>
      </c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 t="str">
        <f t="shared" si="79"/>
        <v/>
      </c>
      <c r="BP2067" s="2" t="str">
        <f t="shared" si="80"/>
        <v>USCAR210,3</v>
      </c>
      <c r="BQ2067" s="2" t="str">
        <f>_xlfn.XLOOKUP(BO2067,[1]Planilha1!$BU:$BU,[1]Planilha1!$BU:$BU,"",0,1)</f>
        <v/>
      </c>
    </row>
    <row r="2068" spans="1:69" hidden="1" x14ac:dyDescent="0.2">
      <c r="A2068" s="2" t="s">
        <v>4651</v>
      </c>
      <c r="B2068" s="2" t="s">
        <v>374</v>
      </c>
      <c r="C2068" s="2"/>
      <c r="D2068" s="2"/>
      <c r="E2068" s="2" t="s">
        <v>1402</v>
      </c>
      <c r="F2068" s="2"/>
      <c r="G2068" s="2"/>
      <c r="H2068" s="2" t="s">
        <v>848</v>
      </c>
      <c r="I2068" s="2" t="s">
        <v>1717</v>
      </c>
      <c r="J2068" s="2"/>
      <c r="K2068" s="2"/>
      <c r="L2068" s="79"/>
      <c r="M2068" s="79"/>
      <c r="N2068" s="79" t="s">
        <v>2125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 t="s">
        <v>3244</v>
      </c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 t="str">
        <f t="shared" si="79"/>
        <v/>
      </c>
      <c r="BP2068" s="2" t="str">
        <f t="shared" si="80"/>
        <v>USCAR210,5</v>
      </c>
      <c r="BQ2068" s="2" t="str">
        <f>_xlfn.XLOOKUP(BO2068,[1]Planilha1!$BU:$BU,[1]Planilha1!$BU:$BU,"",0,1)</f>
        <v/>
      </c>
    </row>
    <row r="2069" spans="1:69" hidden="1" x14ac:dyDescent="0.2">
      <c r="A2069" s="2" t="s">
        <v>4651</v>
      </c>
      <c r="B2069" s="2" t="s">
        <v>374</v>
      </c>
      <c r="C2069" s="2"/>
      <c r="D2069" s="2"/>
      <c r="E2069" s="2" t="s">
        <v>1402</v>
      </c>
      <c r="F2069" s="2"/>
      <c r="G2069" s="2"/>
      <c r="H2069" s="2" t="s">
        <v>850</v>
      </c>
      <c r="I2069" s="2" t="s">
        <v>1717</v>
      </c>
      <c r="J2069" s="2"/>
      <c r="K2069" s="2"/>
      <c r="L2069" s="79"/>
      <c r="M2069" s="79"/>
      <c r="N2069" s="79" t="s">
        <v>2125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 t="s">
        <v>3245</v>
      </c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 t="str">
        <f t="shared" si="79"/>
        <v/>
      </c>
      <c r="BP2069" s="2" t="str">
        <f t="shared" si="80"/>
        <v>USCAR210,5</v>
      </c>
      <c r="BQ2069" s="2" t="str">
        <f>_xlfn.XLOOKUP(BO2069,[1]Planilha1!$BU:$BU,[1]Planilha1!$BU:$BU,"",0,1)</f>
        <v/>
      </c>
    </row>
    <row r="2070" spans="1:69" hidden="1" x14ac:dyDescent="0.2">
      <c r="A2070" s="2" t="s">
        <v>4651</v>
      </c>
      <c r="B2070" s="2" t="s">
        <v>374</v>
      </c>
      <c r="C2070" s="2"/>
      <c r="D2070" s="2"/>
      <c r="E2070" s="2" t="s">
        <v>1402</v>
      </c>
      <c r="F2070" s="2"/>
      <c r="G2070" s="2"/>
      <c r="H2070" s="2" t="s">
        <v>848</v>
      </c>
      <c r="I2070" s="2" t="s">
        <v>1718</v>
      </c>
      <c r="J2070" s="2"/>
      <c r="K2070" s="2"/>
      <c r="L2070" s="79"/>
      <c r="M2070" s="79"/>
      <c r="N2070" s="79" t="s">
        <v>2135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 t="s">
        <v>3246</v>
      </c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 t="str">
        <f t="shared" si="79"/>
        <v/>
      </c>
      <c r="BP2070" s="2" t="str">
        <f t="shared" si="80"/>
        <v>USCAR210,85</v>
      </c>
      <c r="BQ2070" s="2" t="str">
        <f>_xlfn.XLOOKUP(BO2070,[1]Planilha1!$BU:$BU,[1]Planilha1!$BU:$BU,"",0,1)</f>
        <v/>
      </c>
    </row>
    <row r="2071" spans="1:69" hidden="1" x14ac:dyDescent="0.2">
      <c r="A2071" s="2" t="s">
        <v>4651</v>
      </c>
      <c r="B2071" s="2" t="s">
        <v>374</v>
      </c>
      <c r="C2071" s="2"/>
      <c r="D2071" s="2"/>
      <c r="E2071" s="2" t="s">
        <v>1402</v>
      </c>
      <c r="F2071" s="2"/>
      <c r="G2071" s="2"/>
      <c r="H2071" s="2" t="s">
        <v>848</v>
      </c>
      <c r="I2071" s="2" t="s">
        <v>1718</v>
      </c>
      <c r="J2071" s="2"/>
      <c r="K2071" s="2"/>
      <c r="L2071" s="79"/>
      <c r="M2071" s="79"/>
      <c r="N2071" s="79" t="s">
        <v>2144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 t="s">
        <v>3247</v>
      </c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 t="str">
        <f t="shared" si="79"/>
        <v/>
      </c>
      <c r="BP2071" s="2" t="str">
        <f t="shared" si="80"/>
        <v>USCAR211,25</v>
      </c>
      <c r="BQ2071" s="2" t="str">
        <f>_xlfn.XLOOKUP(BO2071,[1]Planilha1!$BU:$BU,[1]Planilha1!$BU:$BU,"",0,1)</f>
        <v/>
      </c>
    </row>
    <row r="2072" spans="1:69" hidden="1" x14ac:dyDescent="0.2">
      <c r="A2072" s="2" t="s">
        <v>4651</v>
      </c>
      <c r="B2072" s="2" t="s">
        <v>374</v>
      </c>
      <c r="C2072" s="2"/>
      <c r="D2072" s="2"/>
      <c r="E2072" s="2" t="s">
        <v>1402</v>
      </c>
      <c r="F2072" s="2"/>
      <c r="G2072" s="2"/>
      <c r="H2072" s="2" t="s">
        <v>848</v>
      </c>
      <c r="I2072" s="2" t="s">
        <v>1718</v>
      </c>
      <c r="J2072" s="2"/>
      <c r="K2072" s="2"/>
      <c r="L2072" s="79"/>
      <c r="M2072" s="79"/>
      <c r="N2072" s="79" t="s">
        <v>2130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 t="s">
        <v>3248</v>
      </c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 t="str">
        <f t="shared" si="79"/>
        <v/>
      </c>
      <c r="BP2072" s="2" t="str">
        <f t="shared" si="80"/>
        <v>USCAR212</v>
      </c>
      <c r="BQ2072" s="2" t="str">
        <f>_xlfn.XLOOKUP(BO2072,[1]Planilha1!$BU:$BU,[1]Planilha1!$BU:$BU,"",0,1)</f>
        <v/>
      </c>
    </row>
    <row r="2073" spans="1:69" hidden="1" x14ac:dyDescent="0.2">
      <c r="A2073" s="2" t="s">
        <v>4651</v>
      </c>
      <c r="B2073" s="2" t="s">
        <v>374</v>
      </c>
      <c r="C2073" s="2"/>
      <c r="D2073" s="2"/>
      <c r="E2073" s="2" t="s">
        <v>1402</v>
      </c>
      <c r="F2073" s="2"/>
      <c r="G2073" s="2"/>
      <c r="H2073" s="2" t="s">
        <v>883</v>
      </c>
      <c r="I2073" s="2" t="s">
        <v>1718</v>
      </c>
      <c r="J2073" s="2"/>
      <c r="K2073" s="2"/>
      <c r="L2073" s="79"/>
      <c r="M2073" s="79"/>
      <c r="N2073" s="79" t="s">
        <v>2132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 t="s">
        <v>3249</v>
      </c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 t="str">
        <f t="shared" si="79"/>
        <v/>
      </c>
      <c r="BP2073" s="2" t="str">
        <f t="shared" si="80"/>
        <v>USCAR211</v>
      </c>
      <c r="BQ2073" s="2" t="str">
        <f>_xlfn.XLOOKUP(BO2073,[1]Planilha1!$BU:$BU,[1]Planilha1!$BU:$BU,"",0,1)</f>
        <v/>
      </c>
    </row>
    <row r="2074" spans="1:69" hidden="1" x14ac:dyDescent="0.2">
      <c r="A2074" s="2" t="s">
        <v>4651</v>
      </c>
      <c r="B2074" s="2" t="s">
        <v>374</v>
      </c>
      <c r="C2074" s="2"/>
      <c r="D2074" s="2"/>
      <c r="E2074" s="2" t="s">
        <v>1402</v>
      </c>
      <c r="F2074" s="2"/>
      <c r="G2074" s="2"/>
      <c r="H2074" s="2" t="s">
        <v>847</v>
      </c>
      <c r="I2074" s="2" t="s">
        <v>1719</v>
      </c>
      <c r="J2074" s="2"/>
      <c r="K2074" s="2"/>
      <c r="L2074" s="79"/>
      <c r="M2074" s="79"/>
      <c r="N2074" s="79" t="s">
        <v>2132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 t="s">
        <v>3250</v>
      </c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 t="str">
        <f t="shared" si="79"/>
        <v/>
      </c>
      <c r="BP2074" s="2" t="str">
        <f t="shared" si="80"/>
        <v>USCAR211</v>
      </c>
      <c r="BQ2074" s="2" t="str">
        <f>_xlfn.XLOOKUP(BO2074,[1]Planilha1!$BU:$BU,[1]Planilha1!$BU:$BU,"",0,1)</f>
        <v/>
      </c>
    </row>
    <row r="2075" spans="1:69" hidden="1" x14ac:dyDescent="0.2">
      <c r="A2075" s="2" t="s">
        <v>4651</v>
      </c>
      <c r="B2075" s="2" t="s">
        <v>374</v>
      </c>
      <c r="C2075" s="2"/>
      <c r="D2075" s="2"/>
      <c r="E2075" s="2" t="s">
        <v>1402</v>
      </c>
      <c r="F2075" s="2"/>
      <c r="G2075" s="2"/>
      <c r="H2075" s="2" t="s">
        <v>848</v>
      </c>
      <c r="I2075" s="2" t="s">
        <v>1719</v>
      </c>
      <c r="J2075" s="2"/>
      <c r="K2075" s="2"/>
      <c r="L2075" s="79"/>
      <c r="M2075" s="79"/>
      <c r="N2075" s="79" t="s">
        <v>2135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 t="s">
        <v>3251</v>
      </c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 t="str">
        <f t="shared" si="79"/>
        <v/>
      </c>
      <c r="BP2075" s="2" t="str">
        <f t="shared" si="80"/>
        <v>USCAR210,85</v>
      </c>
      <c r="BQ2075" s="2" t="str">
        <f>_xlfn.XLOOKUP(BO2075,[1]Planilha1!$BU:$BU,[1]Planilha1!$BU:$BU,"",0,1)</f>
        <v/>
      </c>
    </row>
    <row r="2076" spans="1:69" hidden="1" x14ac:dyDescent="0.2">
      <c r="A2076" s="2" t="s">
        <v>4651</v>
      </c>
      <c r="B2076" s="2" t="s">
        <v>374</v>
      </c>
      <c r="C2076" s="2"/>
      <c r="D2076" s="2"/>
      <c r="E2076" s="2" t="s">
        <v>1402</v>
      </c>
      <c r="F2076" s="2"/>
      <c r="G2076" s="2"/>
      <c r="H2076" s="2" t="s">
        <v>848</v>
      </c>
      <c r="I2076" s="2" t="s">
        <v>1719</v>
      </c>
      <c r="J2076" s="2"/>
      <c r="K2076" s="2"/>
      <c r="L2076" s="79"/>
      <c r="M2076" s="79"/>
      <c r="N2076" s="79" t="s">
        <v>2144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 t="s">
        <v>3252</v>
      </c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 t="str">
        <f t="shared" si="79"/>
        <v/>
      </c>
      <c r="BP2076" s="2" t="str">
        <f t="shared" si="80"/>
        <v>USCAR211,25</v>
      </c>
      <c r="BQ2076" s="2" t="str">
        <f>_xlfn.XLOOKUP(BO2076,[1]Planilha1!$BU:$BU,[1]Planilha1!$BU:$BU,"",0,1)</f>
        <v/>
      </c>
    </row>
    <row r="2077" spans="1:69" hidden="1" x14ac:dyDescent="0.2">
      <c r="A2077" s="2" t="s">
        <v>4651</v>
      </c>
      <c r="B2077" s="2" t="s">
        <v>374</v>
      </c>
      <c r="C2077" s="2"/>
      <c r="D2077" s="2"/>
      <c r="E2077" s="2" t="s">
        <v>1402</v>
      </c>
      <c r="F2077" s="2"/>
      <c r="G2077" s="2"/>
      <c r="H2077" s="2" t="s">
        <v>858</v>
      </c>
      <c r="I2077" s="2" t="s">
        <v>1720</v>
      </c>
      <c r="J2077" s="2"/>
      <c r="K2077" s="2"/>
      <c r="L2077" s="79"/>
      <c r="M2077" s="79"/>
      <c r="N2077" s="79" t="s">
        <v>2125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 t="s">
        <v>3253</v>
      </c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 t="str">
        <f t="shared" si="79"/>
        <v/>
      </c>
      <c r="BP2077" s="2" t="str">
        <f t="shared" si="80"/>
        <v>USCAR210,5</v>
      </c>
      <c r="BQ2077" s="2" t="str">
        <f>_xlfn.XLOOKUP(BO2077,[1]Planilha1!$BU:$BU,[1]Planilha1!$BU:$BU,"",0,1)</f>
        <v/>
      </c>
    </row>
    <row r="2078" spans="1:69" hidden="1" x14ac:dyDescent="0.2">
      <c r="A2078" s="2" t="s">
        <v>4651</v>
      </c>
      <c r="B2078" s="2" t="s">
        <v>374</v>
      </c>
      <c r="C2078" s="2"/>
      <c r="D2078" s="2"/>
      <c r="E2078" s="2" t="s">
        <v>1402</v>
      </c>
      <c r="F2078" s="2"/>
      <c r="G2078" s="2"/>
      <c r="H2078" s="2" t="s">
        <v>848</v>
      </c>
      <c r="I2078" s="2" t="s">
        <v>1720</v>
      </c>
      <c r="J2078" s="2"/>
      <c r="K2078" s="2"/>
      <c r="L2078" s="79"/>
      <c r="M2078" s="79"/>
      <c r="N2078" s="79" t="s">
        <v>2125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 t="s">
        <v>3254</v>
      </c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 t="str">
        <f t="shared" si="79"/>
        <v/>
      </c>
      <c r="BP2078" s="2" t="str">
        <f t="shared" si="80"/>
        <v>USCAR210,5</v>
      </c>
      <c r="BQ2078" s="2" t="str">
        <f>_xlfn.XLOOKUP(BO2078,[1]Planilha1!$BU:$BU,[1]Planilha1!$BU:$BU,"",0,1)</f>
        <v/>
      </c>
    </row>
    <row r="2079" spans="1:69" hidden="1" x14ac:dyDescent="0.2">
      <c r="A2079" s="2" t="s">
        <v>4651</v>
      </c>
      <c r="B2079" s="2" t="s">
        <v>374</v>
      </c>
      <c r="C2079" s="2"/>
      <c r="D2079" s="2"/>
      <c r="E2079" s="2" t="s">
        <v>1402</v>
      </c>
      <c r="F2079" s="2"/>
      <c r="G2079" s="2"/>
      <c r="H2079" s="2" t="s">
        <v>847</v>
      </c>
      <c r="I2079" s="2" t="s">
        <v>1721</v>
      </c>
      <c r="J2079" s="2"/>
      <c r="K2079" s="2"/>
      <c r="L2079" s="79"/>
      <c r="M2079" s="79"/>
      <c r="N2079" s="79" t="s">
        <v>2124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 t="s">
        <v>3255</v>
      </c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 t="str">
        <f t="shared" si="79"/>
        <v/>
      </c>
      <c r="BP2079" s="2" t="str">
        <f t="shared" si="80"/>
        <v>USCAR212,5</v>
      </c>
      <c r="BQ2079" s="2" t="str">
        <f>_xlfn.XLOOKUP(BO2079,[1]Planilha1!$BU:$BU,[1]Planilha1!$BU:$BU,"",0,1)</f>
        <v/>
      </c>
    </row>
    <row r="2080" spans="1:69" hidden="1" x14ac:dyDescent="0.2">
      <c r="A2080" s="2" t="s">
        <v>4651</v>
      </c>
      <c r="B2080" s="2" t="s">
        <v>374</v>
      </c>
      <c r="C2080" s="2"/>
      <c r="D2080" s="2"/>
      <c r="E2080" s="2" t="s">
        <v>1402</v>
      </c>
      <c r="F2080" s="2"/>
      <c r="G2080" s="2"/>
      <c r="H2080" s="2" t="s">
        <v>848</v>
      </c>
      <c r="I2080" s="2" t="s">
        <v>1721</v>
      </c>
      <c r="J2080" s="2"/>
      <c r="K2080" s="2"/>
      <c r="L2080" s="79"/>
      <c r="M2080" s="79"/>
      <c r="N2080" s="79" t="s">
        <v>2130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 t="s">
        <v>3256</v>
      </c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 t="str">
        <f t="shared" si="79"/>
        <v/>
      </c>
      <c r="BP2080" s="2" t="str">
        <f t="shared" si="80"/>
        <v>USCAR212</v>
      </c>
      <c r="BQ2080" s="2" t="str">
        <f>_xlfn.XLOOKUP(BO2080,[1]Planilha1!$BU:$BU,[1]Planilha1!$BU:$BU,"",0,1)</f>
        <v/>
      </c>
    </row>
    <row r="2081" spans="1:69" hidden="1" x14ac:dyDescent="0.2">
      <c r="A2081" s="2" t="s">
        <v>4651</v>
      </c>
      <c r="B2081" s="2" t="s">
        <v>374</v>
      </c>
      <c r="C2081" s="2"/>
      <c r="D2081" s="2"/>
      <c r="E2081" s="2" t="s">
        <v>1402</v>
      </c>
      <c r="F2081" s="2"/>
      <c r="G2081" s="2"/>
      <c r="H2081" s="2" t="s">
        <v>845</v>
      </c>
      <c r="I2081" s="2" t="s">
        <v>1722</v>
      </c>
      <c r="J2081" s="2"/>
      <c r="K2081" s="2"/>
      <c r="L2081" s="79"/>
      <c r="M2081" s="79"/>
      <c r="N2081" s="79" t="s">
        <v>2129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 t="s">
        <v>3257</v>
      </c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 t="str">
        <f t="shared" si="79"/>
        <v/>
      </c>
      <c r="BP2081" s="2" t="str">
        <f t="shared" si="80"/>
        <v>USCAR213</v>
      </c>
      <c r="BQ2081" s="2" t="str">
        <f>_xlfn.XLOOKUP(BO2081,[1]Planilha1!$BU:$BU,[1]Planilha1!$BU:$BU,"",0,1)</f>
        <v/>
      </c>
    </row>
    <row r="2082" spans="1:69" hidden="1" x14ac:dyDescent="0.2">
      <c r="A2082" s="2" t="s">
        <v>4651</v>
      </c>
      <c r="B2082" s="2" t="s">
        <v>374</v>
      </c>
      <c r="C2082" s="2"/>
      <c r="D2082" s="2"/>
      <c r="E2082" s="2" t="s">
        <v>1402</v>
      </c>
      <c r="F2082" s="2"/>
      <c r="G2082" s="2"/>
      <c r="H2082" s="2" t="s">
        <v>847</v>
      </c>
      <c r="I2082" s="2" t="s">
        <v>1722</v>
      </c>
      <c r="J2082" s="2"/>
      <c r="K2082" s="2"/>
      <c r="L2082" s="79"/>
      <c r="M2082" s="79"/>
      <c r="N2082" s="79" t="s">
        <v>2138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 t="s">
        <v>3258</v>
      </c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 t="str">
        <f t="shared" si="79"/>
        <v/>
      </c>
      <c r="BP2082" s="2" t="str">
        <f t="shared" si="80"/>
        <v>USCAR211,7</v>
      </c>
      <c r="BQ2082" s="2" t="str">
        <f>_xlfn.XLOOKUP(BO2082,[1]Planilha1!$BU:$BU,[1]Planilha1!$BU:$BU,"",0,1)</f>
        <v/>
      </c>
    </row>
    <row r="2083" spans="1:69" hidden="1" x14ac:dyDescent="0.2">
      <c r="A2083" s="2" t="s">
        <v>4651</v>
      </c>
      <c r="B2083" s="2" t="s">
        <v>374</v>
      </c>
      <c r="C2083" s="2"/>
      <c r="D2083" s="2"/>
      <c r="E2083" s="2" t="s">
        <v>1402</v>
      </c>
      <c r="F2083" s="2"/>
      <c r="G2083" s="2"/>
      <c r="H2083" s="2" t="s">
        <v>847</v>
      </c>
      <c r="I2083" s="2" t="s">
        <v>1722</v>
      </c>
      <c r="J2083" s="2"/>
      <c r="K2083" s="2"/>
      <c r="L2083" s="79"/>
      <c r="M2083" s="79"/>
      <c r="N2083" s="79" t="s">
        <v>2124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 t="s">
        <v>3259</v>
      </c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 t="str">
        <f t="shared" si="79"/>
        <v/>
      </c>
      <c r="BP2083" s="2" t="str">
        <f t="shared" si="80"/>
        <v>USCAR212,5</v>
      </c>
      <c r="BQ2083" s="2" t="str">
        <f>_xlfn.XLOOKUP(BO2083,[1]Planilha1!$BU:$BU,[1]Planilha1!$BU:$BU,"",0,1)</f>
        <v/>
      </c>
    </row>
    <row r="2084" spans="1:69" hidden="1" x14ac:dyDescent="0.2">
      <c r="A2084" s="2" t="s">
        <v>4651</v>
      </c>
      <c r="B2084" s="2" t="s">
        <v>374</v>
      </c>
      <c r="C2084" s="2"/>
      <c r="D2084" s="2"/>
      <c r="E2084" s="2" t="s">
        <v>1402</v>
      </c>
      <c r="F2084" s="2"/>
      <c r="G2084" s="2"/>
      <c r="H2084" s="2" t="s">
        <v>848</v>
      </c>
      <c r="I2084" s="2" t="s">
        <v>1722</v>
      </c>
      <c r="J2084" s="2"/>
      <c r="K2084" s="2"/>
      <c r="L2084" s="79"/>
      <c r="M2084" s="79"/>
      <c r="N2084" s="79" t="s">
        <v>2130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 t="s">
        <v>3260</v>
      </c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 t="str">
        <f t="shared" si="79"/>
        <v/>
      </c>
      <c r="BP2084" s="2" t="str">
        <f t="shared" si="80"/>
        <v>USCAR212</v>
      </c>
      <c r="BQ2084" s="2" t="str">
        <f>_xlfn.XLOOKUP(BO2084,[1]Planilha1!$BU:$BU,[1]Planilha1!$BU:$BU,"",0,1)</f>
        <v/>
      </c>
    </row>
    <row r="2085" spans="1:69" hidden="1" x14ac:dyDescent="0.2">
      <c r="A2085" s="2" t="s">
        <v>4651</v>
      </c>
      <c r="B2085" s="2" t="s">
        <v>374</v>
      </c>
      <c r="C2085" s="2"/>
      <c r="D2085" s="2"/>
      <c r="E2085" s="2" t="s">
        <v>1402</v>
      </c>
      <c r="F2085" s="2"/>
      <c r="G2085" s="2"/>
      <c r="H2085" s="2" t="s">
        <v>876</v>
      </c>
      <c r="I2085" s="2" t="s">
        <v>1723</v>
      </c>
      <c r="J2085" s="2"/>
      <c r="K2085" s="2"/>
      <c r="L2085" s="79"/>
      <c r="M2085" s="79"/>
      <c r="N2085" s="79" t="s">
        <v>2151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 t="s">
        <v>3261</v>
      </c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 t="str">
        <f t="shared" si="79"/>
        <v/>
      </c>
      <c r="BP2085" s="2" t="str">
        <f t="shared" si="80"/>
        <v>USCAR215</v>
      </c>
      <c r="BQ2085" s="2" t="str">
        <f>_xlfn.XLOOKUP(BO2085,[1]Planilha1!$BU:$BU,[1]Planilha1!$BU:$BU,"",0,1)</f>
        <v/>
      </c>
    </row>
    <row r="2086" spans="1:69" hidden="1" x14ac:dyDescent="0.2">
      <c r="A2086" s="2" t="s">
        <v>4651</v>
      </c>
      <c r="B2086" s="2" t="s">
        <v>374</v>
      </c>
      <c r="C2086" s="2"/>
      <c r="D2086" s="2"/>
      <c r="E2086" s="2" t="s">
        <v>1402</v>
      </c>
      <c r="F2086" s="2"/>
      <c r="G2086" s="2"/>
      <c r="H2086" s="2" t="s">
        <v>850</v>
      </c>
      <c r="I2086" s="2" t="s">
        <v>1724</v>
      </c>
      <c r="J2086" s="2" t="s">
        <v>981</v>
      </c>
      <c r="K2086" s="2"/>
      <c r="L2086" s="79"/>
      <c r="M2086" s="79"/>
      <c r="N2086" s="79" t="s">
        <v>2125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 t="s">
        <v>3262</v>
      </c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 t="str">
        <f t="shared" si="79"/>
        <v/>
      </c>
      <c r="BP2086" s="2" t="str">
        <f t="shared" si="80"/>
        <v>USCAR210,5</v>
      </c>
      <c r="BQ2086" s="2" t="str">
        <f>_xlfn.XLOOKUP(BO2086,[1]Planilha1!$BU:$BU,[1]Planilha1!$BU:$BU,"",0,1)</f>
        <v/>
      </c>
    </row>
    <row r="2087" spans="1:69" hidden="1" x14ac:dyDescent="0.2">
      <c r="A2087" s="2" t="s">
        <v>4651</v>
      </c>
      <c r="B2087" s="2" t="s">
        <v>1400</v>
      </c>
      <c r="C2087" s="2"/>
      <c r="D2087" s="2"/>
      <c r="E2087" s="2" t="s">
        <v>1402</v>
      </c>
      <c r="F2087" s="2"/>
      <c r="G2087" s="2"/>
      <c r="H2087" s="2" t="s">
        <v>843</v>
      </c>
      <c r="I2087" s="2" t="s">
        <v>1725</v>
      </c>
      <c r="J2087" s="2" t="s">
        <v>1030</v>
      </c>
      <c r="K2087" s="2"/>
      <c r="L2087" s="79"/>
      <c r="M2087" s="79"/>
      <c r="N2087" s="79" t="s">
        <v>2125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 t="s">
        <v>3263</v>
      </c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 t="str">
        <f t="shared" si="79"/>
        <v/>
      </c>
      <c r="BP2087" s="2" t="str">
        <f t="shared" si="80"/>
        <v>GMW31910,5</v>
      </c>
      <c r="BQ2087" s="2" t="str">
        <f>_xlfn.XLOOKUP(BO2087,[1]Planilha1!$BU:$BU,[1]Planilha1!$BU:$BU,"",0,1)</f>
        <v/>
      </c>
    </row>
    <row r="2088" spans="1:69" hidden="1" x14ac:dyDescent="0.2">
      <c r="A2088" s="2" t="s">
        <v>4651</v>
      </c>
      <c r="B2088" s="2" t="s">
        <v>1400</v>
      </c>
      <c r="C2088" s="2"/>
      <c r="D2088" s="2"/>
      <c r="E2088" s="2" t="s">
        <v>1402</v>
      </c>
      <c r="F2088" s="2"/>
      <c r="G2088" s="2"/>
      <c r="H2088" s="2" t="s">
        <v>843</v>
      </c>
      <c r="I2088" s="2" t="s">
        <v>1725</v>
      </c>
      <c r="J2088" s="2" t="s">
        <v>1030</v>
      </c>
      <c r="K2088" s="2"/>
      <c r="L2088" s="79"/>
      <c r="M2088" s="79"/>
      <c r="N2088" s="79" t="s">
        <v>2141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 t="s">
        <v>3264</v>
      </c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 t="str">
        <f t="shared" si="79"/>
        <v/>
      </c>
      <c r="BP2088" s="2" t="str">
        <f t="shared" si="80"/>
        <v>GMW31910,75</v>
      </c>
      <c r="BQ2088" s="2" t="str">
        <f>_xlfn.XLOOKUP(BO2088,[1]Planilha1!$BU:$BU,[1]Planilha1!$BU:$BU,"",0,1)</f>
        <v/>
      </c>
    </row>
    <row r="2089" spans="1:69" hidden="1" x14ac:dyDescent="0.2">
      <c r="A2089" s="2" t="s">
        <v>4651</v>
      </c>
      <c r="B2089" s="2" t="s">
        <v>1400</v>
      </c>
      <c r="C2089" s="2"/>
      <c r="D2089" s="2"/>
      <c r="E2089" s="2" t="s">
        <v>1402</v>
      </c>
      <c r="F2089" s="2"/>
      <c r="G2089" s="2"/>
      <c r="H2089" s="2" t="s">
        <v>843</v>
      </c>
      <c r="I2089" s="2" t="s">
        <v>1725</v>
      </c>
      <c r="J2089" s="2" t="s">
        <v>1030</v>
      </c>
      <c r="K2089" s="2"/>
      <c r="L2089" s="79"/>
      <c r="M2089" s="79"/>
      <c r="N2089" s="79" t="s">
        <v>2132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 t="s">
        <v>3265</v>
      </c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 t="str">
        <f t="shared" si="79"/>
        <v/>
      </c>
      <c r="BP2089" s="2" t="str">
        <f t="shared" si="80"/>
        <v>GMW31911</v>
      </c>
      <c r="BQ2089" s="2" t="str">
        <f>_xlfn.XLOOKUP(BO2089,[1]Planilha1!$BU:$BU,[1]Planilha1!$BU:$BU,"",0,1)</f>
        <v/>
      </c>
    </row>
    <row r="2090" spans="1:69" hidden="1" x14ac:dyDescent="0.2">
      <c r="A2090" s="2" t="s">
        <v>4651</v>
      </c>
      <c r="B2090" s="2" t="s">
        <v>1400</v>
      </c>
      <c r="C2090" s="2"/>
      <c r="D2090" s="2"/>
      <c r="E2090" s="2" t="s">
        <v>1402</v>
      </c>
      <c r="F2090" s="2"/>
      <c r="G2090" s="2"/>
      <c r="H2090" s="2" t="s">
        <v>854</v>
      </c>
      <c r="I2090" s="2" t="s">
        <v>1725</v>
      </c>
      <c r="J2090" s="2" t="s">
        <v>1030</v>
      </c>
      <c r="K2090" s="2"/>
      <c r="L2090" s="79"/>
      <c r="M2090" s="79"/>
      <c r="N2090" s="79" t="s">
        <v>2125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 t="s">
        <v>3263</v>
      </c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 t="str">
        <f t="shared" si="79"/>
        <v/>
      </c>
      <c r="BP2090" s="2" t="str">
        <f t="shared" si="80"/>
        <v>GMW31910,5</v>
      </c>
      <c r="BQ2090" s="2" t="str">
        <f>_xlfn.XLOOKUP(BO2090,[1]Planilha1!$BU:$BU,[1]Planilha1!$BU:$BU,"",0,1)</f>
        <v/>
      </c>
    </row>
    <row r="2091" spans="1:69" hidden="1" x14ac:dyDescent="0.2">
      <c r="A2091" s="2" t="s">
        <v>4651</v>
      </c>
      <c r="B2091" s="2" t="s">
        <v>1400</v>
      </c>
      <c r="C2091" s="2"/>
      <c r="D2091" s="2"/>
      <c r="E2091" s="2" t="s">
        <v>1402</v>
      </c>
      <c r="F2091" s="2"/>
      <c r="G2091" s="2"/>
      <c r="H2091" s="2" t="s">
        <v>854</v>
      </c>
      <c r="I2091" s="2" t="s">
        <v>1725</v>
      </c>
      <c r="J2091" s="2" t="s">
        <v>1030</v>
      </c>
      <c r="K2091" s="2"/>
      <c r="L2091" s="79"/>
      <c r="M2091" s="79"/>
      <c r="N2091" s="79" t="s">
        <v>2141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 t="s">
        <v>3266</v>
      </c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 t="str">
        <f t="shared" si="79"/>
        <v/>
      </c>
      <c r="BP2091" s="2" t="str">
        <f t="shared" si="80"/>
        <v>GMW31910,75</v>
      </c>
      <c r="BQ2091" s="2" t="str">
        <f>_xlfn.XLOOKUP(BO2091,[1]Planilha1!$BU:$BU,[1]Planilha1!$BU:$BU,"",0,1)</f>
        <v/>
      </c>
    </row>
    <row r="2092" spans="1:69" hidden="1" x14ac:dyDescent="0.2">
      <c r="A2092" s="2" t="s">
        <v>4651</v>
      </c>
      <c r="B2092" s="2" t="s">
        <v>374</v>
      </c>
      <c r="C2092" s="2"/>
      <c r="D2092" s="2"/>
      <c r="E2092" s="2" t="s">
        <v>1402</v>
      </c>
      <c r="F2092" s="2"/>
      <c r="G2092" s="2"/>
      <c r="H2092" s="2" t="s">
        <v>847</v>
      </c>
      <c r="I2092" s="2" t="s">
        <v>1726</v>
      </c>
      <c r="J2092" s="2"/>
      <c r="K2092" s="2"/>
      <c r="L2092" s="79"/>
      <c r="M2092" s="79"/>
      <c r="N2092" s="79" t="s">
        <v>2134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 t="s">
        <v>3267</v>
      </c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 t="str">
        <f t="shared" si="79"/>
        <v/>
      </c>
      <c r="BP2092" s="2" t="str">
        <f t="shared" si="80"/>
        <v>USCAR211,35</v>
      </c>
      <c r="BQ2092" s="2" t="str">
        <f>_xlfn.XLOOKUP(BO2092,[1]Planilha1!$BU:$BU,[1]Planilha1!$BU:$BU,"",0,1)</f>
        <v/>
      </c>
    </row>
    <row r="2093" spans="1:69" hidden="1" x14ac:dyDescent="0.2">
      <c r="A2093" s="2" t="s">
        <v>4651</v>
      </c>
      <c r="B2093" s="2" t="s">
        <v>374</v>
      </c>
      <c r="C2093" s="2"/>
      <c r="D2093" s="2"/>
      <c r="E2093" s="2" t="s">
        <v>1402</v>
      </c>
      <c r="F2093" s="2"/>
      <c r="G2093" s="2"/>
      <c r="H2093" s="2" t="s">
        <v>847</v>
      </c>
      <c r="I2093" s="2" t="s">
        <v>1726</v>
      </c>
      <c r="J2093" s="2"/>
      <c r="K2093" s="2"/>
      <c r="L2093" s="79"/>
      <c r="M2093" s="79"/>
      <c r="N2093" s="79" t="s">
        <v>2132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 t="s">
        <v>3268</v>
      </c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 t="str">
        <f t="shared" si="79"/>
        <v/>
      </c>
      <c r="BP2093" s="2" t="str">
        <f t="shared" si="80"/>
        <v>USCAR211</v>
      </c>
      <c r="BQ2093" s="2" t="str">
        <f>_xlfn.XLOOKUP(BO2093,[1]Planilha1!$BU:$BU,[1]Planilha1!$BU:$BU,"",0,1)</f>
        <v/>
      </c>
    </row>
    <row r="2094" spans="1:69" hidden="1" x14ac:dyDescent="0.2">
      <c r="A2094" s="2" t="s">
        <v>4651</v>
      </c>
      <c r="B2094" s="2" t="s">
        <v>374</v>
      </c>
      <c r="C2094" s="2"/>
      <c r="D2094" s="2"/>
      <c r="E2094" s="2" t="s">
        <v>1402</v>
      </c>
      <c r="F2094" s="2"/>
      <c r="G2094" s="2"/>
      <c r="H2094" s="2" t="s">
        <v>848</v>
      </c>
      <c r="I2094" s="2" t="s">
        <v>1726</v>
      </c>
      <c r="J2094" s="2"/>
      <c r="K2094" s="2"/>
      <c r="L2094" s="79"/>
      <c r="M2094" s="79"/>
      <c r="N2094" s="79" t="s">
        <v>2144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 t="s">
        <v>3269</v>
      </c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 t="str">
        <f t="shared" si="79"/>
        <v/>
      </c>
      <c r="BP2094" s="2" t="str">
        <f t="shared" si="80"/>
        <v>USCAR211,25</v>
      </c>
      <c r="BQ2094" s="2" t="str">
        <f>_xlfn.XLOOKUP(BO2094,[1]Planilha1!$BU:$BU,[1]Planilha1!$BU:$BU,"",0,1)</f>
        <v/>
      </c>
    </row>
    <row r="2095" spans="1:69" hidden="1" x14ac:dyDescent="0.2">
      <c r="A2095" s="2" t="s">
        <v>4651</v>
      </c>
      <c r="B2095" s="2" t="s">
        <v>374</v>
      </c>
      <c r="C2095" s="2"/>
      <c r="D2095" s="2"/>
      <c r="E2095" s="2" t="s">
        <v>1402</v>
      </c>
      <c r="F2095" s="2"/>
      <c r="G2095" s="2"/>
      <c r="H2095" s="2" t="s">
        <v>848</v>
      </c>
      <c r="I2095" s="2" t="s">
        <v>1727</v>
      </c>
      <c r="J2095" s="2"/>
      <c r="K2095" s="2"/>
      <c r="L2095" s="79"/>
      <c r="M2095" s="79"/>
      <c r="N2095" s="79" t="s">
        <v>2142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 t="s">
        <v>3270</v>
      </c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 t="str">
        <f t="shared" si="79"/>
        <v/>
      </c>
      <c r="BP2095" s="2" t="str">
        <f t="shared" si="80"/>
        <v>USCAR210,3</v>
      </c>
      <c r="BQ2095" s="2" t="str">
        <f>_xlfn.XLOOKUP(BO2095,[1]Planilha1!$BU:$BU,[1]Planilha1!$BU:$BU,"",0,1)</f>
        <v/>
      </c>
    </row>
    <row r="2096" spans="1:69" hidden="1" x14ac:dyDescent="0.2">
      <c r="A2096" s="2" t="s">
        <v>4651</v>
      </c>
      <c r="B2096" s="2" t="s">
        <v>374</v>
      </c>
      <c r="C2096" s="2"/>
      <c r="D2096" s="2"/>
      <c r="E2096" s="2" t="s">
        <v>1402</v>
      </c>
      <c r="F2096" s="2"/>
      <c r="G2096" s="2"/>
      <c r="H2096" s="2" t="s">
        <v>848</v>
      </c>
      <c r="I2096" s="2" t="s">
        <v>1727</v>
      </c>
      <c r="J2096" s="2"/>
      <c r="K2096" s="2"/>
      <c r="L2096" s="79"/>
      <c r="M2096" s="79"/>
      <c r="N2096" s="79" t="s">
        <v>2125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 t="s">
        <v>3271</v>
      </c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 t="str">
        <f t="shared" si="79"/>
        <v/>
      </c>
      <c r="BP2096" s="2" t="str">
        <f t="shared" si="80"/>
        <v>USCAR210,5</v>
      </c>
      <c r="BQ2096" s="2" t="str">
        <f>_xlfn.XLOOKUP(BO2096,[1]Planilha1!$BU:$BU,[1]Planilha1!$BU:$BU,"",0,1)</f>
        <v/>
      </c>
    </row>
    <row r="2097" spans="1:69" hidden="1" x14ac:dyDescent="0.2">
      <c r="A2097" s="2" t="s">
        <v>4651</v>
      </c>
      <c r="B2097" s="2" t="s">
        <v>374</v>
      </c>
      <c r="C2097" s="2"/>
      <c r="D2097" s="2"/>
      <c r="E2097" s="2" t="s">
        <v>1402</v>
      </c>
      <c r="F2097" s="2"/>
      <c r="G2097" s="2"/>
      <c r="H2097" s="2" t="s">
        <v>851</v>
      </c>
      <c r="I2097" s="2" t="s">
        <v>1727</v>
      </c>
      <c r="J2097" s="2"/>
      <c r="K2097" s="2"/>
      <c r="L2097" s="79"/>
      <c r="M2097" s="79"/>
      <c r="N2097" s="79" t="s">
        <v>2143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 t="s">
        <v>3272</v>
      </c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 t="str">
        <f t="shared" si="79"/>
        <v/>
      </c>
      <c r="BP2097" s="2" t="str">
        <f t="shared" si="80"/>
        <v>USCAR210,6</v>
      </c>
      <c r="BQ2097" s="2" t="str">
        <f>_xlfn.XLOOKUP(BO2097,[1]Planilha1!$BU:$BU,[1]Planilha1!$BU:$BU,"",0,1)</f>
        <v/>
      </c>
    </row>
    <row r="2098" spans="1:69" hidden="1" x14ac:dyDescent="0.2">
      <c r="A2098" s="2" t="s">
        <v>4651</v>
      </c>
      <c r="B2098" s="2" t="s">
        <v>374</v>
      </c>
      <c r="C2098" s="2"/>
      <c r="D2098" s="2"/>
      <c r="E2098" s="2" t="s">
        <v>1402</v>
      </c>
      <c r="F2098" s="2"/>
      <c r="G2098" s="2"/>
      <c r="H2098" s="2" t="s">
        <v>851</v>
      </c>
      <c r="I2098" s="2" t="s">
        <v>1727</v>
      </c>
      <c r="J2098" s="2"/>
      <c r="K2098" s="2"/>
      <c r="L2098" s="79"/>
      <c r="M2098" s="79"/>
      <c r="N2098" s="79" t="s">
        <v>2133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 t="s">
        <v>3273</v>
      </c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 t="str">
        <f t="shared" si="79"/>
        <v/>
      </c>
      <c r="BP2098" s="2" t="str">
        <f t="shared" si="80"/>
        <v>USCAR210,8</v>
      </c>
      <c r="BQ2098" s="2" t="str">
        <f>_xlfn.XLOOKUP(BO2098,[1]Planilha1!$BU:$BU,[1]Planilha1!$BU:$BU,"",0,1)</f>
        <v/>
      </c>
    </row>
    <row r="2099" spans="1:69" hidden="1" x14ac:dyDescent="0.2">
      <c r="A2099" s="2" t="s">
        <v>4651</v>
      </c>
      <c r="B2099" s="2" t="s">
        <v>374</v>
      </c>
      <c r="C2099" s="2"/>
      <c r="D2099" s="2"/>
      <c r="E2099" s="2" t="s">
        <v>1402</v>
      </c>
      <c r="F2099" s="2"/>
      <c r="G2099" s="2"/>
      <c r="H2099" s="2" t="s">
        <v>850</v>
      </c>
      <c r="I2099" s="2" t="s">
        <v>1727</v>
      </c>
      <c r="J2099" s="2"/>
      <c r="K2099" s="2"/>
      <c r="L2099" s="79"/>
      <c r="M2099" s="79"/>
      <c r="N2099" s="79" t="s">
        <v>2125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 t="s">
        <v>3274</v>
      </c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 t="str">
        <f t="shared" si="79"/>
        <v/>
      </c>
      <c r="BP2099" s="2" t="str">
        <f t="shared" si="80"/>
        <v>USCAR210,5</v>
      </c>
      <c r="BQ2099" s="2" t="str">
        <f>_xlfn.XLOOKUP(BO2099,[1]Planilha1!$BU:$BU,[1]Planilha1!$BU:$BU,"",0,1)</f>
        <v/>
      </c>
    </row>
    <row r="2100" spans="1:69" hidden="1" x14ac:dyDescent="0.2">
      <c r="A2100" s="2" t="s">
        <v>4651</v>
      </c>
      <c r="B2100" s="2" t="s">
        <v>1400</v>
      </c>
      <c r="C2100" s="2"/>
      <c r="D2100" s="2"/>
      <c r="E2100" s="2" t="s">
        <v>1402</v>
      </c>
      <c r="F2100" s="2"/>
      <c r="G2100" s="2"/>
      <c r="H2100" s="2" t="s">
        <v>843</v>
      </c>
      <c r="I2100" s="2" t="s">
        <v>1728</v>
      </c>
      <c r="J2100" s="2"/>
      <c r="K2100" s="2"/>
      <c r="L2100" s="79"/>
      <c r="M2100" s="79"/>
      <c r="N2100" s="79" t="s">
        <v>2125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 t="s">
        <v>3275</v>
      </c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 t="str">
        <f t="shared" si="79"/>
        <v/>
      </c>
      <c r="BP2100" s="2" t="str">
        <f t="shared" si="80"/>
        <v>GMW31910,5</v>
      </c>
      <c r="BQ2100" s="2" t="str">
        <f>_xlfn.XLOOKUP(BO2100,[1]Planilha1!$BU:$BU,[1]Planilha1!$BU:$BU,"",0,1)</f>
        <v/>
      </c>
    </row>
    <row r="2101" spans="1:69" hidden="1" x14ac:dyDescent="0.2">
      <c r="A2101" s="2" t="s">
        <v>4651</v>
      </c>
      <c r="B2101" s="2" t="s">
        <v>1400</v>
      </c>
      <c r="C2101" s="2"/>
      <c r="D2101" s="2"/>
      <c r="E2101" s="2" t="s">
        <v>1402</v>
      </c>
      <c r="F2101" s="2"/>
      <c r="G2101" s="2"/>
      <c r="H2101" s="2" t="s">
        <v>854</v>
      </c>
      <c r="I2101" s="2" t="s">
        <v>1728</v>
      </c>
      <c r="J2101" s="2"/>
      <c r="K2101" s="2"/>
      <c r="L2101" s="79"/>
      <c r="M2101" s="79"/>
      <c r="N2101" s="79" t="s">
        <v>2125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 t="s">
        <v>3276</v>
      </c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 t="str">
        <f t="shared" si="79"/>
        <v/>
      </c>
      <c r="BP2101" s="2" t="str">
        <f t="shared" si="80"/>
        <v>GMW31910,5</v>
      </c>
      <c r="BQ2101" s="2" t="str">
        <f>_xlfn.XLOOKUP(BO2101,[1]Planilha1!$BU:$BU,[1]Planilha1!$BU:$BU,"",0,1)</f>
        <v/>
      </c>
    </row>
    <row r="2102" spans="1:69" hidden="1" x14ac:dyDescent="0.2">
      <c r="A2102" s="2" t="s">
        <v>4651</v>
      </c>
      <c r="B2102" s="2" t="s">
        <v>1400</v>
      </c>
      <c r="C2102" s="2"/>
      <c r="D2102" s="2"/>
      <c r="E2102" s="2" t="s">
        <v>1402</v>
      </c>
      <c r="F2102" s="2"/>
      <c r="G2102" s="2"/>
      <c r="H2102" s="2" t="s">
        <v>843</v>
      </c>
      <c r="I2102" s="2" t="s">
        <v>1729</v>
      </c>
      <c r="J2102" s="2"/>
      <c r="K2102" s="2"/>
      <c r="L2102" s="79"/>
      <c r="M2102" s="79"/>
      <c r="N2102" s="79" t="s">
        <v>2125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 t="s">
        <v>3277</v>
      </c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 t="str">
        <f t="shared" si="79"/>
        <v/>
      </c>
      <c r="BP2102" s="2" t="str">
        <f t="shared" si="80"/>
        <v>GMW31910,5</v>
      </c>
      <c r="BQ2102" s="2" t="str">
        <f>_xlfn.XLOOKUP(BO2102,[1]Planilha1!$BU:$BU,[1]Planilha1!$BU:$BU,"",0,1)</f>
        <v/>
      </c>
    </row>
    <row r="2103" spans="1:69" hidden="1" x14ac:dyDescent="0.2">
      <c r="A2103" s="2" t="s">
        <v>4651</v>
      </c>
      <c r="B2103" s="2" t="s">
        <v>1400</v>
      </c>
      <c r="C2103" s="2"/>
      <c r="D2103" s="2"/>
      <c r="E2103" s="2" t="s">
        <v>1402</v>
      </c>
      <c r="F2103" s="2"/>
      <c r="G2103" s="2"/>
      <c r="H2103" s="2" t="s">
        <v>843</v>
      </c>
      <c r="I2103" s="2" t="s">
        <v>1730</v>
      </c>
      <c r="J2103" s="2"/>
      <c r="K2103" s="2"/>
      <c r="L2103" s="79"/>
      <c r="M2103" s="79"/>
      <c r="N2103" s="79" t="s">
        <v>2125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 t="s">
        <v>3278</v>
      </c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 t="str">
        <f t="shared" si="79"/>
        <v/>
      </c>
      <c r="BP2103" s="2" t="str">
        <f t="shared" si="80"/>
        <v>GMW31910,5</v>
      </c>
      <c r="BQ2103" s="2" t="str">
        <f>_xlfn.XLOOKUP(BO2103,[1]Planilha1!$BU:$BU,[1]Planilha1!$BU:$BU,"",0,1)</f>
        <v/>
      </c>
    </row>
    <row r="2104" spans="1:69" hidden="1" x14ac:dyDescent="0.2">
      <c r="A2104" s="2" t="s">
        <v>4651</v>
      </c>
      <c r="B2104" s="2" t="s">
        <v>1400</v>
      </c>
      <c r="C2104" s="2"/>
      <c r="D2104" s="2"/>
      <c r="E2104" s="2" t="s">
        <v>1402</v>
      </c>
      <c r="F2104" s="2"/>
      <c r="G2104" s="2"/>
      <c r="H2104" s="2" t="s">
        <v>843</v>
      </c>
      <c r="I2104" s="2" t="s">
        <v>1731</v>
      </c>
      <c r="J2104" s="2"/>
      <c r="K2104" s="2"/>
      <c r="L2104" s="79"/>
      <c r="M2104" s="79"/>
      <c r="N2104" s="79" t="s">
        <v>2147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 t="s">
        <v>3279</v>
      </c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 t="str">
        <f t="shared" si="79"/>
        <v/>
      </c>
      <c r="BP2104" s="2" t="str">
        <f t="shared" si="80"/>
        <v>GMW31910,35</v>
      </c>
      <c r="BQ2104" s="2" t="str">
        <f>_xlfn.XLOOKUP(BO2104,[1]Planilha1!$BU:$BU,[1]Planilha1!$BU:$BU,"",0,1)</f>
        <v/>
      </c>
    </row>
    <row r="2105" spans="1:69" hidden="1" x14ac:dyDescent="0.2">
      <c r="A2105" s="2" t="s">
        <v>4651</v>
      </c>
      <c r="B2105" s="2" t="s">
        <v>1400</v>
      </c>
      <c r="C2105" s="2"/>
      <c r="D2105" s="2"/>
      <c r="E2105" s="2" t="s">
        <v>1402</v>
      </c>
      <c r="F2105" s="2"/>
      <c r="G2105" s="2"/>
      <c r="H2105" s="2" t="s">
        <v>843</v>
      </c>
      <c r="I2105" s="2" t="s">
        <v>1731</v>
      </c>
      <c r="J2105" s="2"/>
      <c r="K2105" s="2"/>
      <c r="L2105" s="79"/>
      <c r="M2105" s="79"/>
      <c r="N2105" s="79" t="s">
        <v>2125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 t="s">
        <v>3280</v>
      </c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 t="str">
        <f t="shared" si="79"/>
        <v/>
      </c>
      <c r="BP2105" s="2" t="str">
        <f t="shared" si="80"/>
        <v>GMW31910,5</v>
      </c>
      <c r="BQ2105" s="2" t="str">
        <f>_xlfn.XLOOKUP(BO2105,[1]Planilha1!$BU:$BU,[1]Planilha1!$BU:$BU,"",0,1)</f>
        <v/>
      </c>
    </row>
    <row r="2106" spans="1:69" hidden="1" x14ac:dyDescent="0.2">
      <c r="A2106" s="2" t="s">
        <v>4651</v>
      </c>
      <c r="B2106" s="2" t="s">
        <v>1400</v>
      </c>
      <c r="C2106" s="2"/>
      <c r="D2106" s="2"/>
      <c r="E2106" s="2" t="s">
        <v>1402</v>
      </c>
      <c r="F2106" s="2"/>
      <c r="G2106" s="2"/>
      <c r="H2106" s="2" t="s">
        <v>843</v>
      </c>
      <c r="I2106" s="2" t="s">
        <v>1732</v>
      </c>
      <c r="J2106" s="2"/>
      <c r="K2106" s="2"/>
      <c r="L2106" s="79"/>
      <c r="M2106" s="79"/>
      <c r="N2106" s="79" t="s">
        <v>2140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 t="s">
        <v>2601</v>
      </c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 t="str">
        <f t="shared" si="79"/>
        <v/>
      </c>
      <c r="BP2106" s="2" t="str">
        <f t="shared" si="80"/>
        <v>GMW31916</v>
      </c>
      <c r="BQ2106" s="2" t="str">
        <f>_xlfn.XLOOKUP(BO2106,[1]Planilha1!$BU:$BU,[1]Planilha1!$BU:$BU,"",0,1)</f>
        <v/>
      </c>
    </row>
    <row r="2107" spans="1:69" hidden="1" x14ac:dyDescent="0.2">
      <c r="A2107" s="2" t="s">
        <v>4651</v>
      </c>
      <c r="B2107" s="2" t="s">
        <v>1400</v>
      </c>
      <c r="C2107" s="2"/>
      <c r="D2107" s="2"/>
      <c r="E2107" s="2" t="s">
        <v>1402</v>
      </c>
      <c r="F2107" s="2"/>
      <c r="G2107" s="2"/>
      <c r="H2107" s="2" t="s">
        <v>843</v>
      </c>
      <c r="I2107" s="2" t="s">
        <v>1733</v>
      </c>
      <c r="J2107" s="2"/>
      <c r="K2107" s="2"/>
      <c r="L2107" s="79"/>
      <c r="M2107" s="79"/>
      <c r="N2107" s="79" t="s">
        <v>2140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 t="s">
        <v>3281</v>
      </c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 t="str">
        <f t="shared" si="79"/>
        <v/>
      </c>
      <c r="BP2107" s="2" t="str">
        <f t="shared" si="80"/>
        <v>GMW31916</v>
      </c>
      <c r="BQ2107" s="2" t="str">
        <f>_xlfn.XLOOKUP(BO2107,[1]Planilha1!$BU:$BU,[1]Planilha1!$BU:$BU,"",0,1)</f>
        <v/>
      </c>
    </row>
    <row r="2108" spans="1:69" hidden="1" x14ac:dyDescent="0.2">
      <c r="A2108" s="2" t="s">
        <v>4651</v>
      </c>
      <c r="B2108" s="2" t="s">
        <v>374</v>
      </c>
      <c r="C2108" s="2"/>
      <c r="D2108" s="2"/>
      <c r="E2108" s="2" t="s">
        <v>1402</v>
      </c>
      <c r="F2108" s="2"/>
      <c r="G2108" s="2"/>
      <c r="H2108" s="2" t="s">
        <v>848</v>
      </c>
      <c r="I2108" s="2" t="s">
        <v>1734</v>
      </c>
      <c r="J2108" s="2"/>
      <c r="K2108" s="2"/>
      <c r="L2108" s="79"/>
      <c r="M2108" s="79"/>
      <c r="N2108" s="79" t="s">
        <v>2144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 t="s">
        <v>3282</v>
      </c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 t="str">
        <f t="shared" si="79"/>
        <v/>
      </c>
      <c r="BP2108" s="2" t="str">
        <f t="shared" si="80"/>
        <v>USCAR211,25</v>
      </c>
      <c r="BQ2108" s="2" t="str">
        <f>_xlfn.XLOOKUP(BO2108,[1]Planilha1!$BU:$BU,[1]Planilha1!$BU:$BU,"",0,1)</f>
        <v/>
      </c>
    </row>
    <row r="2109" spans="1:69" hidden="1" x14ac:dyDescent="0.2">
      <c r="A2109" s="2" t="s">
        <v>4651</v>
      </c>
      <c r="B2109" s="2" t="s">
        <v>374</v>
      </c>
      <c r="C2109" s="2"/>
      <c r="D2109" s="2"/>
      <c r="E2109" s="2" t="s">
        <v>1402</v>
      </c>
      <c r="F2109" s="2"/>
      <c r="G2109" s="2"/>
      <c r="H2109" s="2" t="s">
        <v>860</v>
      </c>
      <c r="I2109" s="2" t="s">
        <v>1735</v>
      </c>
      <c r="J2109" s="2"/>
      <c r="K2109" s="2"/>
      <c r="L2109" s="79"/>
      <c r="M2109" s="79"/>
      <c r="N2109" s="79" t="s">
        <v>2147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 t="str">
        <f t="shared" si="79"/>
        <v/>
      </c>
      <c r="BP2109" s="2" t="str">
        <f t="shared" si="80"/>
        <v>USCAR210,35</v>
      </c>
      <c r="BQ2109" s="2" t="str">
        <f>_xlfn.XLOOKUP(BO2109,[1]Planilha1!$BU:$BU,[1]Planilha1!$BU:$BU,"",0,1)</f>
        <v/>
      </c>
    </row>
    <row r="2110" spans="1:69" hidden="1" x14ac:dyDescent="0.2">
      <c r="A2110" s="2" t="s">
        <v>4651</v>
      </c>
      <c r="B2110" s="2" t="s">
        <v>374</v>
      </c>
      <c r="C2110" s="2"/>
      <c r="D2110" s="2"/>
      <c r="E2110" s="2" t="s">
        <v>1402</v>
      </c>
      <c r="F2110" s="2"/>
      <c r="G2110" s="2"/>
      <c r="H2110" s="2" t="s">
        <v>860</v>
      </c>
      <c r="I2110" s="2" t="s">
        <v>1735</v>
      </c>
      <c r="J2110" s="2"/>
      <c r="K2110" s="2"/>
      <c r="L2110" s="79"/>
      <c r="M2110" s="79"/>
      <c r="N2110" s="79" t="s">
        <v>2125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 t="str">
        <f t="shared" si="79"/>
        <v/>
      </c>
      <c r="BP2110" s="2" t="str">
        <f t="shared" si="80"/>
        <v>USCAR210,5</v>
      </c>
      <c r="BQ2110" s="2" t="str">
        <f>_xlfn.XLOOKUP(BO2110,[1]Planilha1!$BU:$BU,[1]Planilha1!$BU:$BU,"",0,1)</f>
        <v/>
      </c>
    </row>
    <row r="2111" spans="1:69" hidden="1" x14ac:dyDescent="0.2">
      <c r="A2111" s="2" t="s">
        <v>4651</v>
      </c>
      <c r="B2111" s="2" t="s">
        <v>374</v>
      </c>
      <c r="C2111" s="2"/>
      <c r="D2111" s="2"/>
      <c r="E2111" s="2" t="s">
        <v>1402</v>
      </c>
      <c r="F2111" s="2"/>
      <c r="G2111" s="2"/>
      <c r="H2111" s="2" t="s">
        <v>853</v>
      </c>
      <c r="I2111" s="2" t="s">
        <v>1735</v>
      </c>
      <c r="J2111" s="2"/>
      <c r="K2111" s="2"/>
      <c r="L2111" s="79"/>
      <c r="M2111" s="79"/>
      <c r="N2111" s="79" t="s">
        <v>2147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 t="str">
        <f t="shared" si="79"/>
        <v/>
      </c>
      <c r="BP2111" s="2" t="str">
        <f t="shared" si="80"/>
        <v>USCAR210,35</v>
      </c>
      <c r="BQ2111" s="2" t="str">
        <f>_xlfn.XLOOKUP(BO2111,[1]Planilha1!$BU:$BU,[1]Planilha1!$BU:$BU,"",0,1)</f>
        <v/>
      </c>
    </row>
    <row r="2112" spans="1:69" hidden="1" x14ac:dyDescent="0.2">
      <c r="A2112" s="2" t="s">
        <v>4651</v>
      </c>
      <c r="B2112" s="2" t="s">
        <v>374</v>
      </c>
      <c r="C2112" s="2"/>
      <c r="D2112" s="2"/>
      <c r="E2112" s="2" t="s">
        <v>1402</v>
      </c>
      <c r="F2112" s="2"/>
      <c r="G2112" s="2"/>
      <c r="H2112" s="2" t="s">
        <v>853</v>
      </c>
      <c r="I2112" s="2" t="s">
        <v>1735</v>
      </c>
      <c r="J2112" s="2"/>
      <c r="K2112" s="2"/>
      <c r="L2112" s="79"/>
      <c r="M2112" s="79"/>
      <c r="N2112" s="79" t="s">
        <v>2125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 t="str">
        <f t="shared" si="79"/>
        <v/>
      </c>
      <c r="BP2112" s="2" t="str">
        <f t="shared" si="80"/>
        <v>USCAR210,5</v>
      </c>
      <c r="BQ2112" s="2" t="str">
        <f>_xlfn.XLOOKUP(BO2112,[1]Planilha1!$BU:$BU,[1]Planilha1!$BU:$BU,"",0,1)</f>
        <v/>
      </c>
    </row>
    <row r="2113" spans="1:69" hidden="1" x14ac:dyDescent="0.2">
      <c r="A2113" s="2" t="s">
        <v>4651</v>
      </c>
      <c r="B2113" s="2" t="s">
        <v>374</v>
      </c>
      <c r="C2113" s="2"/>
      <c r="D2113" s="2"/>
      <c r="E2113" s="2" t="s">
        <v>1402</v>
      </c>
      <c r="F2113" s="2"/>
      <c r="G2113" s="2"/>
      <c r="H2113" s="2" t="s">
        <v>870</v>
      </c>
      <c r="I2113" s="2" t="s">
        <v>1735</v>
      </c>
      <c r="J2113" s="2"/>
      <c r="K2113" s="2"/>
      <c r="L2113" s="79"/>
      <c r="M2113" s="79"/>
      <c r="N2113" s="79" t="s">
        <v>2147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 t="str">
        <f t="shared" si="79"/>
        <v/>
      </c>
      <c r="BP2113" s="2" t="str">
        <f t="shared" si="80"/>
        <v>USCAR210,35</v>
      </c>
      <c r="BQ2113" s="2" t="str">
        <f>_xlfn.XLOOKUP(BO2113,[1]Planilha1!$BU:$BU,[1]Planilha1!$BU:$BU,"",0,1)</f>
        <v/>
      </c>
    </row>
    <row r="2114" spans="1:69" hidden="1" x14ac:dyDescent="0.2">
      <c r="A2114" s="2" t="s">
        <v>4651</v>
      </c>
      <c r="B2114" s="2" t="s">
        <v>374</v>
      </c>
      <c r="C2114" s="2"/>
      <c r="D2114" s="2"/>
      <c r="E2114" s="2" t="s">
        <v>1402</v>
      </c>
      <c r="F2114" s="2"/>
      <c r="G2114" s="2"/>
      <c r="H2114" s="2" t="s">
        <v>870</v>
      </c>
      <c r="I2114" s="2" t="s">
        <v>1735</v>
      </c>
      <c r="J2114" s="2"/>
      <c r="K2114" s="2"/>
      <c r="L2114" s="79"/>
      <c r="M2114" s="79"/>
      <c r="N2114" s="79" t="s">
        <v>2125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 t="str">
        <f t="shared" si="79"/>
        <v/>
      </c>
      <c r="BP2114" s="2" t="str">
        <f t="shared" si="80"/>
        <v>USCAR210,5</v>
      </c>
      <c r="BQ2114" s="2" t="str">
        <f>_xlfn.XLOOKUP(BO2114,[1]Planilha1!$BU:$BU,[1]Planilha1!$BU:$BU,"",0,1)</f>
        <v/>
      </c>
    </row>
    <row r="2115" spans="1:69" hidden="1" x14ac:dyDescent="0.2">
      <c r="A2115" s="2" t="s">
        <v>4651</v>
      </c>
      <c r="B2115" s="2" t="s">
        <v>374</v>
      </c>
      <c r="C2115" s="2"/>
      <c r="D2115" s="2"/>
      <c r="E2115" s="2" t="s">
        <v>1402</v>
      </c>
      <c r="F2115" s="2"/>
      <c r="G2115" s="2"/>
      <c r="H2115" s="2" t="s">
        <v>866</v>
      </c>
      <c r="I2115" s="2" t="s">
        <v>1735</v>
      </c>
      <c r="J2115" s="2"/>
      <c r="K2115" s="2"/>
      <c r="L2115" s="79"/>
      <c r="M2115" s="79"/>
      <c r="N2115" s="79" t="s">
        <v>2147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 t="str">
        <f t="shared" si="79"/>
        <v/>
      </c>
      <c r="BP2115" s="2" t="str">
        <f t="shared" si="80"/>
        <v>USCAR210,35</v>
      </c>
      <c r="BQ2115" s="2" t="str">
        <f>_xlfn.XLOOKUP(BO2115,[1]Planilha1!$BU:$BU,[1]Planilha1!$BU:$BU,"",0,1)</f>
        <v/>
      </c>
    </row>
    <row r="2116" spans="1:69" hidden="1" x14ac:dyDescent="0.2">
      <c r="A2116" s="2" t="s">
        <v>4651</v>
      </c>
      <c r="B2116" s="2" t="s">
        <v>374</v>
      </c>
      <c r="C2116" s="2"/>
      <c r="D2116" s="2"/>
      <c r="E2116" s="2" t="s">
        <v>1402</v>
      </c>
      <c r="F2116" s="2"/>
      <c r="G2116" s="2"/>
      <c r="H2116" s="2" t="s">
        <v>866</v>
      </c>
      <c r="I2116" s="2" t="s">
        <v>1735</v>
      </c>
      <c r="J2116" s="2"/>
      <c r="K2116" s="2"/>
      <c r="L2116" s="79"/>
      <c r="M2116" s="79"/>
      <c r="N2116" s="79" t="s">
        <v>2125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 t="str">
        <f t="shared" ref="BO2116:BO2179" si="81">IF(F2116="","",_xlfn.CONCAT(K2116&amp;N2116,IF(L2116&gt;M2116,_xlfn.TEXTJOIN(,TRUE,O2116:AV2116),_xlfn.TEXTJOIN(,TRUE,AF2116:AV2116,O2116:AE2116))))</f>
        <v/>
      </c>
      <c r="BP2116" s="2" t="str">
        <f t="shared" ref="BP2116:BP2179" si="82">_xlfn.CONCAT(B2116,N2116,IF(L2116&gt;M2116,_xlfn.TEXTJOIN(,TRUE,O2116:AV2116),_xlfn.TEXTJOIN(,TRUE,AF2116:AV2116,O2116:AE2116)))</f>
        <v>USCAR210,5</v>
      </c>
      <c r="BQ2116" s="2" t="str">
        <f>_xlfn.XLOOKUP(BO2116,[1]Planilha1!$BU:$BU,[1]Planilha1!$BU:$BU,"",0,1)</f>
        <v/>
      </c>
    </row>
    <row r="2117" spans="1:69" hidden="1" x14ac:dyDescent="0.2">
      <c r="A2117" s="2" t="s">
        <v>4651</v>
      </c>
      <c r="B2117" s="2" t="s">
        <v>374</v>
      </c>
      <c r="C2117" s="2"/>
      <c r="D2117" s="2"/>
      <c r="E2117" s="2" t="s">
        <v>1402</v>
      </c>
      <c r="F2117" s="2"/>
      <c r="G2117" s="2"/>
      <c r="H2117" s="2" t="s">
        <v>860</v>
      </c>
      <c r="I2117" s="2" t="s">
        <v>1736</v>
      </c>
      <c r="J2117" s="2"/>
      <c r="K2117" s="2"/>
      <c r="L2117" s="79"/>
      <c r="M2117" s="79"/>
      <c r="N2117" s="79" t="s">
        <v>2141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 t="str">
        <f t="shared" si="81"/>
        <v/>
      </c>
      <c r="BP2117" s="2" t="str">
        <f t="shared" si="82"/>
        <v>USCAR210,75</v>
      </c>
      <c r="BQ2117" s="2" t="str">
        <f>_xlfn.XLOOKUP(BO2117,[1]Planilha1!$BU:$BU,[1]Planilha1!$BU:$BU,"",0,1)</f>
        <v/>
      </c>
    </row>
    <row r="2118" spans="1:69" hidden="1" x14ac:dyDescent="0.2">
      <c r="A2118" s="2" t="s">
        <v>4651</v>
      </c>
      <c r="B2118" s="2" t="s">
        <v>374</v>
      </c>
      <c r="C2118" s="2"/>
      <c r="D2118" s="2"/>
      <c r="E2118" s="2" t="s">
        <v>1402</v>
      </c>
      <c r="F2118" s="2"/>
      <c r="G2118" s="2"/>
      <c r="H2118" s="2" t="s">
        <v>853</v>
      </c>
      <c r="I2118" s="2" t="s">
        <v>1736</v>
      </c>
      <c r="J2118" s="2"/>
      <c r="K2118" s="2"/>
      <c r="L2118" s="79"/>
      <c r="M2118" s="79"/>
      <c r="N2118" s="79" t="s">
        <v>2141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 t="s">
        <v>3283</v>
      </c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 t="str">
        <f t="shared" si="81"/>
        <v/>
      </c>
      <c r="BP2118" s="2" t="str">
        <f t="shared" si="82"/>
        <v>USCAR210,75</v>
      </c>
      <c r="BQ2118" s="2" t="str">
        <f>_xlfn.XLOOKUP(BO2118,[1]Planilha1!$BU:$BU,[1]Planilha1!$BU:$BU,"",0,1)</f>
        <v/>
      </c>
    </row>
    <row r="2119" spans="1:69" hidden="1" x14ac:dyDescent="0.2">
      <c r="A2119" s="2" t="s">
        <v>4651</v>
      </c>
      <c r="B2119" s="2" t="s">
        <v>374</v>
      </c>
      <c r="C2119" s="2"/>
      <c r="D2119" s="2"/>
      <c r="E2119" s="2" t="s">
        <v>1402</v>
      </c>
      <c r="F2119" s="2"/>
      <c r="G2119" s="2"/>
      <c r="H2119" s="2" t="s">
        <v>870</v>
      </c>
      <c r="I2119" s="2" t="s">
        <v>1736</v>
      </c>
      <c r="J2119" s="2"/>
      <c r="K2119" s="2"/>
      <c r="L2119" s="79"/>
      <c r="M2119" s="79"/>
      <c r="N2119" s="79" t="s">
        <v>2141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 t="str">
        <f t="shared" si="81"/>
        <v/>
      </c>
      <c r="BP2119" s="2" t="str">
        <f t="shared" si="82"/>
        <v>USCAR210,75</v>
      </c>
      <c r="BQ2119" s="2" t="str">
        <f>_xlfn.XLOOKUP(BO2119,[1]Planilha1!$BU:$BU,[1]Planilha1!$BU:$BU,"",0,1)</f>
        <v/>
      </c>
    </row>
    <row r="2120" spans="1:69" hidden="1" x14ac:dyDescent="0.2">
      <c r="A2120" s="2" t="s">
        <v>4651</v>
      </c>
      <c r="B2120" s="2" t="s">
        <v>374</v>
      </c>
      <c r="C2120" s="2"/>
      <c r="D2120" s="2"/>
      <c r="E2120" s="2" t="s">
        <v>1402</v>
      </c>
      <c r="F2120" s="2"/>
      <c r="G2120" s="2"/>
      <c r="H2120" s="2" t="s">
        <v>853</v>
      </c>
      <c r="I2120" s="2" t="s">
        <v>727</v>
      </c>
      <c r="J2120" s="2"/>
      <c r="K2120" s="2"/>
      <c r="L2120" s="79"/>
      <c r="M2120" s="79"/>
      <c r="N2120" s="79" t="s">
        <v>2141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 t="s">
        <v>3284</v>
      </c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 t="str">
        <f t="shared" si="81"/>
        <v/>
      </c>
      <c r="BP2120" s="2" t="str">
        <f t="shared" si="82"/>
        <v>USCAR210,75</v>
      </c>
      <c r="BQ2120" s="2" t="str">
        <f>_xlfn.XLOOKUP(BO2120,[1]Planilha1!$BU:$BU,[1]Planilha1!$BU:$BU,"",0,1)</f>
        <v/>
      </c>
    </row>
    <row r="2121" spans="1:69" hidden="1" x14ac:dyDescent="0.2">
      <c r="A2121" s="2" t="s">
        <v>4651</v>
      </c>
      <c r="B2121" s="2" t="s">
        <v>374</v>
      </c>
      <c r="C2121" s="2"/>
      <c r="D2121" s="2"/>
      <c r="E2121" s="2" t="s">
        <v>1402</v>
      </c>
      <c r="F2121" s="2"/>
      <c r="G2121" s="2"/>
      <c r="H2121" s="2" t="s">
        <v>855</v>
      </c>
      <c r="I2121" s="2" t="s">
        <v>727</v>
      </c>
      <c r="J2121" s="2"/>
      <c r="K2121" s="2"/>
      <c r="L2121" s="79"/>
      <c r="M2121" s="79"/>
      <c r="N2121" s="79" t="s">
        <v>2141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 t="s">
        <v>3284</v>
      </c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 t="str">
        <f t="shared" si="81"/>
        <v/>
      </c>
      <c r="BP2121" s="2" t="str">
        <f t="shared" si="82"/>
        <v>USCAR210,75</v>
      </c>
      <c r="BQ2121" s="2" t="str">
        <f>_xlfn.XLOOKUP(BO2121,[1]Planilha1!$BU:$BU,[1]Planilha1!$BU:$BU,"",0,1)</f>
        <v/>
      </c>
    </row>
    <row r="2122" spans="1:69" hidden="1" x14ac:dyDescent="0.2">
      <c r="A2122" s="2" t="s">
        <v>4651</v>
      </c>
      <c r="B2122" s="2" t="s">
        <v>1400</v>
      </c>
      <c r="C2122" s="2"/>
      <c r="D2122" s="2"/>
      <c r="E2122" s="2" t="s">
        <v>1402</v>
      </c>
      <c r="F2122" s="2"/>
      <c r="G2122" s="2"/>
      <c r="H2122" s="2" t="s">
        <v>843</v>
      </c>
      <c r="I2122" s="2" t="s">
        <v>727</v>
      </c>
      <c r="J2122" s="2"/>
      <c r="K2122" s="2"/>
      <c r="L2122" s="79"/>
      <c r="M2122" s="79"/>
      <c r="N2122" s="79" t="s">
        <v>2125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 t="s">
        <v>3285</v>
      </c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 t="str">
        <f t="shared" si="81"/>
        <v/>
      </c>
      <c r="BP2122" s="2" t="str">
        <f t="shared" si="82"/>
        <v>GMW31910,5</v>
      </c>
      <c r="BQ2122" s="2" t="str">
        <f>_xlfn.XLOOKUP(BO2122,[1]Planilha1!$BU:$BU,[1]Planilha1!$BU:$BU,"",0,1)</f>
        <v/>
      </c>
    </row>
    <row r="2123" spans="1:69" hidden="1" x14ac:dyDescent="0.2">
      <c r="A2123" s="2" t="s">
        <v>4651</v>
      </c>
      <c r="B2123" s="2" t="s">
        <v>1400</v>
      </c>
      <c r="C2123" s="2"/>
      <c r="D2123" s="2"/>
      <c r="E2123" s="2" t="s">
        <v>1402</v>
      </c>
      <c r="F2123" s="2"/>
      <c r="G2123" s="2"/>
      <c r="H2123" s="2" t="s">
        <v>856</v>
      </c>
      <c r="I2123" s="2" t="s">
        <v>727</v>
      </c>
      <c r="J2123" s="2"/>
      <c r="K2123" s="2"/>
      <c r="L2123" s="79"/>
      <c r="M2123" s="79"/>
      <c r="N2123" s="79" t="s">
        <v>2141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 t="s">
        <v>3284</v>
      </c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 t="str">
        <f t="shared" si="81"/>
        <v/>
      </c>
      <c r="BP2123" s="2" t="str">
        <f t="shared" si="82"/>
        <v>GMW31910,75</v>
      </c>
      <c r="BQ2123" s="2" t="str">
        <f>_xlfn.XLOOKUP(BO2123,[1]Planilha1!$BU:$BU,[1]Planilha1!$BU:$BU,"",0,1)</f>
        <v/>
      </c>
    </row>
    <row r="2124" spans="1:69" hidden="1" x14ac:dyDescent="0.2">
      <c r="A2124" s="2" t="s">
        <v>4651</v>
      </c>
      <c r="B2124" s="2" t="s">
        <v>1400</v>
      </c>
      <c r="C2124" s="2"/>
      <c r="D2124" s="2"/>
      <c r="E2124" s="2" t="s">
        <v>1402</v>
      </c>
      <c r="F2124" s="2"/>
      <c r="G2124" s="2"/>
      <c r="H2124" s="2" t="s">
        <v>863</v>
      </c>
      <c r="I2124" s="2" t="s">
        <v>727</v>
      </c>
      <c r="J2124" s="2"/>
      <c r="K2124" s="2"/>
      <c r="L2124" s="79"/>
      <c r="M2124" s="79"/>
      <c r="N2124" s="79" t="s">
        <v>2125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 t="s">
        <v>3285</v>
      </c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 t="str">
        <f t="shared" si="81"/>
        <v/>
      </c>
      <c r="BP2124" s="2" t="str">
        <f t="shared" si="82"/>
        <v>GMW31910,5</v>
      </c>
      <c r="BQ2124" s="2" t="str">
        <f>_xlfn.XLOOKUP(BO2124,[1]Planilha1!$BU:$BU,[1]Planilha1!$BU:$BU,"",0,1)</f>
        <v/>
      </c>
    </row>
    <row r="2125" spans="1:69" hidden="1" x14ac:dyDescent="0.2">
      <c r="A2125" s="2" t="s">
        <v>4651</v>
      </c>
      <c r="B2125" s="2" t="s">
        <v>1400</v>
      </c>
      <c r="C2125" s="2"/>
      <c r="D2125" s="2"/>
      <c r="E2125" s="2" t="s">
        <v>1402</v>
      </c>
      <c r="F2125" s="2"/>
      <c r="G2125" s="2"/>
      <c r="H2125" s="2" t="s">
        <v>854</v>
      </c>
      <c r="I2125" s="2" t="s">
        <v>727</v>
      </c>
      <c r="J2125" s="2"/>
      <c r="K2125" s="2"/>
      <c r="L2125" s="79"/>
      <c r="M2125" s="79"/>
      <c r="N2125" s="79" t="s">
        <v>2125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 t="s">
        <v>3285</v>
      </c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 t="str">
        <f t="shared" si="81"/>
        <v/>
      </c>
      <c r="BP2125" s="2" t="str">
        <f t="shared" si="82"/>
        <v>GMW31910,5</v>
      </c>
      <c r="BQ2125" s="2" t="str">
        <f>_xlfn.XLOOKUP(BO2125,[1]Planilha1!$BU:$BU,[1]Planilha1!$BU:$BU,"",0,1)</f>
        <v/>
      </c>
    </row>
    <row r="2126" spans="1:69" hidden="1" x14ac:dyDescent="0.2">
      <c r="A2126" s="2" t="s">
        <v>4651</v>
      </c>
      <c r="B2126" s="2" t="s">
        <v>1400</v>
      </c>
      <c r="C2126" s="2"/>
      <c r="D2126" s="2"/>
      <c r="E2126" s="2" t="s">
        <v>1402</v>
      </c>
      <c r="F2126" s="2"/>
      <c r="G2126" s="2"/>
      <c r="H2126" s="2" t="s">
        <v>854</v>
      </c>
      <c r="I2126" s="2" t="s">
        <v>727</v>
      </c>
      <c r="J2126" s="2"/>
      <c r="K2126" s="2"/>
      <c r="L2126" s="79"/>
      <c r="M2126" s="79"/>
      <c r="N2126" s="79" t="s">
        <v>2141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 t="s">
        <v>3284</v>
      </c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 t="str">
        <f t="shared" si="81"/>
        <v/>
      </c>
      <c r="BP2126" s="2" t="str">
        <f t="shared" si="82"/>
        <v>GMW31910,75</v>
      </c>
      <c r="BQ2126" s="2" t="str">
        <f>_xlfn.XLOOKUP(BO2126,[1]Planilha1!$BU:$BU,[1]Planilha1!$BU:$BU,"",0,1)</f>
        <v/>
      </c>
    </row>
    <row r="2127" spans="1:69" hidden="1" x14ac:dyDescent="0.2">
      <c r="A2127" s="2" t="s">
        <v>4651</v>
      </c>
      <c r="B2127" s="2" t="s">
        <v>374</v>
      </c>
      <c r="C2127" s="2"/>
      <c r="D2127" s="2"/>
      <c r="E2127" s="2" t="s">
        <v>1402</v>
      </c>
      <c r="F2127" s="2"/>
      <c r="G2127" s="2"/>
      <c r="H2127" s="2" t="s">
        <v>864</v>
      </c>
      <c r="I2127" s="2" t="s">
        <v>727</v>
      </c>
      <c r="J2127" s="2"/>
      <c r="K2127" s="2"/>
      <c r="L2127" s="79"/>
      <c r="M2127" s="79"/>
      <c r="N2127" s="79" t="s">
        <v>2141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 t="s">
        <v>3286</v>
      </c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 t="str">
        <f t="shared" si="81"/>
        <v/>
      </c>
      <c r="BP2127" s="2" t="str">
        <f t="shared" si="82"/>
        <v>USCAR210,75</v>
      </c>
      <c r="BQ2127" s="2" t="str">
        <f>_xlfn.XLOOKUP(BO2127,[1]Planilha1!$BU:$BU,[1]Planilha1!$BU:$BU,"",0,1)</f>
        <v/>
      </c>
    </row>
    <row r="2128" spans="1:69" hidden="1" x14ac:dyDescent="0.2">
      <c r="A2128" s="2" t="s">
        <v>4651</v>
      </c>
      <c r="B2128" s="2" t="s">
        <v>374</v>
      </c>
      <c r="C2128" s="2"/>
      <c r="D2128" s="2"/>
      <c r="E2128" s="2" t="s">
        <v>1402</v>
      </c>
      <c r="F2128" s="2"/>
      <c r="G2128" s="2"/>
      <c r="H2128" s="2" t="s">
        <v>848</v>
      </c>
      <c r="I2128" s="2" t="s">
        <v>1737</v>
      </c>
      <c r="J2128" s="2"/>
      <c r="K2128" s="2"/>
      <c r="L2128" s="79"/>
      <c r="M2128" s="79"/>
      <c r="N2128" s="79" t="s">
        <v>2142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 t="s">
        <v>3287</v>
      </c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 t="str">
        <f t="shared" si="81"/>
        <v/>
      </c>
      <c r="BP2128" s="2" t="str">
        <f t="shared" si="82"/>
        <v>USCAR210,3</v>
      </c>
      <c r="BQ2128" s="2" t="str">
        <f>_xlfn.XLOOKUP(BO2128,[1]Planilha1!$BU:$BU,[1]Planilha1!$BU:$BU,"",0,1)</f>
        <v/>
      </c>
    </row>
    <row r="2129" spans="1:69" hidden="1" x14ac:dyDescent="0.2">
      <c r="A2129" s="2" t="s">
        <v>4651</v>
      </c>
      <c r="B2129" s="2" t="s">
        <v>374</v>
      </c>
      <c r="C2129" s="2"/>
      <c r="D2129" s="2"/>
      <c r="E2129" s="2" t="s">
        <v>1402</v>
      </c>
      <c r="F2129" s="2"/>
      <c r="G2129" s="2"/>
      <c r="H2129" s="2" t="s">
        <v>848</v>
      </c>
      <c r="I2129" s="2" t="s">
        <v>1737</v>
      </c>
      <c r="J2129" s="2"/>
      <c r="K2129" s="2"/>
      <c r="L2129" s="79"/>
      <c r="M2129" s="79"/>
      <c r="N2129" s="79" t="s">
        <v>2125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 t="s">
        <v>3288</v>
      </c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 t="str">
        <f t="shared" si="81"/>
        <v/>
      </c>
      <c r="BP2129" s="2" t="str">
        <f t="shared" si="82"/>
        <v>USCAR210,5</v>
      </c>
      <c r="BQ2129" s="2" t="str">
        <f>_xlfn.XLOOKUP(BO2129,[1]Planilha1!$BU:$BU,[1]Planilha1!$BU:$BU,"",0,1)</f>
        <v/>
      </c>
    </row>
    <row r="2130" spans="1:69" hidden="1" x14ac:dyDescent="0.2">
      <c r="A2130" s="2" t="s">
        <v>4651</v>
      </c>
      <c r="B2130" s="2" t="s">
        <v>374</v>
      </c>
      <c r="C2130" s="2"/>
      <c r="D2130" s="2"/>
      <c r="E2130" s="2" t="s">
        <v>1402</v>
      </c>
      <c r="F2130" s="2"/>
      <c r="G2130" s="2"/>
      <c r="H2130" s="2" t="s">
        <v>873</v>
      </c>
      <c r="I2130" s="2" t="s">
        <v>1737</v>
      </c>
      <c r="J2130" s="2"/>
      <c r="K2130" s="2"/>
      <c r="L2130" s="79"/>
      <c r="M2130" s="79"/>
      <c r="N2130" s="79" t="s">
        <v>2125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 t="s">
        <v>3289</v>
      </c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 t="str">
        <f t="shared" si="81"/>
        <v/>
      </c>
      <c r="BP2130" s="2" t="str">
        <f t="shared" si="82"/>
        <v>USCAR210,5</v>
      </c>
      <c r="BQ2130" s="2" t="str">
        <f>_xlfn.XLOOKUP(BO2130,[1]Planilha1!$BU:$BU,[1]Planilha1!$BU:$BU,"",0,1)</f>
        <v/>
      </c>
    </row>
    <row r="2131" spans="1:69" hidden="1" x14ac:dyDescent="0.2">
      <c r="A2131" s="2" t="s">
        <v>4651</v>
      </c>
      <c r="B2131" s="2" t="s">
        <v>374</v>
      </c>
      <c r="C2131" s="2"/>
      <c r="D2131" s="2"/>
      <c r="E2131" s="2" t="s">
        <v>1402</v>
      </c>
      <c r="F2131" s="2"/>
      <c r="G2131" s="2"/>
      <c r="H2131" s="2" t="s">
        <v>848</v>
      </c>
      <c r="I2131" s="2" t="s">
        <v>1738</v>
      </c>
      <c r="J2131" s="2"/>
      <c r="K2131" s="2"/>
      <c r="L2131" s="79"/>
      <c r="M2131" s="79"/>
      <c r="N2131" s="79" t="s">
        <v>2135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 t="s">
        <v>3290</v>
      </c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 t="str">
        <f t="shared" si="81"/>
        <v/>
      </c>
      <c r="BP2131" s="2" t="str">
        <f t="shared" si="82"/>
        <v>USCAR210,85</v>
      </c>
      <c r="BQ2131" s="2" t="str">
        <f>_xlfn.XLOOKUP(BO2131,[1]Planilha1!$BU:$BU,[1]Planilha1!$BU:$BU,"",0,1)</f>
        <v/>
      </c>
    </row>
    <row r="2132" spans="1:69" hidden="1" x14ac:dyDescent="0.2">
      <c r="A2132" s="2" t="s">
        <v>4651</v>
      </c>
      <c r="B2132" s="2" t="s">
        <v>374</v>
      </c>
      <c r="C2132" s="2"/>
      <c r="D2132" s="2"/>
      <c r="E2132" s="2" t="s">
        <v>1402</v>
      </c>
      <c r="F2132" s="2"/>
      <c r="G2132" s="2"/>
      <c r="H2132" s="2" t="s">
        <v>848</v>
      </c>
      <c r="I2132" s="2" t="s">
        <v>1738</v>
      </c>
      <c r="J2132" s="2"/>
      <c r="K2132" s="2"/>
      <c r="L2132" s="79"/>
      <c r="M2132" s="79"/>
      <c r="N2132" s="79" t="s">
        <v>2144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 t="s">
        <v>3291</v>
      </c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 t="str">
        <f t="shared" si="81"/>
        <v/>
      </c>
      <c r="BP2132" s="2" t="str">
        <f t="shared" si="82"/>
        <v>USCAR211,25</v>
      </c>
      <c r="BQ2132" s="2" t="str">
        <f>_xlfn.XLOOKUP(BO2132,[1]Planilha1!$BU:$BU,[1]Planilha1!$BU:$BU,"",0,1)</f>
        <v/>
      </c>
    </row>
    <row r="2133" spans="1:69" hidden="1" x14ac:dyDescent="0.2">
      <c r="A2133" s="2" t="s">
        <v>4651</v>
      </c>
      <c r="B2133" s="2" t="s">
        <v>374</v>
      </c>
      <c r="C2133" s="2"/>
      <c r="D2133" s="2"/>
      <c r="E2133" s="2" t="s">
        <v>1402</v>
      </c>
      <c r="F2133" s="2"/>
      <c r="G2133" s="2"/>
      <c r="H2133" s="2" t="s">
        <v>875</v>
      </c>
      <c r="I2133" s="2" t="s">
        <v>1739</v>
      </c>
      <c r="J2133" s="2"/>
      <c r="K2133" s="2"/>
      <c r="L2133" s="79"/>
      <c r="M2133" s="79"/>
      <c r="N2133" s="79" t="s">
        <v>2155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 t="s">
        <v>3292</v>
      </c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 t="str">
        <f t="shared" si="81"/>
        <v/>
      </c>
      <c r="BP2133" s="2" t="str">
        <f t="shared" si="82"/>
        <v>USCAR210,22</v>
      </c>
      <c r="BQ2133" s="2" t="str">
        <f>_xlfn.XLOOKUP(BO2133,[1]Planilha1!$BU:$BU,[1]Planilha1!$BU:$BU,"",0,1)</f>
        <v/>
      </c>
    </row>
    <row r="2134" spans="1:69" hidden="1" x14ac:dyDescent="0.2">
      <c r="A2134" s="2" t="s">
        <v>4651</v>
      </c>
      <c r="B2134" s="2" t="s">
        <v>374</v>
      </c>
      <c r="C2134" s="2"/>
      <c r="D2134" s="2"/>
      <c r="E2134" s="2" t="s">
        <v>1402</v>
      </c>
      <c r="F2134" s="2"/>
      <c r="G2134" s="2"/>
      <c r="H2134" s="2" t="s">
        <v>875</v>
      </c>
      <c r="I2134" s="2" t="s">
        <v>1740</v>
      </c>
      <c r="J2134" s="2"/>
      <c r="K2134" s="2"/>
      <c r="L2134" s="79"/>
      <c r="M2134" s="79"/>
      <c r="N2134" s="79" t="s">
        <v>2155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 t="s">
        <v>3293</v>
      </c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 t="str">
        <f t="shared" si="81"/>
        <v/>
      </c>
      <c r="BP2134" s="2" t="str">
        <f t="shared" si="82"/>
        <v>USCAR210,22</v>
      </c>
      <c r="BQ2134" s="2" t="str">
        <f>_xlfn.XLOOKUP(BO2134,[1]Planilha1!$BU:$BU,[1]Planilha1!$BU:$BU,"",0,1)</f>
        <v/>
      </c>
    </row>
    <row r="2135" spans="1:69" hidden="1" x14ac:dyDescent="0.2">
      <c r="A2135" s="2" t="s">
        <v>4651</v>
      </c>
      <c r="B2135" s="2" t="s">
        <v>374</v>
      </c>
      <c r="C2135" s="2"/>
      <c r="D2135" s="2"/>
      <c r="E2135" s="2" t="s">
        <v>1402</v>
      </c>
      <c r="F2135" s="2"/>
      <c r="G2135" s="2"/>
      <c r="H2135" s="2" t="s">
        <v>872</v>
      </c>
      <c r="I2135" s="2" t="s">
        <v>1741</v>
      </c>
      <c r="J2135" s="2"/>
      <c r="K2135" s="2"/>
      <c r="L2135" s="79"/>
      <c r="M2135" s="79"/>
      <c r="N2135" s="79" t="s">
        <v>2142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 t="s">
        <v>3294</v>
      </c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 t="str">
        <f t="shared" si="81"/>
        <v/>
      </c>
      <c r="BP2135" s="2" t="str">
        <f t="shared" si="82"/>
        <v>USCAR210,3</v>
      </c>
      <c r="BQ2135" s="2" t="str">
        <f>_xlfn.XLOOKUP(BO2135,[1]Planilha1!$BU:$BU,[1]Planilha1!$BU:$BU,"",0,1)</f>
        <v/>
      </c>
    </row>
    <row r="2136" spans="1:69" hidden="1" x14ac:dyDescent="0.2">
      <c r="A2136" s="2" t="s">
        <v>4651</v>
      </c>
      <c r="B2136" s="2" t="s">
        <v>374</v>
      </c>
      <c r="C2136" s="2"/>
      <c r="D2136" s="2"/>
      <c r="E2136" s="2" t="s">
        <v>1402</v>
      </c>
      <c r="F2136" s="2"/>
      <c r="G2136" s="2"/>
      <c r="H2136" s="2" t="s">
        <v>848</v>
      </c>
      <c r="I2136" s="2" t="s">
        <v>1741</v>
      </c>
      <c r="J2136" s="2"/>
      <c r="K2136" s="2"/>
      <c r="L2136" s="79"/>
      <c r="M2136" s="79"/>
      <c r="N2136" s="79" t="s">
        <v>2142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 t="s">
        <v>3295</v>
      </c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 t="str">
        <f t="shared" si="81"/>
        <v/>
      </c>
      <c r="BP2136" s="2" t="str">
        <f t="shared" si="82"/>
        <v>USCAR210,3</v>
      </c>
      <c r="BQ2136" s="2" t="str">
        <f>_xlfn.XLOOKUP(BO2136,[1]Planilha1!$BU:$BU,[1]Planilha1!$BU:$BU,"",0,1)</f>
        <v/>
      </c>
    </row>
    <row r="2137" spans="1:69" hidden="1" x14ac:dyDescent="0.2">
      <c r="A2137" s="2" t="s">
        <v>4651</v>
      </c>
      <c r="B2137" s="2" t="s">
        <v>374</v>
      </c>
      <c r="C2137" s="2"/>
      <c r="D2137" s="2"/>
      <c r="E2137" s="2" t="s">
        <v>1402</v>
      </c>
      <c r="F2137" s="2"/>
      <c r="G2137" s="2"/>
      <c r="H2137" s="2" t="s">
        <v>848</v>
      </c>
      <c r="I2137" s="2" t="s">
        <v>1741</v>
      </c>
      <c r="J2137" s="2"/>
      <c r="K2137" s="2"/>
      <c r="L2137" s="79"/>
      <c r="M2137" s="79"/>
      <c r="N2137" s="79" t="s">
        <v>2125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 t="s">
        <v>3296</v>
      </c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 t="str">
        <f t="shared" si="81"/>
        <v/>
      </c>
      <c r="BP2137" s="2" t="str">
        <f t="shared" si="82"/>
        <v>USCAR210,5</v>
      </c>
      <c r="BQ2137" s="2" t="str">
        <f>_xlfn.XLOOKUP(BO2137,[1]Planilha1!$BU:$BU,[1]Planilha1!$BU:$BU,"",0,1)</f>
        <v/>
      </c>
    </row>
    <row r="2138" spans="1:69" hidden="1" x14ac:dyDescent="0.2">
      <c r="A2138" s="2" t="s">
        <v>4651</v>
      </c>
      <c r="B2138" s="2" t="s">
        <v>374</v>
      </c>
      <c r="C2138" s="2"/>
      <c r="D2138" s="2"/>
      <c r="E2138" s="2" t="s">
        <v>1402</v>
      </c>
      <c r="F2138" s="2"/>
      <c r="G2138" s="2"/>
      <c r="H2138" s="2" t="s">
        <v>848</v>
      </c>
      <c r="I2138" s="2" t="s">
        <v>1741</v>
      </c>
      <c r="J2138" s="2"/>
      <c r="K2138" s="2"/>
      <c r="L2138" s="79"/>
      <c r="M2138" s="79"/>
      <c r="N2138" s="79" t="s">
        <v>2135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 t="s">
        <v>3297</v>
      </c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 t="str">
        <f t="shared" si="81"/>
        <v/>
      </c>
      <c r="BP2138" s="2" t="str">
        <f t="shared" si="82"/>
        <v>USCAR210,85</v>
      </c>
      <c r="BQ2138" s="2" t="str">
        <f>_xlfn.XLOOKUP(BO2138,[1]Planilha1!$BU:$BU,[1]Planilha1!$BU:$BU,"",0,1)</f>
        <v/>
      </c>
    </row>
    <row r="2139" spans="1:69" hidden="1" x14ac:dyDescent="0.2">
      <c r="A2139" s="2" t="s">
        <v>4651</v>
      </c>
      <c r="B2139" s="2" t="s">
        <v>374</v>
      </c>
      <c r="C2139" s="2"/>
      <c r="D2139" s="2"/>
      <c r="E2139" s="2" t="s">
        <v>1402</v>
      </c>
      <c r="F2139" s="2"/>
      <c r="G2139" s="2"/>
      <c r="H2139" s="2" t="s">
        <v>873</v>
      </c>
      <c r="I2139" s="2" t="s">
        <v>1741</v>
      </c>
      <c r="J2139" s="2"/>
      <c r="K2139" s="2"/>
      <c r="L2139" s="79"/>
      <c r="M2139" s="79"/>
      <c r="N2139" s="79" t="s">
        <v>2142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 t="s">
        <v>3298</v>
      </c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 t="str">
        <f t="shared" si="81"/>
        <v/>
      </c>
      <c r="BP2139" s="2" t="str">
        <f t="shared" si="82"/>
        <v>USCAR210,3</v>
      </c>
      <c r="BQ2139" s="2" t="str">
        <f>_xlfn.XLOOKUP(BO2139,[1]Planilha1!$BU:$BU,[1]Planilha1!$BU:$BU,"",0,1)</f>
        <v/>
      </c>
    </row>
    <row r="2140" spans="1:69" hidden="1" x14ac:dyDescent="0.2">
      <c r="A2140" s="2" t="s">
        <v>4651</v>
      </c>
      <c r="B2140" s="2" t="s">
        <v>374</v>
      </c>
      <c r="C2140" s="2"/>
      <c r="D2140" s="2"/>
      <c r="E2140" s="2" t="s">
        <v>1402</v>
      </c>
      <c r="F2140" s="2"/>
      <c r="G2140" s="2"/>
      <c r="H2140" s="2" t="s">
        <v>873</v>
      </c>
      <c r="I2140" s="2" t="s">
        <v>1741</v>
      </c>
      <c r="J2140" s="2"/>
      <c r="K2140" s="2"/>
      <c r="L2140" s="79"/>
      <c r="M2140" s="79"/>
      <c r="N2140" s="79" t="s">
        <v>2125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 t="s">
        <v>3299</v>
      </c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 t="str">
        <f t="shared" si="81"/>
        <v/>
      </c>
      <c r="BP2140" s="2" t="str">
        <f t="shared" si="82"/>
        <v>USCAR210,5</v>
      </c>
      <c r="BQ2140" s="2" t="str">
        <f>_xlfn.XLOOKUP(BO2140,[1]Planilha1!$BU:$BU,[1]Planilha1!$BU:$BU,"",0,1)</f>
        <v/>
      </c>
    </row>
    <row r="2141" spans="1:69" hidden="1" x14ac:dyDescent="0.2">
      <c r="A2141" s="2" t="s">
        <v>4651</v>
      </c>
      <c r="B2141" s="2" t="s">
        <v>374</v>
      </c>
      <c r="C2141" s="2"/>
      <c r="D2141" s="2"/>
      <c r="E2141" s="2" t="s">
        <v>1402</v>
      </c>
      <c r="F2141" s="2"/>
      <c r="G2141" s="2"/>
      <c r="H2141" s="2" t="s">
        <v>875</v>
      </c>
      <c r="I2141" s="2" t="s">
        <v>1742</v>
      </c>
      <c r="J2141" s="2"/>
      <c r="K2141" s="2"/>
      <c r="L2141" s="79"/>
      <c r="M2141" s="79"/>
      <c r="N2141" s="79" t="s">
        <v>2155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 t="s">
        <v>3300</v>
      </c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 t="str">
        <f t="shared" si="81"/>
        <v/>
      </c>
      <c r="BP2141" s="2" t="str">
        <f t="shared" si="82"/>
        <v>USCAR210,22</v>
      </c>
      <c r="BQ2141" s="2" t="str">
        <f>_xlfn.XLOOKUP(BO2141,[1]Planilha1!$BU:$BU,[1]Planilha1!$BU:$BU,"",0,1)</f>
        <v/>
      </c>
    </row>
    <row r="2142" spans="1:69" hidden="1" x14ac:dyDescent="0.2">
      <c r="A2142" s="2" t="s">
        <v>4651</v>
      </c>
      <c r="B2142" s="2" t="s">
        <v>374</v>
      </c>
      <c r="C2142" s="2"/>
      <c r="D2142" s="2"/>
      <c r="E2142" s="2" t="s">
        <v>1402</v>
      </c>
      <c r="F2142" s="2"/>
      <c r="G2142" s="2"/>
      <c r="H2142" s="2" t="s">
        <v>872</v>
      </c>
      <c r="I2142" s="2" t="s">
        <v>1743</v>
      </c>
      <c r="J2142" s="2"/>
      <c r="K2142" s="2"/>
      <c r="L2142" s="79"/>
      <c r="M2142" s="79"/>
      <c r="N2142" s="79" t="s">
        <v>2142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 t="s">
        <v>3301</v>
      </c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 t="str">
        <f t="shared" si="81"/>
        <v/>
      </c>
      <c r="BP2142" s="2" t="str">
        <f t="shared" si="82"/>
        <v>USCAR210,3</v>
      </c>
      <c r="BQ2142" s="2" t="str">
        <f>_xlfn.XLOOKUP(BO2142,[1]Planilha1!$BU:$BU,[1]Planilha1!$BU:$BU,"",0,1)</f>
        <v/>
      </c>
    </row>
    <row r="2143" spans="1:69" hidden="1" x14ac:dyDescent="0.2">
      <c r="A2143" s="2" t="s">
        <v>4651</v>
      </c>
      <c r="B2143" s="2" t="s">
        <v>374</v>
      </c>
      <c r="C2143" s="2"/>
      <c r="D2143" s="2"/>
      <c r="E2143" s="2" t="s">
        <v>1402</v>
      </c>
      <c r="F2143" s="2"/>
      <c r="G2143" s="2"/>
      <c r="H2143" s="2" t="s">
        <v>848</v>
      </c>
      <c r="I2143" s="2" t="s">
        <v>1743</v>
      </c>
      <c r="J2143" s="2"/>
      <c r="K2143" s="2"/>
      <c r="L2143" s="79"/>
      <c r="M2143" s="79"/>
      <c r="N2143" s="79" t="s">
        <v>2142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 t="s">
        <v>3302</v>
      </c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 t="str">
        <f t="shared" si="81"/>
        <v/>
      </c>
      <c r="BP2143" s="2" t="str">
        <f t="shared" si="82"/>
        <v>USCAR210,3</v>
      </c>
      <c r="BQ2143" s="2" t="str">
        <f>_xlfn.XLOOKUP(BO2143,[1]Planilha1!$BU:$BU,[1]Planilha1!$BU:$BU,"",0,1)</f>
        <v/>
      </c>
    </row>
    <row r="2144" spans="1:69" hidden="1" x14ac:dyDescent="0.2">
      <c r="A2144" s="2" t="s">
        <v>4651</v>
      </c>
      <c r="B2144" s="2" t="s">
        <v>374</v>
      </c>
      <c r="C2144" s="2"/>
      <c r="D2144" s="2"/>
      <c r="E2144" s="2" t="s">
        <v>1402</v>
      </c>
      <c r="F2144" s="2"/>
      <c r="G2144" s="2"/>
      <c r="H2144" s="2" t="s">
        <v>875</v>
      </c>
      <c r="I2144" s="2" t="s">
        <v>1744</v>
      </c>
      <c r="J2144" s="2"/>
      <c r="K2144" s="2"/>
      <c r="L2144" s="79"/>
      <c r="M2144" s="79"/>
      <c r="N2144" s="79" t="s">
        <v>2155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 t="s">
        <v>3303</v>
      </c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 t="str">
        <f t="shared" si="81"/>
        <v/>
      </c>
      <c r="BP2144" s="2" t="str">
        <f t="shared" si="82"/>
        <v>USCAR210,22</v>
      </c>
      <c r="BQ2144" s="2" t="str">
        <f>_xlfn.XLOOKUP(BO2144,[1]Planilha1!$BU:$BU,[1]Planilha1!$BU:$BU,"",0,1)</f>
        <v/>
      </c>
    </row>
    <row r="2145" spans="1:69" hidden="1" x14ac:dyDescent="0.2">
      <c r="A2145" s="2" t="s">
        <v>4651</v>
      </c>
      <c r="B2145" s="2" t="s">
        <v>374</v>
      </c>
      <c r="C2145" s="2"/>
      <c r="D2145" s="2"/>
      <c r="E2145" s="2" t="s">
        <v>1402</v>
      </c>
      <c r="F2145" s="2"/>
      <c r="G2145" s="2"/>
      <c r="H2145" s="2" t="s">
        <v>875</v>
      </c>
      <c r="I2145" s="2" t="s">
        <v>1745</v>
      </c>
      <c r="J2145" s="2"/>
      <c r="K2145" s="2"/>
      <c r="L2145" s="79"/>
      <c r="M2145" s="79"/>
      <c r="N2145" s="79" t="s">
        <v>2155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 t="s">
        <v>3304</v>
      </c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 t="str">
        <f t="shared" si="81"/>
        <v/>
      </c>
      <c r="BP2145" s="2" t="str">
        <f t="shared" si="82"/>
        <v>USCAR210,22</v>
      </c>
      <c r="BQ2145" s="2" t="str">
        <f>_xlfn.XLOOKUP(BO2145,[1]Planilha1!$BU:$BU,[1]Planilha1!$BU:$BU,"",0,1)</f>
        <v/>
      </c>
    </row>
    <row r="2146" spans="1:69" hidden="1" x14ac:dyDescent="0.2">
      <c r="A2146" s="2" t="s">
        <v>4651</v>
      </c>
      <c r="B2146" s="2" t="s">
        <v>374</v>
      </c>
      <c r="C2146" s="2"/>
      <c r="D2146" s="2"/>
      <c r="E2146" s="2" t="s">
        <v>1402</v>
      </c>
      <c r="F2146" s="2"/>
      <c r="G2146" s="2"/>
      <c r="H2146" s="2" t="s">
        <v>875</v>
      </c>
      <c r="I2146" s="2" t="s">
        <v>1746</v>
      </c>
      <c r="J2146" s="2"/>
      <c r="K2146" s="2"/>
      <c r="L2146" s="79"/>
      <c r="M2146" s="79"/>
      <c r="N2146" s="79" t="s">
        <v>2155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 t="s">
        <v>3305</v>
      </c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 t="str">
        <f t="shared" si="81"/>
        <v/>
      </c>
      <c r="BP2146" s="2" t="str">
        <f t="shared" si="82"/>
        <v>USCAR210,22</v>
      </c>
      <c r="BQ2146" s="2" t="str">
        <f>_xlfn.XLOOKUP(BO2146,[1]Planilha1!$BU:$BU,[1]Planilha1!$BU:$BU,"",0,1)</f>
        <v/>
      </c>
    </row>
    <row r="2147" spans="1:69" hidden="1" x14ac:dyDescent="0.2">
      <c r="A2147" s="2" t="s">
        <v>4651</v>
      </c>
      <c r="B2147" s="2" t="s">
        <v>1400</v>
      </c>
      <c r="C2147" s="2"/>
      <c r="D2147" s="2"/>
      <c r="E2147" s="2" t="s">
        <v>1402</v>
      </c>
      <c r="F2147" s="2"/>
      <c r="G2147" s="2"/>
      <c r="H2147" s="2" t="s">
        <v>843</v>
      </c>
      <c r="I2147" s="2" t="s">
        <v>1747</v>
      </c>
      <c r="J2147" s="2"/>
      <c r="K2147" s="2"/>
      <c r="L2147" s="79"/>
      <c r="M2147" s="79"/>
      <c r="N2147" s="79" t="s">
        <v>2125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 t="s">
        <v>3306</v>
      </c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 t="str">
        <f t="shared" si="81"/>
        <v/>
      </c>
      <c r="BP2147" s="2" t="str">
        <f t="shared" si="82"/>
        <v>GMW31910,5</v>
      </c>
      <c r="BQ2147" s="2" t="str">
        <f>_xlfn.XLOOKUP(BO2147,[1]Planilha1!$BU:$BU,[1]Planilha1!$BU:$BU,"",0,1)</f>
        <v/>
      </c>
    </row>
    <row r="2148" spans="1:69" hidden="1" x14ac:dyDescent="0.2">
      <c r="A2148" s="2" t="s">
        <v>4651</v>
      </c>
      <c r="B2148" s="2" t="s">
        <v>374</v>
      </c>
      <c r="C2148" s="2"/>
      <c r="D2148" s="2"/>
      <c r="E2148" s="2" t="s">
        <v>1402</v>
      </c>
      <c r="F2148" s="2"/>
      <c r="G2148" s="2"/>
      <c r="H2148" s="2" t="s">
        <v>848</v>
      </c>
      <c r="I2148" s="2" t="s">
        <v>1747</v>
      </c>
      <c r="J2148" s="2"/>
      <c r="K2148" s="2"/>
      <c r="L2148" s="79"/>
      <c r="M2148" s="79"/>
      <c r="N2148" s="79" t="s">
        <v>2142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 t="s">
        <v>3307</v>
      </c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 t="str">
        <f t="shared" si="81"/>
        <v/>
      </c>
      <c r="BP2148" s="2" t="str">
        <f t="shared" si="82"/>
        <v>USCAR210,3</v>
      </c>
      <c r="BQ2148" s="2" t="str">
        <f>_xlfn.XLOOKUP(BO2148,[1]Planilha1!$BU:$BU,[1]Planilha1!$BU:$BU,"",0,1)</f>
        <v/>
      </c>
    </row>
    <row r="2149" spans="1:69" hidden="1" x14ac:dyDescent="0.2">
      <c r="A2149" s="2" t="s">
        <v>4651</v>
      </c>
      <c r="B2149" s="2" t="s">
        <v>374</v>
      </c>
      <c r="C2149" s="2"/>
      <c r="D2149" s="2"/>
      <c r="E2149" s="2" t="s">
        <v>1402</v>
      </c>
      <c r="F2149" s="2"/>
      <c r="G2149" s="2"/>
      <c r="H2149" s="2" t="s">
        <v>853</v>
      </c>
      <c r="I2149" s="2" t="s">
        <v>1748</v>
      </c>
      <c r="J2149" s="2"/>
      <c r="K2149" s="2"/>
      <c r="L2149" s="79"/>
      <c r="M2149" s="79"/>
      <c r="N2149" s="79" t="s">
        <v>2147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 t="s">
        <v>3308</v>
      </c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 t="str">
        <f t="shared" si="81"/>
        <v/>
      </c>
      <c r="BP2149" s="2" t="str">
        <f t="shared" si="82"/>
        <v>USCAR210,35</v>
      </c>
      <c r="BQ2149" s="2" t="str">
        <f>_xlfn.XLOOKUP(BO2149,[1]Planilha1!$BU:$BU,[1]Planilha1!$BU:$BU,"",0,1)</f>
        <v/>
      </c>
    </row>
    <row r="2150" spans="1:69" hidden="1" x14ac:dyDescent="0.2">
      <c r="A2150" s="2" t="s">
        <v>4651</v>
      </c>
      <c r="B2150" s="2" t="s">
        <v>374</v>
      </c>
      <c r="C2150" s="2"/>
      <c r="D2150" s="2"/>
      <c r="E2150" s="2" t="s">
        <v>1402</v>
      </c>
      <c r="F2150" s="2"/>
      <c r="G2150" s="2"/>
      <c r="H2150" s="2" t="s">
        <v>853</v>
      </c>
      <c r="I2150" s="2" t="s">
        <v>1748</v>
      </c>
      <c r="J2150" s="2"/>
      <c r="K2150" s="2"/>
      <c r="L2150" s="79"/>
      <c r="M2150" s="79"/>
      <c r="N2150" s="79" t="s">
        <v>2125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 t="str">
        <f t="shared" si="81"/>
        <v/>
      </c>
      <c r="BP2150" s="2" t="str">
        <f t="shared" si="82"/>
        <v>USCAR210,5</v>
      </c>
      <c r="BQ2150" s="2" t="str">
        <f>_xlfn.XLOOKUP(BO2150,[1]Planilha1!$BU:$BU,[1]Planilha1!$BU:$BU,"",0,1)</f>
        <v/>
      </c>
    </row>
    <row r="2151" spans="1:69" hidden="1" x14ac:dyDescent="0.2">
      <c r="A2151" s="2" t="s">
        <v>4651</v>
      </c>
      <c r="B2151" s="2" t="s">
        <v>1400</v>
      </c>
      <c r="C2151" s="2"/>
      <c r="D2151" s="2"/>
      <c r="E2151" s="2" t="s">
        <v>1402</v>
      </c>
      <c r="F2151" s="2"/>
      <c r="G2151" s="2"/>
      <c r="H2151" s="2" t="s">
        <v>843</v>
      </c>
      <c r="I2151" s="2" t="s">
        <v>1748</v>
      </c>
      <c r="J2151" s="2"/>
      <c r="K2151" s="2"/>
      <c r="L2151" s="79"/>
      <c r="M2151" s="79"/>
      <c r="N2151" s="79" t="s">
        <v>2125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 t="s">
        <v>3309</v>
      </c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 t="str">
        <f t="shared" si="81"/>
        <v/>
      </c>
      <c r="BP2151" s="2" t="str">
        <f t="shared" si="82"/>
        <v>GMW31910,5</v>
      </c>
      <c r="BQ2151" s="2" t="str">
        <f>_xlfn.XLOOKUP(BO2151,[1]Planilha1!$BU:$BU,[1]Planilha1!$BU:$BU,"",0,1)</f>
        <v/>
      </c>
    </row>
    <row r="2152" spans="1:69" hidden="1" x14ac:dyDescent="0.2">
      <c r="A2152" s="2" t="s">
        <v>4651</v>
      </c>
      <c r="B2152" s="2" t="s">
        <v>1400</v>
      </c>
      <c r="C2152" s="2"/>
      <c r="D2152" s="2"/>
      <c r="E2152" s="2" t="s">
        <v>1402</v>
      </c>
      <c r="F2152" s="2"/>
      <c r="G2152" s="2"/>
      <c r="H2152" s="2" t="s">
        <v>856</v>
      </c>
      <c r="I2152" s="2" t="s">
        <v>1748</v>
      </c>
      <c r="J2152" s="2"/>
      <c r="K2152" s="2"/>
      <c r="L2152" s="79"/>
      <c r="M2152" s="79"/>
      <c r="N2152" s="79" t="s">
        <v>2125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 t="s">
        <v>3310</v>
      </c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 t="str">
        <f t="shared" si="81"/>
        <v/>
      </c>
      <c r="BP2152" s="2" t="str">
        <f t="shared" si="82"/>
        <v>GMW31910,5</v>
      </c>
      <c r="BQ2152" s="2" t="str">
        <f>_xlfn.XLOOKUP(BO2152,[1]Planilha1!$BU:$BU,[1]Planilha1!$BU:$BU,"",0,1)</f>
        <v/>
      </c>
    </row>
    <row r="2153" spans="1:69" hidden="1" x14ac:dyDescent="0.2">
      <c r="A2153" s="2" t="s">
        <v>4651</v>
      </c>
      <c r="B2153" s="2" t="s">
        <v>1400</v>
      </c>
      <c r="C2153" s="2"/>
      <c r="D2153" s="2"/>
      <c r="E2153" s="2" t="s">
        <v>1402</v>
      </c>
      <c r="F2153" s="2"/>
      <c r="G2153" s="2"/>
      <c r="H2153" s="2" t="s">
        <v>863</v>
      </c>
      <c r="I2153" s="2" t="s">
        <v>1748</v>
      </c>
      <c r="J2153" s="2"/>
      <c r="K2153" s="2"/>
      <c r="L2153" s="79"/>
      <c r="M2153" s="79"/>
      <c r="N2153" s="79" t="s">
        <v>2125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 t="s">
        <v>3311</v>
      </c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 t="str">
        <f t="shared" si="81"/>
        <v/>
      </c>
      <c r="BP2153" s="2" t="str">
        <f t="shared" si="82"/>
        <v>GMW31910,5</v>
      </c>
      <c r="BQ2153" s="2" t="str">
        <f>_xlfn.XLOOKUP(BO2153,[1]Planilha1!$BU:$BU,[1]Planilha1!$BU:$BU,"",0,1)</f>
        <v/>
      </c>
    </row>
    <row r="2154" spans="1:69" hidden="1" x14ac:dyDescent="0.2">
      <c r="A2154" s="2" t="s">
        <v>4651</v>
      </c>
      <c r="B2154" s="2" t="s">
        <v>1400</v>
      </c>
      <c r="C2154" s="2"/>
      <c r="D2154" s="2"/>
      <c r="E2154" s="2" t="s">
        <v>1402</v>
      </c>
      <c r="F2154" s="2"/>
      <c r="G2154" s="2"/>
      <c r="H2154" s="2" t="s">
        <v>843</v>
      </c>
      <c r="I2154" s="2" t="s">
        <v>1749</v>
      </c>
      <c r="J2154" s="2"/>
      <c r="K2154" s="2"/>
      <c r="L2154" s="79"/>
      <c r="M2154" s="79"/>
      <c r="N2154" s="79" t="s">
        <v>2147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 t="s">
        <v>3312</v>
      </c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 t="str">
        <f t="shared" si="81"/>
        <v/>
      </c>
      <c r="BP2154" s="2" t="str">
        <f t="shared" si="82"/>
        <v>GMW31910,35</v>
      </c>
      <c r="BQ2154" s="2" t="str">
        <f>_xlfn.XLOOKUP(BO2154,[1]Planilha1!$BU:$BU,[1]Planilha1!$BU:$BU,"",0,1)</f>
        <v/>
      </c>
    </row>
    <row r="2155" spans="1:69" hidden="1" x14ac:dyDescent="0.2">
      <c r="A2155" s="2" t="s">
        <v>4651</v>
      </c>
      <c r="B2155" s="2" t="s">
        <v>1400</v>
      </c>
      <c r="C2155" s="2"/>
      <c r="D2155" s="2"/>
      <c r="E2155" s="2" t="s">
        <v>1402</v>
      </c>
      <c r="F2155" s="2"/>
      <c r="G2155" s="2"/>
      <c r="H2155" s="2" t="s">
        <v>843</v>
      </c>
      <c r="I2155" s="2" t="s">
        <v>1749</v>
      </c>
      <c r="J2155" s="2"/>
      <c r="K2155" s="2"/>
      <c r="L2155" s="79"/>
      <c r="M2155" s="79"/>
      <c r="N2155" s="79" t="s">
        <v>2125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 t="s">
        <v>3313</v>
      </c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 t="str">
        <f t="shared" si="81"/>
        <v/>
      </c>
      <c r="BP2155" s="2" t="str">
        <f t="shared" si="82"/>
        <v>GMW31910,5</v>
      </c>
      <c r="BQ2155" s="2" t="str">
        <f>_xlfn.XLOOKUP(BO2155,[1]Planilha1!$BU:$BU,[1]Planilha1!$BU:$BU,"",0,1)</f>
        <v/>
      </c>
    </row>
    <row r="2156" spans="1:69" hidden="1" x14ac:dyDescent="0.2">
      <c r="A2156" s="2" t="s">
        <v>4651</v>
      </c>
      <c r="B2156" s="2" t="s">
        <v>1400</v>
      </c>
      <c r="C2156" s="2"/>
      <c r="D2156" s="2"/>
      <c r="E2156" s="2" t="s">
        <v>1402</v>
      </c>
      <c r="F2156" s="2"/>
      <c r="G2156" s="2"/>
      <c r="H2156" s="2" t="s">
        <v>856</v>
      </c>
      <c r="I2156" s="2" t="s">
        <v>1749</v>
      </c>
      <c r="J2156" s="2"/>
      <c r="K2156" s="2"/>
      <c r="L2156" s="79"/>
      <c r="M2156" s="79"/>
      <c r="N2156" s="79" t="s">
        <v>2125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 t="s">
        <v>3314</v>
      </c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 t="str">
        <f t="shared" si="81"/>
        <v/>
      </c>
      <c r="BP2156" s="2" t="str">
        <f t="shared" si="82"/>
        <v>GMW31910,5</v>
      </c>
      <c r="BQ2156" s="2" t="str">
        <f>_xlfn.XLOOKUP(BO2156,[1]Planilha1!$BU:$BU,[1]Planilha1!$BU:$BU,"",0,1)</f>
        <v/>
      </c>
    </row>
    <row r="2157" spans="1:69" hidden="1" x14ac:dyDescent="0.2">
      <c r="A2157" s="2" t="s">
        <v>4651</v>
      </c>
      <c r="B2157" s="2" t="s">
        <v>1400</v>
      </c>
      <c r="C2157" s="2"/>
      <c r="D2157" s="2"/>
      <c r="E2157" s="2" t="s">
        <v>1402</v>
      </c>
      <c r="F2157" s="2"/>
      <c r="G2157" s="2"/>
      <c r="H2157" s="2" t="s">
        <v>863</v>
      </c>
      <c r="I2157" s="2" t="s">
        <v>1749</v>
      </c>
      <c r="J2157" s="2"/>
      <c r="K2157" s="2"/>
      <c r="L2157" s="79"/>
      <c r="M2157" s="79"/>
      <c r="N2157" s="79" t="s">
        <v>2125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 t="s">
        <v>3313</v>
      </c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 t="str">
        <f t="shared" si="81"/>
        <v/>
      </c>
      <c r="BP2157" s="2" t="str">
        <f t="shared" si="82"/>
        <v>GMW31910,5</v>
      </c>
      <c r="BQ2157" s="2" t="str">
        <f>_xlfn.XLOOKUP(BO2157,[1]Planilha1!$BU:$BU,[1]Planilha1!$BU:$BU,"",0,1)</f>
        <v/>
      </c>
    </row>
    <row r="2158" spans="1:69" hidden="1" x14ac:dyDescent="0.2">
      <c r="A2158" s="2" t="s">
        <v>4651</v>
      </c>
      <c r="B2158" s="2" t="s">
        <v>1400</v>
      </c>
      <c r="C2158" s="2"/>
      <c r="D2158" s="2"/>
      <c r="E2158" s="2" t="s">
        <v>1402</v>
      </c>
      <c r="F2158" s="2"/>
      <c r="G2158" s="2"/>
      <c r="H2158" s="2" t="s">
        <v>856</v>
      </c>
      <c r="I2158" s="2" t="s">
        <v>1750</v>
      </c>
      <c r="J2158" s="2" t="s">
        <v>1012</v>
      </c>
      <c r="K2158" s="2"/>
      <c r="L2158" s="79"/>
      <c r="M2158" s="79"/>
      <c r="N2158" s="79" t="s">
        <v>1122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 t="s">
        <v>3315</v>
      </c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 t="str">
        <f t="shared" si="81"/>
        <v/>
      </c>
      <c r="BP2158" s="2" t="str">
        <f t="shared" si="82"/>
        <v>GMW319110</v>
      </c>
      <c r="BQ2158" s="2" t="str">
        <f>_xlfn.XLOOKUP(BO2158,[1]Planilha1!$BU:$BU,[1]Planilha1!$BU:$BU,"",0,1)</f>
        <v/>
      </c>
    </row>
    <row r="2159" spans="1:69" hidden="1" x14ac:dyDescent="0.2">
      <c r="A2159" s="2" t="s">
        <v>4651</v>
      </c>
      <c r="B2159" s="2" t="s">
        <v>374</v>
      </c>
      <c r="C2159" s="2"/>
      <c r="D2159" s="2"/>
      <c r="E2159" s="2" t="s">
        <v>1402</v>
      </c>
      <c r="F2159" s="2"/>
      <c r="G2159" s="2"/>
      <c r="H2159" s="2" t="s">
        <v>853</v>
      </c>
      <c r="I2159" s="2" t="s">
        <v>389</v>
      </c>
      <c r="J2159" s="2" t="s">
        <v>984</v>
      </c>
      <c r="K2159" s="2"/>
      <c r="L2159" s="79"/>
      <c r="M2159" s="79"/>
      <c r="N2159" s="79" t="s">
        <v>2147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 t="s">
        <v>3316</v>
      </c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 t="str">
        <f t="shared" si="81"/>
        <v/>
      </c>
      <c r="BP2159" s="2" t="str">
        <f t="shared" si="82"/>
        <v>USCAR210,35</v>
      </c>
      <c r="BQ2159" s="2" t="str">
        <f>_xlfn.XLOOKUP(BO2159,[1]Planilha1!$BU:$BU,[1]Planilha1!$BU:$BU,"",0,1)</f>
        <v/>
      </c>
    </row>
    <row r="2160" spans="1:69" hidden="1" x14ac:dyDescent="0.2">
      <c r="A2160" s="2" t="s">
        <v>4651</v>
      </c>
      <c r="B2160" s="2" t="s">
        <v>374</v>
      </c>
      <c r="C2160" s="2"/>
      <c r="D2160" s="2"/>
      <c r="E2160" s="2" t="s">
        <v>1402</v>
      </c>
      <c r="F2160" s="2"/>
      <c r="G2160" s="2"/>
      <c r="H2160" s="2" t="s">
        <v>864</v>
      </c>
      <c r="I2160" s="2" t="s">
        <v>389</v>
      </c>
      <c r="J2160" s="2" t="s">
        <v>984</v>
      </c>
      <c r="K2160" s="2"/>
      <c r="L2160" s="79"/>
      <c r="M2160" s="79"/>
      <c r="N2160" s="79" t="s">
        <v>2147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 t="s">
        <v>3317</v>
      </c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 t="str">
        <f t="shared" si="81"/>
        <v/>
      </c>
      <c r="BP2160" s="2" t="str">
        <f t="shared" si="82"/>
        <v>USCAR210,35</v>
      </c>
      <c r="BQ2160" s="2" t="str">
        <f>_xlfn.XLOOKUP(BO2160,[1]Planilha1!$BU:$BU,[1]Planilha1!$BU:$BU,"",0,1)</f>
        <v/>
      </c>
    </row>
    <row r="2161" spans="1:69" hidden="1" x14ac:dyDescent="0.2">
      <c r="A2161" s="2" t="s">
        <v>4651</v>
      </c>
      <c r="B2161" s="2" t="s">
        <v>374</v>
      </c>
      <c r="C2161" s="2"/>
      <c r="D2161" s="2"/>
      <c r="E2161" s="2" t="s">
        <v>1402</v>
      </c>
      <c r="F2161" s="2"/>
      <c r="G2161" s="2"/>
      <c r="H2161" s="2" t="s">
        <v>875</v>
      </c>
      <c r="I2161" s="2" t="s">
        <v>1751</v>
      </c>
      <c r="J2161" s="2"/>
      <c r="K2161" s="2"/>
      <c r="L2161" s="79"/>
      <c r="M2161" s="79"/>
      <c r="N2161" s="79" t="s">
        <v>2155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 t="s">
        <v>3318</v>
      </c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 t="str">
        <f t="shared" si="81"/>
        <v/>
      </c>
      <c r="BP2161" s="2" t="str">
        <f t="shared" si="82"/>
        <v>USCAR210,22</v>
      </c>
      <c r="BQ2161" s="2" t="str">
        <f>_xlfn.XLOOKUP(BO2161,[1]Planilha1!$BU:$BU,[1]Planilha1!$BU:$BU,"",0,1)</f>
        <v/>
      </c>
    </row>
    <row r="2162" spans="1:69" hidden="1" x14ac:dyDescent="0.2">
      <c r="A2162" s="2" t="s">
        <v>4651</v>
      </c>
      <c r="B2162" s="2" t="s">
        <v>374</v>
      </c>
      <c r="C2162" s="2"/>
      <c r="D2162" s="2"/>
      <c r="E2162" s="2" t="s">
        <v>1402</v>
      </c>
      <c r="F2162" s="2"/>
      <c r="G2162" s="2"/>
      <c r="H2162" s="2" t="s">
        <v>853</v>
      </c>
      <c r="I2162" s="2" t="s">
        <v>1752</v>
      </c>
      <c r="J2162" s="2" t="s">
        <v>931</v>
      </c>
      <c r="K2162" s="2"/>
      <c r="L2162" s="79"/>
      <c r="M2162" s="79"/>
      <c r="N2162" s="79" t="s">
        <v>2147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 t="s">
        <v>3319</v>
      </c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 t="str">
        <f t="shared" si="81"/>
        <v/>
      </c>
      <c r="BP2162" s="2" t="str">
        <f t="shared" si="82"/>
        <v>USCAR210,35</v>
      </c>
      <c r="BQ2162" s="2" t="str">
        <f>_xlfn.XLOOKUP(BO2162,[1]Planilha1!$BU:$BU,[1]Planilha1!$BU:$BU,"",0,1)</f>
        <v/>
      </c>
    </row>
    <row r="2163" spans="1:69" hidden="1" x14ac:dyDescent="0.2">
      <c r="A2163" s="2" t="s">
        <v>4651</v>
      </c>
      <c r="B2163" s="2" t="s">
        <v>374</v>
      </c>
      <c r="C2163" s="2"/>
      <c r="D2163" s="2"/>
      <c r="E2163" s="2" t="s">
        <v>1402</v>
      </c>
      <c r="F2163" s="2"/>
      <c r="G2163" s="2"/>
      <c r="H2163" s="2" t="s">
        <v>853</v>
      </c>
      <c r="I2163" s="2" t="s">
        <v>1752</v>
      </c>
      <c r="J2163" s="2" t="s">
        <v>931</v>
      </c>
      <c r="K2163" s="2"/>
      <c r="L2163" s="79"/>
      <c r="M2163" s="79"/>
      <c r="N2163" s="79" t="s">
        <v>2125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 t="s">
        <v>3319</v>
      </c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 t="str">
        <f t="shared" si="81"/>
        <v/>
      </c>
      <c r="BP2163" s="2" t="str">
        <f t="shared" si="82"/>
        <v>USCAR210,5</v>
      </c>
      <c r="BQ2163" s="2" t="str">
        <f>_xlfn.XLOOKUP(BO2163,[1]Planilha1!$BU:$BU,[1]Planilha1!$BU:$BU,"",0,1)</f>
        <v/>
      </c>
    </row>
    <row r="2164" spans="1:69" hidden="1" x14ac:dyDescent="0.2">
      <c r="A2164" s="2" t="s">
        <v>4651</v>
      </c>
      <c r="B2164" s="2" t="s">
        <v>374</v>
      </c>
      <c r="C2164" s="2"/>
      <c r="D2164" s="2"/>
      <c r="E2164" s="2" t="s">
        <v>1402</v>
      </c>
      <c r="F2164" s="2"/>
      <c r="G2164" s="2"/>
      <c r="H2164" s="2" t="s">
        <v>853</v>
      </c>
      <c r="I2164" s="2" t="s">
        <v>1753</v>
      </c>
      <c r="J2164" s="2" t="s">
        <v>931</v>
      </c>
      <c r="K2164" s="2"/>
      <c r="L2164" s="79"/>
      <c r="M2164" s="79"/>
      <c r="N2164" s="79" t="s">
        <v>2125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 t="s">
        <v>3320</v>
      </c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 t="str">
        <f t="shared" si="81"/>
        <v/>
      </c>
      <c r="BP2164" s="2" t="str">
        <f t="shared" si="82"/>
        <v>USCAR210,5</v>
      </c>
      <c r="BQ2164" s="2" t="str">
        <f>_xlfn.XLOOKUP(BO2164,[1]Planilha1!$BU:$BU,[1]Planilha1!$BU:$BU,"",0,1)</f>
        <v/>
      </c>
    </row>
    <row r="2165" spans="1:69" hidden="1" x14ac:dyDescent="0.2">
      <c r="A2165" s="2" t="s">
        <v>4651</v>
      </c>
      <c r="B2165" s="2" t="s">
        <v>374</v>
      </c>
      <c r="C2165" s="2"/>
      <c r="D2165" s="2"/>
      <c r="E2165" s="2" t="s">
        <v>1402</v>
      </c>
      <c r="F2165" s="2"/>
      <c r="G2165" s="2"/>
      <c r="H2165" s="2" t="s">
        <v>855</v>
      </c>
      <c r="I2165" s="2" t="s">
        <v>1753</v>
      </c>
      <c r="J2165" s="2" t="s">
        <v>931</v>
      </c>
      <c r="K2165" s="2"/>
      <c r="L2165" s="79"/>
      <c r="M2165" s="79"/>
      <c r="N2165" s="79" t="s">
        <v>2125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 t="s">
        <v>3321</v>
      </c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 t="str">
        <f t="shared" si="81"/>
        <v/>
      </c>
      <c r="BP2165" s="2" t="str">
        <f t="shared" si="82"/>
        <v>USCAR210,5</v>
      </c>
      <c r="BQ2165" s="2" t="str">
        <f>_xlfn.XLOOKUP(BO2165,[1]Planilha1!$BU:$BU,[1]Planilha1!$BU:$BU,"",0,1)</f>
        <v/>
      </c>
    </row>
    <row r="2166" spans="1:69" hidden="1" x14ac:dyDescent="0.2">
      <c r="A2166" s="2" t="s">
        <v>4651</v>
      </c>
      <c r="B2166" s="2" t="s">
        <v>1400</v>
      </c>
      <c r="C2166" s="2"/>
      <c r="D2166" s="2"/>
      <c r="E2166" s="2" t="s">
        <v>1402</v>
      </c>
      <c r="F2166" s="2"/>
      <c r="G2166" s="2"/>
      <c r="H2166" s="2" t="s">
        <v>843</v>
      </c>
      <c r="I2166" s="2" t="s">
        <v>1753</v>
      </c>
      <c r="J2166" s="2" t="s">
        <v>952</v>
      </c>
      <c r="K2166" s="2"/>
      <c r="L2166" s="79"/>
      <c r="M2166" s="79"/>
      <c r="N2166" s="79" t="s">
        <v>2125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 t="s">
        <v>3322</v>
      </c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 t="str">
        <f t="shared" si="81"/>
        <v/>
      </c>
      <c r="BP2166" s="2" t="str">
        <f t="shared" si="82"/>
        <v>GMW31910,5</v>
      </c>
      <c r="BQ2166" s="2" t="str">
        <f>_xlfn.XLOOKUP(BO2166,[1]Planilha1!$BU:$BU,[1]Planilha1!$BU:$BU,"",0,1)</f>
        <v/>
      </c>
    </row>
    <row r="2167" spans="1:69" hidden="1" x14ac:dyDescent="0.2">
      <c r="A2167" s="2" t="s">
        <v>4651</v>
      </c>
      <c r="B2167" s="2" t="s">
        <v>1400</v>
      </c>
      <c r="C2167" s="2"/>
      <c r="D2167" s="2"/>
      <c r="E2167" s="2" t="s">
        <v>1402</v>
      </c>
      <c r="F2167" s="2"/>
      <c r="G2167" s="2"/>
      <c r="H2167" s="2" t="s">
        <v>843</v>
      </c>
      <c r="I2167" s="2" t="s">
        <v>1753</v>
      </c>
      <c r="J2167" s="2" t="s">
        <v>931</v>
      </c>
      <c r="K2167" s="2"/>
      <c r="L2167" s="79"/>
      <c r="M2167" s="79"/>
      <c r="N2167" s="79" t="s">
        <v>2125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 t="s">
        <v>3323</v>
      </c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 t="str">
        <f t="shared" si="81"/>
        <v/>
      </c>
      <c r="BP2167" s="2" t="str">
        <f t="shared" si="82"/>
        <v>GMW31910,5</v>
      </c>
      <c r="BQ2167" s="2" t="str">
        <f>_xlfn.XLOOKUP(BO2167,[1]Planilha1!$BU:$BU,[1]Planilha1!$BU:$BU,"",0,1)</f>
        <v/>
      </c>
    </row>
    <row r="2168" spans="1:69" hidden="1" x14ac:dyDescent="0.2">
      <c r="A2168" s="2" t="s">
        <v>4651</v>
      </c>
      <c r="B2168" s="2" t="s">
        <v>1400</v>
      </c>
      <c r="C2168" s="2"/>
      <c r="D2168" s="2"/>
      <c r="E2168" s="2" t="s">
        <v>1402</v>
      </c>
      <c r="F2168" s="2"/>
      <c r="G2168" s="2"/>
      <c r="H2168" s="2" t="s">
        <v>856</v>
      </c>
      <c r="I2168" s="2" t="s">
        <v>1753</v>
      </c>
      <c r="J2168" s="2" t="s">
        <v>952</v>
      </c>
      <c r="K2168" s="2"/>
      <c r="L2168" s="79"/>
      <c r="M2168" s="79"/>
      <c r="N2168" s="79" t="s">
        <v>2125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 t="s">
        <v>3322</v>
      </c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 t="str">
        <f t="shared" si="81"/>
        <v/>
      </c>
      <c r="BP2168" s="2" t="str">
        <f t="shared" si="82"/>
        <v>GMW31910,5</v>
      </c>
      <c r="BQ2168" s="2" t="str">
        <f>_xlfn.XLOOKUP(BO2168,[1]Planilha1!$BU:$BU,[1]Planilha1!$BU:$BU,"",0,1)</f>
        <v/>
      </c>
    </row>
    <row r="2169" spans="1:69" hidden="1" x14ac:dyDescent="0.2">
      <c r="A2169" s="2" t="s">
        <v>4651</v>
      </c>
      <c r="B2169" s="2" t="s">
        <v>1400</v>
      </c>
      <c r="C2169" s="2"/>
      <c r="D2169" s="2"/>
      <c r="E2169" s="2" t="s">
        <v>1402</v>
      </c>
      <c r="F2169" s="2"/>
      <c r="G2169" s="2"/>
      <c r="H2169" s="2" t="s">
        <v>856</v>
      </c>
      <c r="I2169" s="2" t="s">
        <v>1753</v>
      </c>
      <c r="J2169" s="2" t="s">
        <v>931</v>
      </c>
      <c r="K2169" s="2"/>
      <c r="L2169" s="79"/>
      <c r="M2169" s="79"/>
      <c r="N2169" s="79" t="s">
        <v>2125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 t="s">
        <v>3323</v>
      </c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 t="str">
        <f t="shared" si="81"/>
        <v/>
      </c>
      <c r="BP2169" s="2" t="str">
        <f t="shared" si="82"/>
        <v>GMW31910,5</v>
      </c>
      <c r="BQ2169" s="2" t="str">
        <f>_xlfn.XLOOKUP(BO2169,[1]Planilha1!$BU:$BU,[1]Planilha1!$BU:$BU,"",0,1)</f>
        <v/>
      </c>
    </row>
    <row r="2170" spans="1:69" hidden="1" x14ac:dyDescent="0.2">
      <c r="A2170" s="2" t="s">
        <v>4651</v>
      </c>
      <c r="B2170" s="2" t="s">
        <v>1400</v>
      </c>
      <c r="C2170" s="2"/>
      <c r="D2170" s="2"/>
      <c r="E2170" s="2" t="s">
        <v>1402</v>
      </c>
      <c r="F2170" s="2"/>
      <c r="G2170" s="2"/>
      <c r="H2170" s="2" t="s">
        <v>863</v>
      </c>
      <c r="I2170" s="2" t="s">
        <v>1753</v>
      </c>
      <c r="J2170" s="2" t="s">
        <v>952</v>
      </c>
      <c r="K2170" s="2"/>
      <c r="L2170" s="79"/>
      <c r="M2170" s="79"/>
      <c r="N2170" s="79" t="s">
        <v>2125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 t="s">
        <v>3322</v>
      </c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 t="str">
        <f t="shared" si="81"/>
        <v/>
      </c>
      <c r="BP2170" s="2" t="str">
        <f t="shared" si="82"/>
        <v>GMW31910,5</v>
      </c>
      <c r="BQ2170" s="2" t="str">
        <f>_xlfn.XLOOKUP(BO2170,[1]Planilha1!$BU:$BU,[1]Planilha1!$BU:$BU,"",0,1)</f>
        <v/>
      </c>
    </row>
    <row r="2171" spans="1:69" hidden="1" x14ac:dyDescent="0.2">
      <c r="A2171" s="2" t="s">
        <v>4651</v>
      </c>
      <c r="B2171" s="2" t="s">
        <v>1400</v>
      </c>
      <c r="C2171" s="2"/>
      <c r="D2171" s="2"/>
      <c r="E2171" s="2" t="s">
        <v>1402</v>
      </c>
      <c r="F2171" s="2"/>
      <c r="G2171" s="2"/>
      <c r="H2171" s="2" t="s">
        <v>863</v>
      </c>
      <c r="I2171" s="2" t="s">
        <v>1753</v>
      </c>
      <c r="J2171" s="2" t="s">
        <v>931</v>
      </c>
      <c r="K2171" s="2"/>
      <c r="L2171" s="79"/>
      <c r="M2171" s="79"/>
      <c r="N2171" s="79" t="s">
        <v>2125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 t="s">
        <v>3323</v>
      </c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 t="str">
        <f t="shared" si="81"/>
        <v/>
      </c>
      <c r="BP2171" s="2" t="str">
        <f t="shared" si="82"/>
        <v>GMW31910,5</v>
      </c>
      <c r="BQ2171" s="2" t="str">
        <f>_xlfn.XLOOKUP(BO2171,[1]Planilha1!$BU:$BU,[1]Planilha1!$BU:$BU,"",0,1)</f>
        <v/>
      </c>
    </row>
    <row r="2172" spans="1:69" hidden="1" x14ac:dyDescent="0.2">
      <c r="A2172" s="2" t="s">
        <v>4651</v>
      </c>
      <c r="B2172" s="2" t="s">
        <v>1400</v>
      </c>
      <c r="C2172" s="2"/>
      <c r="D2172" s="2"/>
      <c r="E2172" s="2" t="s">
        <v>1402</v>
      </c>
      <c r="F2172" s="2"/>
      <c r="G2172" s="2"/>
      <c r="H2172" s="2" t="s">
        <v>854</v>
      </c>
      <c r="I2172" s="2" t="s">
        <v>1753</v>
      </c>
      <c r="J2172" s="2" t="s">
        <v>952</v>
      </c>
      <c r="K2172" s="2"/>
      <c r="L2172" s="79"/>
      <c r="M2172" s="79"/>
      <c r="N2172" s="79" t="s">
        <v>2125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 t="s">
        <v>3322</v>
      </c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 t="str">
        <f t="shared" si="81"/>
        <v/>
      </c>
      <c r="BP2172" s="2" t="str">
        <f t="shared" si="82"/>
        <v>GMW31910,5</v>
      </c>
      <c r="BQ2172" s="2" t="str">
        <f>_xlfn.XLOOKUP(BO2172,[1]Planilha1!$BU:$BU,[1]Planilha1!$BU:$BU,"",0,1)</f>
        <v/>
      </c>
    </row>
    <row r="2173" spans="1:69" hidden="1" x14ac:dyDescent="0.2">
      <c r="A2173" s="2" t="s">
        <v>4651</v>
      </c>
      <c r="B2173" s="2" t="s">
        <v>1400</v>
      </c>
      <c r="C2173" s="2"/>
      <c r="D2173" s="2"/>
      <c r="E2173" s="2" t="s">
        <v>1402</v>
      </c>
      <c r="F2173" s="2"/>
      <c r="G2173" s="2"/>
      <c r="H2173" s="2" t="s">
        <v>854</v>
      </c>
      <c r="I2173" s="2" t="s">
        <v>1753</v>
      </c>
      <c r="J2173" s="2" t="s">
        <v>931</v>
      </c>
      <c r="K2173" s="2"/>
      <c r="L2173" s="79"/>
      <c r="M2173" s="79"/>
      <c r="N2173" s="79" t="s">
        <v>2125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 t="s">
        <v>3323</v>
      </c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 t="str">
        <f t="shared" si="81"/>
        <v/>
      </c>
      <c r="BP2173" s="2" t="str">
        <f t="shared" si="82"/>
        <v>GMW31910,5</v>
      </c>
      <c r="BQ2173" s="2" t="str">
        <f>_xlfn.XLOOKUP(BO2173,[1]Planilha1!$BU:$BU,[1]Planilha1!$BU:$BU,"",0,1)</f>
        <v/>
      </c>
    </row>
    <row r="2174" spans="1:69" hidden="1" x14ac:dyDescent="0.2">
      <c r="A2174" s="2" t="s">
        <v>4651</v>
      </c>
      <c r="B2174" s="2" t="s">
        <v>374</v>
      </c>
      <c r="C2174" s="2"/>
      <c r="D2174" s="2"/>
      <c r="E2174" s="2" t="s">
        <v>1402</v>
      </c>
      <c r="F2174" s="2"/>
      <c r="G2174" s="2"/>
      <c r="H2174" s="2" t="s">
        <v>868</v>
      </c>
      <c r="I2174" s="2" t="s">
        <v>1753</v>
      </c>
      <c r="J2174" s="2" t="s">
        <v>931</v>
      </c>
      <c r="K2174" s="2"/>
      <c r="L2174" s="79"/>
      <c r="M2174" s="79"/>
      <c r="N2174" s="79" t="s">
        <v>2125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 t="s">
        <v>3324</v>
      </c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 t="str">
        <f t="shared" si="81"/>
        <v/>
      </c>
      <c r="BP2174" s="2" t="str">
        <f t="shared" si="82"/>
        <v>USCAR210,5</v>
      </c>
      <c r="BQ2174" s="2" t="str">
        <f>_xlfn.XLOOKUP(BO2174,[1]Planilha1!$BU:$BU,[1]Planilha1!$BU:$BU,"",0,1)</f>
        <v/>
      </c>
    </row>
    <row r="2175" spans="1:69" hidden="1" x14ac:dyDescent="0.2">
      <c r="A2175" s="2" t="s">
        <v>4651</v>
      </c>
      <c r="B2175" s="2" t="s">
        <v>374</v>
      </c>
      <c r="C2175" s="2"/>
      <c r="D2175" s="2"/>
      <c r="E2175" s="2" t="s">
        <v>1402</v>
      </c>
      <c r="F2175" s="2"/>
      <c r="G2175" s="2"/>
      <c r="H2175" s="2" t="s">
        <v>852</v>
      </c>
      <c r="I2175" s="2" t="s">
        <v>1754</v>
      </c>
      <c r="J2175" s="2"/>
      <c r="K2175" s="2"/>
      <c r="L2175" s="79"/>
      <c r="M2175" s="79"/>
      <c r="N2175" s="79" t="s">
        <v>2129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 t="s">
        <v>3325</v>
      </c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 t="str">
        <f t="shared" si="81"/>
        <v/>
      </c>
      <c r="BP2175" s="2" t="str">
        <f t="shared" si="82"/>
        <v>USCAR213</v>
      </c>
      <c r="BQ2175" s="2" t="str">
        <f>_xlfn.XLOOKUP(BO2175,[1]Planilha1!$BU:$BU,[1]Planilha1!$BU:$BU,"",0,1)</f>
        <v/>
      </c>
    </row>
    <row r="2176" spans="1:69" hidden="1" x14ac:dyDescent="0.2">
      <c r="A2176" s="2" t="s">
        <v>4651</v>
      </c>
      <c r="B2176" s="2" t="s">
        <v>374</v>
      </c>
      <c r="C2176" s="2"/>
      <c r="D2176" s="2"/>
      <c r="E2176" s="2" t="s">
        <v>1402</v>
      </c>
      <c r="F2176" s="2"/>
      <c r="G2176" s="2"/>
      <c r="H2176" s="2" t="s">
        <v>845</v>
      </c>
      <c r="I2176" s="2" t="s">
        <v>1754</v>
      </c>
      <c r="J2176" s="2"/>
      <c r="K2176" s="2"/>
      <c r="L2176" s="79"/>
      <c r="M2176" s="79"/>
      <c r="N2176" s="79" t="s">
        <v>2129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 t="s">
        <v>3326</v>
      </c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 t="str">
        <f t="shared" si="81"/>
        <v/>
      </c>
      <c r="BP2176" s="2" t="str">
        <f t="shared" si="82"/>
        <v>USCAR213</v>
      </c>
      <c r="BQ2176" s="2" t="str">
        <f>_xlfn.XLOOKUP(BO2176,[1]Planilha1!$BU:$BU,[1]Planilha1!$BU:$BU,"",0,1)</f>
        <v/>
      </c>
    </row>
    <row r="2177" spans="1:69" hidden="1" x14ac:dyDescent="0.2">
      <c r="A2177" s="2" t="s">
        <v>4651</v>
      </c>
      <c r="B2177" s="2" t="s">
        <v>374</v>
      </c>
      <c r="C2177" s="2"/>
      <c r="D2177" s="2"/>
      <c r="E2177" s="2" t="s">
        <v>1402</v>
      </c>
      <c r="F2177" s="2"/>
      <c r="G2177" s="2"/>
      <c r="H2177" s="2" t="s">
        <v>858</v>
      </c>
      <c r="I2177" s="2" t="s">
        <v>1755</v>
      </c>
      <c r="J2177" s="2"/>
      <c r="K2177" s="2"/>
      <c r="L2177" s="79"/>
      <c r="M2177" s="79"/>
      <c r="N2177" s="79" t="s">
        <v>2130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 t="s">
        <v>3327</v>
      </c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 t="str">
        <f t="shared" si="81"/>
        <v/>
      </c>
      <c r="BP2177" s="2" t="str">
        <f t="shared" si="82"/>
        <v>USCAR212</v>
      </c>
      <c r="BQ2177" s="2" t="str">
        <f>_xlfn.XLOOKUP(BO2177,[1]Planilha1!$BU:$BU,[1]Planilha1!$BU:$BU,"",0,1)</f>
        <v/>
      </c>
    </row>
    <row r="2178" spans="1:69" hidden="1" x14ac:dyDescent="0.2">
      <c r="A2178" s="2" t="s">
        <v>4651</v>
      </c>
      <c r="B2178" s="2" t="s">
        <v>374</v>
      </c>
      <c r="C2178" s="2"/>
      <c r="D2178" s="2"/>
      <c r="E2178" s="2" t="s">
        <v>1402</v>
      </c>
      <c r="F2178" s="2"/>
      <c r="G2178" s="2"/>
      <c r="H2178" s="2" t="s">
        <v>848</v>
      </c>
      <c r="I2178" s="2" t="s">
        <v>1755</v>
      </c>
      <c r="J2178" s="2"/>
      <c r="K2178" s="2"/>
      <c r="L2178" s="79"/>
      <c r="M2178" s="79"/>
      <c r="N2178" s="79" t="s">
        <v>2144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 t="s">
        <v>3328</v>
      </c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 t="str">
        <f t="shared" si="81"/>
        <v/>
      </c>
      <c r="BP2178" s="2" t="str">
        <f t="shared" si="82"/>
        <v>USCAR211,25</v>
      </c>
      <c r="BQ2178" s="2" t="str">
        <f>_xlfn.XLOOKUP(BO2178,[1]Planilha1!$BU:$BU,[1]Planilha1!$BU:$BU,"",0,1)</f>
        <v/>
      </c>
    </row>
    <row r="2179" spans="1:69" hidden="1" x14ac:dyDescent="0.2">
      <c r="A2179" s="2" t="s">
        <v>4651</v>
      </c>
      <c r="B2179" s="2" t="s">
        <v>1400</v>
      </c>
      <c r="C2179" s="2"/>
      <c r="D2179" s="2"/>
      <c r="E2179" s="2" t="s">
        <v>1402</v>
      </c>
      <c r="F2179" s="2"/>
      <c r="G2179" s="2"/>
      <c r="H2179" s="2" t="s">
        <v>843</v>
      </c>
      <c r="I2179" s="2" t="s">
        <v>1756</v>
      </c>
      <c r="J2179" s="2" t="s">
        <v>916</v>
      </c>
      <c r="K2179" s="2"/>
      <c r="L2179" s="79"/>
      <c r="M2179" s="79"/>
      <c r="N2179" s="79" t="s">
        <v>2124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 t="str">
        <f t="shared" si="81"/>
        <v/>
      </c>
      <c r="BP2179" s="2" t="str">
        <f t="shared" si="82"/>
        <v>GMW31912,5</v>
      </c>
      <c r="BQ2179" s="2" t="str">
        <f>_xlfn.XLOOKUP(BO2179,[1]Planilha1!$BU:$BU,[1]Planilha1!$BU:$BU,"",0,1)</f>
        <v/>
      </c>
    </row>
    <row r="2180" spans="1:69" hidden="1" x14ac:dyDescent="0.2">
      <c r="A2180" s="2" t="s">
        <v>4651</v>
      </c>
      <c r="B2180" s="2" t="s">
        <v>1400</v>
      </c>
      <c r="C2180" s="2"/>
      <c r="D2180" s="2"/>
      <c r="E2180" s="2" t="s">
        <v>1402</v>
      </c>
      <c r="F2180" s="2"/>
      <c r="G2180" s="2"/>
      <c r="H2180" s="2" t="s">
        <v>862</v>
      </c>
      <c r="I2180" s="2" t="s">
        <v>1756</v>
      </c>
      <c r="J2180" s="2" t="s">
        <v>916</v>
      </c>
      <c r="K2180" s="2"/>
      <c r="L2180" s="79"/>
      <c r="M2180" s="79"/>
      <c r="N2180" s="79" t="s">
        <v>2124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 t="s">
        <v>3329</v>
      </c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 t="str">
        <f t="shared" ref="BO2180:BO2243" si="83">IF(F2180="","",_xlfn.CONCAT(K2180&amp;N2180,IF(L2180&gt;M2180,_xlfn.TEXTJOIN(,TRUE,O2180:AV2180),_xlfn.TEXTJOIN(,TRUE,AF2180:AV2180,O2180:AE2180))))</f>
        <v/>
      </c>
      <c r="BP2180" s="2" t="str">
        <f t="shared" ref="BP2180:BP2243" si="84">_xlfn.CONCAT(B2180,N2180,IF(L2180&gt;M2180,_xlfn.TEXTJOIN(,TRUE,O2180:AV2180),_xlfn.TEXTJOIN(,TRUE,AF2180:AV2180,O2180:AE2180)))</f>
        <v>GMW31912,5</v>
      </c>
      <c r="BQ2180" s="2" t="str">
        <f>_xlfn.XLOOKUP(BO2180,[1]Planilha1!$BU:$BU,[1]Planilha1!$BU:$BU,"",0,1)</f>
        <v/>
      </c>
    </row>
    <row r="2181" spans="1:69" hidden="1" x14ac:dyDescent="0.2">
      <c r="A2181" s="2" t="s">
        <v>4651</v>
      </c>
      <c r="B2181" s="2" t="s">
        <v>1400</v>
      </c>
      <c r="C2181" s="2"/>
      <c r="D2181" s="2"/>
      <c r="E2181" s="2" t="s">
        <v>1402</v>
      </c>
      <c r="F2181" s="2"/>
      <c r="G2181" s="2"/>
      <c r="H2181" s="2" t="s">
        <v>862</v>
      </c>
      <c r="I2181" s="2" t="s">
        <v>1756</v>
      </c>
      <c r="J2181" s="2" t="s">
        <v>939</v>
      </c>
      <c r="K2181" s="2"/>
      <c r="L2181" s="79"/>
      <c r="M2181" s="79"/>
      <c r="N2181" s="79" t="s">
        <v>2124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 t="s">
        <v>3330</v>
      </c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 t="str">
        <f t="shared" si="83"/>
        <v/>
      </c>
      <c r="BP2181" s="2" t="str">
        <f t="shared" si="84"/>
        <v>GMW31912,5</v>
      </c>
      <c r="BQ2181" s="2" t="str">
        <f>_xlfn.XLOOKUP(BO2181,[1]Planilha1!$BU:$BU,[1]Planilha1!$BU:$BU,"",0,1)</f>
        <v/>
      </c>
    </row>
    <row r="2182" spans="1:69" hidden="1" x14ac:dyDescent="0.2">
      <c r="A2182" s="2" t="s">
        <v>4651</v>
      </c>
      <c r="B2182" s="2" t="s">
        <v>1400</v>
      </c>
      <c r="C2182" s="2"/>
      <c r="D2182" s="2"/>
      <c r="E2182" s="2" t="s">
        <v>1402</v>
      </c>
      <c r="F2182" s="2"/>
      <c r="G2182" s="2"/>
      <c r="H2182" s="2" t="s">
        <v>856</v>
      </c>
      <c r="I2182" s="2" t="s">
        <v>1756</v>
      </c>
      <c r="J2182" s="2" t="s">
        <v>971</v>
      </c>
      <c r="K2182" s="2"/>
      <c r="L2182" s="79"/>
      <c r="M2182" s="79"/>
      <c r="N2182" s="79" t="s">
        <v>2146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 t="str">
        <f t="shared" si="83"/>
        <v/>
      </c>
      <c r="BP2182" s="2" t="str">
        <f t="shared" si="84"/>
        <v>GMW31914</v>
      </c>
      <c r="BQ2182" s="2" t="str">
        <f>_xlfn.XLOOKUP(BO2182,[1]Planilha1!$BU:$BU,[1]Planilha1!$BU:$BU,"",0,1)</f>
        <v/>
      </c>
    </row>
    <row r="2183" spans="1:69" hidden="1" x14ac:dyDescent="0.2">
      <c r="A2183" s="2" t="s">
        <v>4651</v>
      </c>
      <c r="B2183" s="2" t="s">
        <v>1400</v>
      </c>
      <c r="C2183" s="2"/>
      <c r="D2183" s="2"/>
      <c r="E2183" s="2" t="s">
        <v>1402</v>
      </c>
      <c r="F2183" s="2"/>
      <c r="G2183" s="2"/>
      <c r="H2183" s="2" t="s">
        <v>856</v>
      </c>
      <c r="I2183" s="2" t="s">
        <v>1756</v>
      </c>
      <c r="J2183" s="2" t="s">
        <v>939</v>
      </c>
      <c r="K2183" s="2"/>
      <c r="L2183" s="79"/>
      <c r="M2183" s="79"/>
      <c r="N2183" s="79" t="s">
        <v>2146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 t="s">
        <v>3331</v>
      </c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 t="str">
        <f t="shared" si="83"/>
        <v/>
      </c>
      <c r="BP2183" s="2" t="str">
        <f t="shared" si="84"/>
        <v>GMW31914</v>
      </c>
      <c r="BQ2183" s="2" t="str">
        <f>_xlfn.XLOOKUP(BO2183,[1]Planilha1!$BU:$BU,[1]Planilha1!$BU:$BU,"",0,1)</f>
        <v/>
      </c>
    </row>
    <row r="2184" spans="1:69" hidden="1" x14ac:dyDescent="0.2">
      <c r="A2184" s="2" t="s">
        <v>4651</v>
      </c>
      <c r="B2184" s="2" t="s">
        <v>374</v>
      </c>
      <c r="C2184" s="2"/>
      <c r="D2184" s="2"/>
      <c r="E2184" s="2" t="s">
        <v>1402</v>
      </c>
      <c r="F2184" s="2"/>
      <c r="G2184" s="2"/>
      <c r="H2184" s="2" t="s">
        <v>853</v>
      </c>
      <c r="I2184" s="2" t="s">
        <v>547</v>
      </c>
      <c r="J2184" s="2"/>
      <c r="K2184" s="2"/>
      <c r="L2184" s="79"/>
      <c r="M2184" s="79"/>
      <c r="N2184" s="79" t="s">
        <v>2147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 t="s">
        <v>3332</v>
      </c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 t="str">
        <f t="shared" si="83"/>
        <v/>
      </c>
      <c r="BP2184" s="2" t="str">
        <f t="shared" si="84"/>
        <v>USCAR210,35</v>
      </c>
      <c r="BQ2184" s="2" t="str">
        <f>_xlfn.XLOOKUP(BO2184,[1]Planilha1!$BU:$BU,[1]Planilha1!$BU:$BU,"",0,1)</f>
        <v/>
      </c>
    </row>
    <row r="2185" spans="1:69" hidden="1" x14ac:dyDescent="0.2">
      <c r="A2185" s="2" t="s">
        <v>4651</v>
      </c>
      <c r="B2185" s="2" t="s">
        <v>374</v>
      </c>
      <c r="C2185" s="2"/>
      <c r="D2185" s="2"/>
      <c r="E2185" s="2" t="s">
        <v>1402</v>
      </c>
      <c r="F2185" s="2"/>
      <c r="G2185" s="2"/>
      <c r="H2185" s="2" t="s">
        <v>853</v>
      </c>
      <c r="I2185" s="2" t="s">
        <v>547</v>
      </c>
      <c r="J2185" s="2"/>
      <c r="K2185" s="2"/>
      <c r="L2185" s="79"/>
      <c r="M2185" s="79"/>
      <c r="N2185" s="79" t="s">
        <v>2125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 t="s">
        <v>3333</v>
      </c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 t="str">
        <f t="shared" si="83"/>
        <v/>
      </c>
      <c r="BP2185" s="2" t="str">
        <f t="shared" si="84"/>
        <v>USCAR210,5</v>
      </c>
      <c r="BQ2185" s="2" t="str">
        <f>_xlfn.XLOOKUP(BO2185,[1]Planilha1!$BU:$BU,[1]Planilha1!$BU:$BU,"",0,1)</f>
        <v/>
      </c>
    </row>
    <row r="2186" spans="1:69" hidden="1" x14ac:dyDescent="0.2">
      <c r="A2186" s="2" t="s">
        <v>4651</v>
      </c>
      <c r="B2186" s="2" t="s">
        <v>1400</v>
      </c>
      <c r="C2186" s="2"/>
      <c r="D2186" s="2"/>
      <c r="E2186" s="2" t="s">
        <v>1402</v>
      </c>
      <c r="F2186" s="2"/>
      <c r="G2186" s="2"/>
      <c r="H2186" s="2" t="s">
        <v>843</v>
      </c>
      <c r="I2186" s="2" t="s">
        <v>547</v>
      </c>
      <c r="J2186" s="2"/>
      <c r="K2186" s="2"/>
      <c r="L2186" s="79"/>
      <c r="M2186" s="79"/>
      <c r="N2186" s="79" t="s">
        <v>2147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 t="s">
        <v>3334</v>
      </c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 t="str">
        <f t="shared" si="83"/>
        <v/>
      </c>
      <c r="BP2186" s="2" t="str">
        <f t="shared" si="84"/>
        <v>GMW31910,35</v>
      </c>
      <c r="BQ2186" s="2" t="str">
        <f>_xlfn.XLOOKUP(BO2186,[1]Planilha1!$BU:$BU,[1]Planilha1!$BU:$BU,"",0,1)</f>
        <v/>
      </c>
    </row>
    <row r="2187" spans="1:69" hidden="1" x14ac:dyDescent="0.2">
      <c r="A2187" s="2" t="s">
        <v>4651</v>
      </c>
      <c r="B2187" s="2" t="s">
        <v>1400</v>
      </c>
      <c r="C2187" s="2"/>
      <c r="D2187" s="2"/>
      <c r="E2187" s="2" t="s">
        <v>1402</v>
      </c>
      <c r="F2187" s="2"/>
      <c r="G2187" s="2"/>
      <c r="H2187" s="2" t="s">
        <v>843</v>
      </c>
      <c r="I2187" s="2" t="s">
        <v>547</v>
      </c>
      <c r="J2187" s="2"/>
      <c r="K2187" s="2"/>
      <c r="L2187" s="79"/>
      <c r="M2187" s="79"/>
      <c r="N2187" s="79" t="s">
        <v>2125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 t="s">
        <v>3335</v>
      </c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 t="str">
        <f t="shared" si="83"/>
        <v/>
      </c>
      <c r="BP2187" s="2" t="str">
        <f t="shared" si="84"/>
        <v>GMW31910,5</v>
      </c>
      <c r="BQ2187" s="2" t="str">
        <f>_xlfn.XLOOKUP(BO2187,[1]Planilha1!$BU:$BU,[1]Planilha1!$BU:$BU,"",0,1)</f>
        <v/>
      </c>
    </row>
    <row r="2188" spans="1:69" hidden="1" x14ac:dyDescent="0.2">
      <c r="A2188" s="2" t="s">
        <v>4651</v>
      </c>
      <c r="B2188" s="2" t="s">
        <v>1400</v>
      </c>
      <c r="C2188" s="2"/>
      <c r="D2188" s="2"/>
      <c r="E2188" s="2" t="s">
        <v>1402</v>
      </c>
      <c r="F2188" s="2"/>
      <c r="G2188" s="2"/>
      <c r="H2188" s="2" t="s">
        <v>843</v>
      </c>
      <c r="I2188" s="2" t="s">
        <v>1757</v>
      </c>
      <c r="J2188" s="2"/>
      <c r="K2188" s="2"/>
      <c r="L2188" s="79"/>
      <c r="M2188" s="79"/>
      <c r="N2188" s="79" t="s">
        <v>2147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 t="s">
        <v>3336</v>
      </c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 t="str">
        <f t="shared" si="83"/>
        <v/>
      </c>
      <c r="BP2188" s="2" t="str">
        <f t="shared" si="84"/>
        <v>GMW31910,35</v>
      </c>
      <c r="BQ2188" s="2" t="str">
        <f>_xlfn.XLOOKUP(BO2188,[1]Planilha1!$BU:$BU,[1]Planilha1!$BU:$BU,"",0,1)</f>
        <v/>
      </c>
    </row>
    <row r="2189" spans="1:69" hidden="1" x14ac:dyDescent="0.2">
      <c r="A2189" s="2" t="s">
        <v>4651</v>
      </c>
      <c r="B2189" s="2" t="s">
        <v>1400</v>
      </c>
      <c r="C2189" s="2"/>
      <c r="D2189" s="2"/>
      <c r="E2189" s="2" t="s">
        <v>1402</v>
      </c>
      <c r="F2189" s="2"/>
      <c r="G2189" s="2"/>
      <c r="H2189" s="2" t="s">
        <v>843</v>
      </c>
      <c r="I2189" s="2" t="s">
        <v>1757</v>
      </c>
      <c r="J2189" s="2"/>
      <c r="K2189" s="2"/>
      <c r="L2189" s="79"/>
      <c r="M2189" s="79"/>
      <c r="N2189" s="79" t="s">
        <v>2125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 t="s">
        <v>3337</v>
      </c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 t="str">
        <f t="shared" si="83"/>
        <v/>
      </c>
      <c r="BP2189" s="2" t="str">
        <f t="shared" si="84"/>
        <v>GMW31910,5</v>
      </c>
      <c r="BQ2189" s="2" t="str">
        <f>_xlfn.XLOOKUP(BO2189,[1]Planilha1!$BU:$BU,[1]Planilha1!$BU:$BU,"",0,1)</f>
        <v/>
      </c>
    </row>
    <row r="2190" spans="1:69" hidden="1" x14ac:dyDescent="0.2">
      <c r="A2190" s="2" t="s">
        <v>4651</v>
      </c>
      <c r="B2190" s="2" t="s">
        <v>1400</v>
      </c>
      <c r="C2190" s="2"/>
      <c r="D2190" s="2"/>
      <c r="E2190" s="2" t="s">
        <v>1402</v>
      </c>
      <c r="F2190" s="2"/>
      <c r="G2190" s="2"/>
      <c r="H2190" s="2" t="s">
        <v>843</v>
      </c>
      <c r="I2190" s="2" t="s">
        <v>1758</v>
      </c>
      <c r="J2190" s="2" t="s">
        <v>913</v>
      </c>
      <c r="K2190" s="2"/>
      <c r="L2190" s="79"/>
      <c r="M2190" s="79"/>
      <c r="N2190" s="79" t="s">
        <v>2126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 t="s">
        <v>3338</v>
      </c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 t="str">
        <f t="shared" si="83"/>
        <v/>
      </c>
      <c r="BP2190" s="2" t="str">
        <f t="shared" si="84"/>
        <v>GMW31911,5</v>
      </c>
      <c r="BQ2190" s="2" t="str">
        <f>_xlfn.XLOOKUP(BO2190,[1]Planilha1!$BU:$BU,[1]Planilha1!$BU:$BU,"",0,1)</f>
        <v/>
      </c>
    </row>
    <row r="2191" spans="1:69" hidden="1" x14ac:dyDescent="0.2">
      <c r="A2191" s="2" t="s">
        <v>4651</v>
      </c>
      <c r="B2191" s="2" t="s">
        <v>1400</v>
      </c>
      <c r="C2191" s="2"/>
      <c r="D2191" s="2"/>
      <c r="E2191" s="2" t="s">
        <v>1402</v>
      </c>
      <c r="F2191" s="2"/>
      <c r="G2191" s="2"/>
      <c r="H2191" s="2" t="s">
        <v>862</v>
      </c>
      <c r="I2191" s="2" t="s">
        <v>1758</v>
      </c>
      <c r="J2191" s="2" t="s">
        <v>913</v>
      </c>
      <c r="K2191" s="2"/>
      <c r="L2191" s="79"/>
      <c r="M2191" s="79"/>
      <c r="N2191" s="79" t="s">
        <v>2126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 t="s">
        <v>3339</v>
      </c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 t="str">
        <f t="shared" si="83"/>
        <v/>
      </c>
      <c r="BP2191" s="2" t="str">
        <f t="shared" si="84"/>
        <v>GMW31911,5</v>
      </c>
      <c r="BQ2191" s="2" t="str">
        <f>_xlfn.XLOOKUP(BO2191,[1]Planilha1!$BU:$BU,[1]Planilha1!$BU:$BU,"",0,1)</f>
        <v/>
      </c>
    </row>
    <row r="2192" spans="1:69" hidden="1" x14ac:dyDescent="0.2">
      <c r="A2192" s="2" t="s">
        <v>4651</v>
      </c>
      <c r="B2192" s="2" t="s">
        <v>1400</v>
      </c>
      <c r="C2192" s="2"/>
      <c r="D2192" s="2"/>
      <c r="E2192" s="2" t="s">
        <v>1402</v>
      </c>
      <c r="F2192" s="2"/>
      <c r="G2192" s="2"/>
      <c r="H2192" s="2" t="s">
        <v>856</v>
      </c>
      <c r="I2192" s="2" t="s">
        <v>1758</v>
      </c>
      <c r="J2192" s="2" t="s">
        <v>913</v>
      </c>
      <c r="K2192" s="2"/>
      <c r="L2192" s="79"/>
      <c r="M2192" s="79"/>
      <c r="N2192" s="79" t="s">
        <v>2126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 t="s">
        <v>3338</v>
      </c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 t="str">
        <f t="shared" si="83"/>
        <v/>
      </c>
      <c r="BP2192" s="2" t="str">
        <f t="shared" si="84"/>
        <v>GMW31911,5</v>
      </c>
      <c r="BQ2192" s="2" t="str">
        <f>_xlfn.XLOOKUP(BO2192,[1]Planilha1!$BU:$BU,[1]Planilha1!$BU:$BU,"",0,1)</f>
        <v/>
      </c>
    </row>
    <row r="2193" spans="1:69" hidden="1" x14ac:dyDescent="0.2">
      <c r="A2193" s="2" t="s">
        <v>4651</v>
      </c>
      <c r="B2193" s="2" t="s">
        <v>1400</v>
      </c>
      <c r="C2193" s="2"/>
      <c r="D2193" s="2"/>
      <c r="E2193" s="2" t="s">
        <v>1402</v>
      </c>
      <c r="F2193" s="2"/>
      <c r="G2193" s="2"/>
      <c r="H2193" s="2" t="s">
        <v>854</v>
      </c>
      <c r="I2193" s="2" t="s">
        <v>1758</v>
      </c>
      <c r="J2193" s="2" t="s">
        <v>913</v>
      </c>
      <c r="K2193" s="2"/>
      <c r="L2193" s="79"/>
      <c r="M2193" s="79"/>
      <c r="N2193" s="79" t="s">
        <v>2126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 t="s">
        <v>3338</v>
      </c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 t="str">
        <f t="shared" si="83"/>
        <v/>
      </c>
      <c r="BP2193" s="2" t="str">
        <f t="shared" si="84"/>
        <v>GMW31911,5</v>
      </c>
      <c r="BQ2193" s="2" t="str">
        <f>_xlfn.XLOOKUP(BO2193,[1]Planilha1!$BU:$BU,[1]Planilha1!$BU:$BU,"",0,1)</f>
        <v/>
      </c>
    </row>
    <row r="2194" spans="1:69" hidden="1" x14ac:dyDescent="0.2">
      <c r="A2194" s="2" t="s">
        <v>4651</v>
      </c>
      <c r="B2194" s="2" t="s">
        <v>374</v>
      </c>
      <c r="C2194" s="2"/>
      <c r="D2194" s="2"/>
      <c r="E2194" s="2" t="s">
        <v>1402</v>
      </c>
      <c r="F2194" s="2"/>
      <c r="G2194" s="2"/>
      <c r="H2194" s="2" t="s">
        <v>853</v>
      </c>
      <c r="I2194" s="2" t="s">
        <v>515</v>
      </c>
      <c r="J2194" s="2"/>
      <c r="K2194" s="2"/>
      <c r="L2194" s="79"/>
      <c r="M2194" s="79"/>
      <c r="N2194" s="79" t="s">
        <v>2125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 t="s">
        <v>3340</v>
      </c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 t="str">
        <f t="shared" si="83"/>
        <v/>
      </c>
      <c r="BP2194" s="2" t="str">
        <f t="shared" si="84"/>
        <v>USCAR210,5</v>
      </c>
      <c r="BQ2194" s="2" t="str">
        <f>_xlfn.XLOOKUP(BO2194,[1]Planilha1!$BU:$BU,[1]Planilha1!$BU:$BU,"",0,1)</f>
        <v/>
      </c>
    </row>
    <row r="2195" spans="1:69" hidden="1" x14ac:dyDescent="0.2">
      <c r="A2195" s="2" t="s">
        <v>4651</v>
      </c>
      <c r="B2195" s="2" t="s">
        <v>374</v>
      </c>
      <c r="C2195" s="2"/>
      <c r="D2195" s="2"/>
      <c r="E2195" s="2" t="s">
        <v>1402</v>
      </c>
      <c r="F2195" s="2"/>
      <c r="G2195" s="2"/>
      <c r="H2195" s="2" t="s">
        <v>853</v>
      </c>
      <c r="I2195" s="2" t="s">
        <v>515</v>
      </c>
      <c r="J2195" s="2"/>
      <c r="K2195" s="2"/>
      <c r="L2195" s="79"/>
      <c r="M2195" s="79"/>
      <c r="N2195" s="79" t="s">
        <v>2141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 t="s">
        <v>3341</v>
      </c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 t="str">
        <f t="shared" si="83"/>
        <v/>
      </c>
      <c r="BP2195" s="2" t="str">
        <f t="shared" si="84"/>
        <v>USCAR210,75</v>
      </c>
      <c r="BQ2195" s="2" t="str">
        <f>_xlfn.XLOOKUP(BO2195,[1]Planilha1!$BU:$BU,[1]Planilha1!$BU:$BU,"",0,1)</f>
        <v/>
      </c>
    </row>
    <row r="2196" spans="1:69" hidden="1" x14ac:dyDescent="0.2">
      <c r="A2196" s="2" t="s">
        <v>4651</v>
      </c>
      <c r="B2196" s="2" t="s">
        <v>1400</v>
      </c>
      <c r="C2196" s="2"/>
      <c r="D2196" s="2"/>
      <c r="E2196" s="2" t="s">
        <v>1402</v>
      </c>
      <c r="F2196" s="2"/>
      <c r="G2196" s="2"/>
      <c r="H2196" s="2" t="s">
        <v>843</v>
      </c>
      <c r="I2196" s="2" t="s">
        <v>1759</v>
      </c>
      <c r="J2196" s="2"/>
      <c r="K2196" s="2"/>
      <c r="L2196" s="79"/>
      <c r="M2196" s="79"/>
      <c r="N2196" s="79" t="s">
        <v>2147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 t="s">
        <v>3342</v>
      </c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 t="str">
        <f t="shared" si="83"/>
        <v/>
      </c>
      <c r="BP2196" s="2" t="str">
        <f t="shared" si="84"/>
        <v>GMW31910,35</v>
      </c>
      <c r="BQ2196" s="2" t="str">
        <f>_xlfn.XLOOKUP(BO2196,[1]Planilha1!$BU:$BU,[1]Planilha1!$BU:$BU,"",0,1)</f>
        <v/>
      </c>
    </row>
    <row r="2197" spans="1:69" hidden="1" x14ac:dyDescent="0.2">
      <c r="A2197" s="2" t="s">
        <v>4651</v>
      </c>
      <c r="B2197" s="2" t="s">
        <v>374</v>
      </c>
      <c r="C2197" s="2"/>
      <c r="D2197" s="2"/>
      <c r="E2197" s="2" t="s">
        <v>1402</v>
      </c>
      <c r="F2197" s="2"/>
      <c r="G2197" s="2"/>
      <c r="H2197" s="2" t="s">
        <v>845</v>
      </c>
      <c r="I2197" s="2" t="s">
        <v>1760</v>
      </c>
      <c r="J2197" s="2"/>
      <c r="K2197" s="2"/>
      <c r="L2197" s="79"/>
      <c r="M2197" s="79"/>
      <c r="N2197" s="79" t="s">
        <v>2148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 t="s">
        <v>3343</v>
      </c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 t="str">
        <f t="shared" si="83"/>
        <v/>
      </c>
      <c r="BP2197" s="2" t="str">
        <f t="shared" si="84"/>
        <v>USCAR218</v>
      </c>
      <c r="BQ2197" s="2" t="str">
        <f>_xlfn.XLOOKUP(BO2197,[1]Planilha1!$BU:$BU,[1]Planilha1!$BU:$BU,"",0,1)</f>
        <v/>
      </c>
    </row>
    <row r="2198" spans="1:69" hidden="1" x14ac:dyDescent="0.2">
      <c r="A2198" s="2" t="s">
        <v>4651</v>
      </c>
      <c r="B2198" s="2" t="s">
        <v>1400</v>
      </c>
      <c r="C2198" s="2"/>
      <c r="D2198" s="2"/>
      <c r="E2198" s="2" t="s">
        <v>1402</v>
      </c>
      <c r="F2198" s="2"/>
      <c r="G2198" s="2"/>
      <c r="H2198" s="2" t="s">
        <v>856</v>
      </c>
      <c r="I2198" s="2" t="s">
        <v>1761</v>
      </c>
      <c r="J2198" s="2" t="s">
        <v>1031</v>
      </c>
      <c r="K2198" s="2"/>
      <c r="L2198" s="79"/>
      <c r="M2198" s="79"/>
      <c r="N2198" s="79" t="s">
        <v>1122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 t="s">
        <v>3344</v>
      </c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 t="str">
        <f t="shared" si="83"/>
        <v/>
      </c>
      <c r="BP2198" s="2" t="str">
        <f t="shared" si="84"/>
        <v>GMW319110</v>
      </c>
      <c r="BQ2198" s="2" t="str">
        <f>_xlfn.XLOOKUP(BO2198,[1]Planilha1!$BU:$BU,[1]Planilha1!$BU:$BU,"",0,1)</f>
        <v/>
      </c>
    </row>
    <row r="2199" spans="1:69" hidden="1" x14ac:dyDescent="0.2">
      <c r="A2199" s="2" t="s">
        <v>4651</v>
      </c>
      <c r="B2199" s="2" t="s">
        <v>1400</v>
      </c>
      <c r="C2199" s="2"/>
      <c r="D2199" s="2"/>
      <c r="E2199" s="2" t="s">
        <v>1402</v>
      </c>
      <c r="F2199" s="2"/>
      <c r="G2199" s="2"/>
      <c r="H2199" s="2" t="s">
        <v>843</v>
      </c>
      <c r="I2199" s="2" t="s">
        <v>1762</v>
      </c>
      <c r="J2199" s="2"/>
      <c r="K2199" s="2"/>
      <c r="L2199" s="79"/>
      <c r="M2199" s="79"/>
      <c r="N2199" s="79" t="s">
        <v>2126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 t="s">
        <v>3345</v>
      </c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 t="str">
        <f t="shared" si="83"/>
        <v/>
      </c>
      <c r="BP2199" s="2" t="str">
        <f t="shared" si="84"/>
        <v>GMW31911,5</v>
      </c>
      <c r="BQ2199" s="2" t="str">
        <f>_xlfn.XLOOKUP(BO2199,[1]Planilha1!$BU:$BU,[1]Planilha1!$BU:$BU,"",0,1)</f>
        <v/>
      </c>
    </row>
    <row r="2200" spans="1:69" hidden="1" x14ac:dyDescent="0.2">
      <c r="A2200" s="2" t="s">
        <v>4651</v>
      </c>
      <c r="B2200" s="2" t="s">
        <v>1400</v>
      </c>
      <c r="C2200" s="2"/>
      <c r="D2200" s="2"/>
      <c r="E2200" s="2" t="s">
        <v>1402</v>
      </c>
      <c r="F2200" s="2"/>
      <c r="G2200" s="2"/>
      <c r="H2200" s="2" t="s">
        <v>854</v>
      </c>
      <c r="I2200" s="2" t="s">
        <v>1763</v>
      </c>
      <c r="J2200" s="2" t="s">
        <v>939</v>
      </c>
      <c r="K2200" s="2"/>
      <c r="L2200" s="79"/>
      <c r="M2200" s="79"/>
      <c r="N2200" s="79" t="s">
        <v>2124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 t="s">
        <v>3346</v>
      </c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 t="str">
        <f t="shared" si="83"/>
        <v/>
      </c>
      <c r="BP2200" s="2" t="str">
        <f t="shared" si="84"/>
        <v>GMW31912,5</v>
      </c>
      <c r="BQ2200" s="2" t="str">
        <f>_xlfn.XLOOKUP(BO2200,[1]Planilha1!$BU:$BU,[1]Planilha1!$BU:$BU,"",0,1)</f>
        <v/>
      </c>
    </row>
    <row r="2201" spans="1:69" hidden="1" x14ac:dyDescent="0.2">
      <c r="A2201" s="2" t="s">
        <v>4651</v>
      </c>
      <c r="B2201" s="2" t="s">
        <v>1400</v>
      </c>
      <c r="C2201" s="2"/>
      <c r="D2201" s="2"/>
      <c r="E2201" s="2" t="s">
        <v>1402</v>
      </c>
      <c r="F2201" s="2"/>
      <c r="G2201" s="2"/>
      <c r="H2201" s="2" t="s">
        <v>862</v>
      </c>
      <c r="I2201" s="2" t="s">
        <v>1764</v>
      </c>
      <c r="J2201" s="2" t="s">
        <v>1032</v>
      </c>
      <c r="K2201" s="2"/>
      <c r="L2201" s="79"/>
      <c r="M2201" s="79"/>
      <c r="N2201" s="79" t="s">
        <v>2125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 t="s">
        <v>3347</v>
      </c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 t="str">
        <f t="shared" si="83"/>
        <v/>
      </c>
      <c r="BP2201" s="2" t="str">
        <f t="shared" si="84"/>
        <v>GMW31910,5</v>
      </c>
      <c r="BQ2201" s="2" t="str">
        <f>_xlfn.XLOOKUP(BO2201,[1]Planilha1!$BU:$BU,[1]Planilha1!$BU:$BU,"",0,1)</f>
        <v/>
      </c>
    </row>
    <row r="2202" spans="1:69" hidden="1" x14ac:dyDescent="0.2">
      <c r="A2202" s="2" t="s">
        <v>4651</v>
      </c>
      <c r="B2202" s="2" t="s">
        <v>1400</v>
      </c>
      <c r="C2202" s="2"/>
      <c r="D2202" s="2"/>
      <c r="E2202" s="2" t="s">
        <v>1402</v>
      </c>
      <c r="F2202" s="2"/>
      <c r="G2202" s="2"/>
      <c r="H2202" s="2" t="s">
        <v>843</v>
      </c>
      <c r="I2202" s="2" t="s">
        <v>1765</v>
      </c>
      <c r="J2202" s="2" t="s">
        <v>965</v>
      </c>
      <c r="K2202" s="2"/>
      <c r="L2202" s="79"/>
      <c r="M2202" s="79"/>
      <c r="N2202" s="79" t="s">
        <v>2126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 t="s">
        <v>3348</v>
      </c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 t="str">
        <f t="shared" si="83"/>
        <v/>
      </c>
      <c r="BP2202" s="2" t="str">
        <f t="shared" si="84"/>
        <v>GMW31911,5</v>
      </c>
      <c r="BQ2202" s="2" t="str">
        <f>_xlfn.XLOOKUP(BO2202,[1]Planilha1!$BU:$BU,[1]Planilha1!$BU:$BU,"",0,1)</f>
        <v/>
      </c>
    </row>
    <row r="2203" spans="1:69" hidden="1" x14ac:dyDescent="0.2">
      <c r="A2203" s="2" t="s">
        <v>4651</v>
      </c>
      <c r="B2203" s="2" t="s">
        <v>1400</v>
      </c>
      <c r="C2203" s="2"/>
      <c r="D2203" s="2"/>
      <c r="E2203" s="2" t="s">
        <v>1402</v>
      </c>
      <c r="F2203" s="2"/>
      <c r="G2203" s="2"/>
      <c r="H2203" s="2" t="s">
        <v>843</v>
      </c>
      <c r="I2203" s="2" t="s">
        <v>1766</v>
      </c>
      <c r="J2203" s="2" t="s">
        <v>958</v>
      </c>
      <c r="K2203" s="2"/>
      <c r="L2203" s="79"/>
      <c r="M2203" s="79"/>
      <c r="N2203" s="79" t="s">
        <v>2125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 t="str">
        <f t="shared" si="83"/>
        <v/>
      </c>
      <c r="BP2203" s="2" t="str">
        <f t="shared" si="84"/>
        <v>GMW31910,5</v>
      </c>
      <c r="BQ2203" s="2" t="str">
        <f>_xlfn.XLOOKUP(BO2203,[1]Planilha1!$BU:$BU,[1]Planilha1!$BU:$BU,"",0,1)</f>
        <v/>
      </c>
    </row>
    <row r="2204" spans="1:69" hidden="1" x14ac:dyDescent="0.2">
      <c r="A2204" s="2" t="s">
        <v>4651</v>
      </c>
      <c r="B2204" s="2" t="s">
        <v>1400</v>
      </c>
      <c r="C2204" s="2"/>
      <c r="D2204" s="2"/>
      <c r="E2204" s="2" t="s">
        <v>1402</v>
      </c>
      <c r="F2204" s="2"/>
      <c r="G2204" s="2"/>
      <c r="H2204" s="2" t="s">
        <v>843</v>
      </c>
      <c r="I2204" s="2" t="s">
        <v>1766</v>
      </c>
      <c r="J2204" s="2" t="s">
        <v>1033</v>
      </c>
      <c r="K2204" s="2"/>
      <c r="L2204" s="79"/>
      <c r="M2204" s="79"/>
      <c r="N2204" s="79" t="s">
        <v>2125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 t="s">
        <v>3349</v>
      </c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 t="str">
        <f t="shared" si="83"/>
        <v/>
      </c>
      <c r="BP2204" s="2" t="str">
        <f t="shared" si="84"/>
        <v>GMW31910,5</v>
      </c>
      <c r="BQ2204" s="2" t="str">
        <f>_xlfn.XLOOKUP(BO2204,[1]Planilha1!$BU:$BU,[1]Planilha1!$BU:$BU,"",0,1)</f>
        <v/>
      </c>
    </row>
    <row r="2205" spans="1:69" hidden="1" x14ac:dyDescent="0.2">
      <c r="A2205" s="2" t="s">
        <v>4651</v>
      </c>
      <c r="B2205" s="2" t="s">
        <v>374</v>
      </c>
      <c r="C2205" s="2"/>
      <c r="D2205" s="2"/>
      <c r="E2205" s="2" t="s">
        <v>1402</v>
      </c>
      <c r="F2205" s="2"/>
      <c r="G2205" s="2"/>
      <c r="H2205" s="2" t="s">
        <v>855</v>
      </c>
      <c r="I2205" s="2" t="s">
        <v>499</v>
      </c>
      <c r="J2205" s="2"/>
      <c r="K2205" s="2"/>
      <c r="L2205" s="79"/>
      <c r="M2205" s="79"/>
      <c r="N2205" s="79" t="s">
        <v>2141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 t="s">
        <v>3350</v>
      </c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 t="str">
        <f t="shared" si="83"/>
        <v/>
      </c>
      <c r="BP2205" s="2" t="str">
        <f t="shared" si="84"/>
        <v>USCAR210,75</v>
      </c>
      <c r="BQ2205" s="2" t="str">
        <f>_xlfn.XLOOKUP(BO2205,[1]Planilha1!$BU:$BU,[1]Planilha1!$BU:$BU,"",0,1)</f>
        <v/>
      </c>
    </row>
    <row r="2206" spans="1:69" hidden="1" x14ac:dyDescent="0.2">
      <c r="A2206" s="2" t="s">
        <v>4651</v>
      </c>
      <c r="B2206" s="2" t="s">
        <v>374</v>
      </c>
      <c r="C2206" s="2"/>
      <c r="D2206" s="2"/>
      <c r="E2206" s="2" t="s">
        <v>1402</v>
      </c>
      <c r="F2206" s="2"/>
      <c r="G2206" s="2"/>
      <c r="H2206" s="2" t="s">
        <v>855</v>
      </c>
      <c r="I2206" s="2" t="s">
        <v>499</v>
      </c>
      <c r="J2206" s="2"/>
      <c r="K2206" s="2"/>
      <c r="L2206" s="79"/>
      <c r="M2206" s="79"/>
      <c r="N2206" s="79" t="s">
        <v>2132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 t="s">
        <v>3351</v>
      </c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 t="str">
        <f t="shared" si="83"/>
        <v/>
      </c>
      <c r="BP2206" s="2" t="str">
        <f t="shared" si="84"/>
        <v>USCAR211</v>
      </c>
      <c r="BQ2206" s="2" t="str">
        <f>_xlfn.XLOOKUP(BO2206,[1]Planilha1!$BU:$BU,[1]Planilha1!$BU:$BU,"",0,1)</f>
        <v/>
      </c>
    </row>
    <row r="2207" spans="1:69" hidden="1" x14ac:dyDescent="0.2">
      <c r="A2207" s="2" t="s">
        <v>4651</v>
      </c>
      <c r="B2207" s="2" t="s">
        <v>374</v>
      </c>
      <c r="C2207" s="2"/>
      <c r="D2207" s="2"/>
      <c r="E2207" s="2" t="s">
        <v>1402</v>
      </c>
      <c r="F2207" s="2"/>
      <c r="G2207" s="2"/>
      <c r="H2207" s="2" t="s">
        <v>864</v>
      </c>
      <c r="I2207" s="2" t="s">
        <v>499</v>
      </c>
      <c r="J2207" s="2"/>
      <c r="K2207" s="2"/>
      <c r="L2207" s="79"/>
      <c r="M2207" s="79"/>
      <c r="N2207" s="79" t="s">
        <v>2141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 t="s">
        <v>3352</v>
      </c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 t="str">
        <f t="shared" si="83"/>
        <v/>
      </c>
      <c r="BP2207" s="2" t="str">
        <f t="shared" si="84"/>
        <v>USCAR210,75</v>
      </c>
      <c r="BQ2207" s="2" t="str">
        <f>_xlfn.XLOOKUP(BO2207,[1]Planilha1!$BU:$BU,[1]Planilha1!$BU:$BU,"",0,1)</f>
        <v/>
      </c>
    </row>
    <row r="2208" spans="1:69" hidden="1" x14ac:dyDescent="0.2">
      <c r="A2208" s="2" t="s">
        <v>785</v>
      </c>
      <c r="B2208" s="2"/>
      <c r="C2208" s="2"/>
      <c r="D2208" s="2"/>
      <c r="E2208" s="2" t="s">
        <v>1402</v>
      </c>
      <c r="F2208" s="2"/>
      <c r="G2208" s="2"/>
      <c r="H2208" s="2" t="s">
        <v>853</v>
      </c>
      <c r="I2208" s="2" t="s">
        <v>431</v>
      </c>
      <c r="J2208" s="2" t="s">
        <v>994</v>
      </c>
      <c r="K2208" s="2"/>
      <c r="L2208" s="79"/>
      <c r="M2208" s="79"/>
      <c r="N2208" s="79" t="s">
        <v>2125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 t="s">
        <v>3353</v>
      </c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 t="str">
        <f t="shared" si="83"/>
        <v/>
      </c>
      <c r="BP2208" s="2" t="str">
        <f t="shared" si="84"/>
        <v>0,5</v>
      </c>
      <c r="BQ2208" s="2" t="str">
        <f>_xlfn.XLOOKUP(BO2208,[1]Planilha1!$BU:$BU,[1]Planilha1!$BU:$BU,"",0,1)</f>
        <v/>
      </c>
    </row>
    <row r="2209" spans="1:69" hidden="1" x14ac:dyDescent="0.2">
      <c r="A2209" s="2" t="s">
        <v>4651</v>
      </c>
      <c r="B2209" s="2" t="s">
        <v>374</v>
      </c>
      <c r="C2209" s="2"/>
      <c r="D2209" s="2"/>
      <c r="E2209" s="2" t="s">
        <v>1402</v>
      </c>
      <c r="F2209" s="2"/>
      <c r="G2209" s="2"/>
      <c r="H2209" s="2" t="s">
        <v>853</v>
      </c>
      <c r="I2209" s="2" t="s">
        <v>517</v>
      </c>
      <c r="J2209" s="2" t="s">
        <v>915</v>
      </c>
      <c r="K2209" s="2"/>
      <c r="L2209" s="79"/>
      <c r="M2209" s="79"/>
      <c r="N2209" s="79" t="s">
        <v>2126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 t="s">
        <v>3354</v>
      </c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 t="str">
        <f t="shared" si="83"/>
        <v/>
      </c>
      <c r="BP2209" s="2" t="str">
        <f t="shared" si="84"/>
        <v>USCAR211,5</v>
      </c>
      <c r="BQ2209" s="2" t="str">
        <f>_xlfn.XLOOKUP(BO2209,[1]Planilha1!$BU:$BU,[1]Planilha1!$BU:$BU,"",0,1)</f>
        <v/>
      </c>
    </row>
    <row r="2210" spans="1:69" hidden="1" x14ac:dyDescent="0.2">
      <c r="A2210" s="2" t="s">
        <v>785</v>
      </c>
      <c r="B2210" s="2"/>
      <c r="C2210" s="2"/>
      <c r="D2210" s="2"/>
      <c r="E2210" s="2" t="s">
        <v>1402</v>
      </c>
      <c r="F2210" s="2"/>
      <c r="G2210" s="2"/>
      <c r="H2210" s="2" t="s">
        <v>853</v>
      </c>
      <c r="I2210" s="2" t="s">
        <v>1767</v>
      </c>
      <c r="J2210" s="2"/>
      <c r="K2210" s="2"/>
      <c r="L2210" s="79"/>
      <c r="M2210" s="79"/>
      <c r="N2210" s="79" t="s">
        <v>2141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 t="s">
        <v>3355</v>
      </c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 t="str">
        <f t="shared" si="83"/>
        <v/>
      </c>
      <c r="BP2210" s="2" t="str">
        <f t="shared" si="84"/>
        <v>0,75</v>
      </c>
      <c r="BQ2210" s="2" t="str">
        <f>_xlfn.XLOOKUP(BO2210,[1]Planilha1!$BU:$BU,[1]Planilha1!$BU:$BU,"",0,1)</f>
        <v/>
      </c>
    </row>
    <row r="2211" spans="1:69" hidden="1" x14ac:dyDescent="0.2">
      <c r="A2211" s="2" t="s">
        <v>4651</v>
      </c>
      <c r="B2211" s="2" t="s">
        <v>1400</v>
      </c>
      <c r="C2211" s="2"/>
      <c r="D2211" s="2"/>
      <c r="E2211" s="2" t="s">
        <v>1402</v>
      </c>
      <c r="F2211" s="2"/>
      <c r="G2211" s="2"/>
      <c r="H2211" s="2" t="s">
        <v>843</v>
      </c>
      <c r="I2211" s="2" t="s">
        <v>1768</v>
      </c>
      <c r="J2211" s="2"/>
      <c r="K2211" s="2"/>
      <c r="L2211" s="79"/>
      <c r="M2211" s="79"/>
      <c r="N2211" s="79" t="s">
        <v>2125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 t="s">
        <v>3356</v>
      </c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 t="str">
        <f t="shared" si="83"/>
        <v/>
      </c>
      <c r="BP2211" s="2" t="str">
        <f t="shared" si="84"/>
        <v>GMW31910,5</v>
      </c>
      <c r="BQ2211" s="2" t="str">
        <f>_xlfn.XLOOKUP(BO2211,[1]Planilha1!$BU:$BU,[1]Planilha1!$BU:$BU,"",0,1)</f>
        <v/>
      </c>
    </row>
    <row r="2212" spans="1:69" hidden="1" x14ac:dyDescent="0.2">
      <c r="A2212" s="2" t="s">
        <v>4651</v>
      </c>
      <c r="B2212" s="2" t="s">
        <v>374</v>
      </c>
      <c r="C2212" s="2"/>
      <c r="D2212" s="2"/>
      <c r="E2212" s="2" t="s">
        <v>1402</v>
      </c>
      <c r="F2212" s="2"/>
      <c r="G2212" s="2"/>
      <c r="H2212" s="2" t="s">
        <v>850</v>
      </c>
      <c r="I2212" s="2" t="s">
        <v>1769</v>
      </c>
      <c r="J2212" s="2" t="s">
        <v>1034</v>
      </c>
      <c r="K2212" s="2"/>
      <c r="L2212" s="79"/>
      <c r="M2212" s="79"/>
      <c r="N2212" s="79" t="s">
        <v>2125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 t="s">
        <v>3357</v>
      </c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 t="str">
        <f t="shared" si="83"/>
        <v/>
      </c>
      <c r="BP2212" s="2" t="str">
        <f t="shared" si="84"/>
        <v>USCAR210,5</v>
      </c>
      <c r="BQ2212" s="2" t="str">
        <f>_xlfn.XLOOKUP(BO2212,[1]Planilha1!$BU:$BU,[1]Planilha1!$BU:$BU,"",0,1)</f>
        <v/>
      </c>
    </row>
    <row r="2213" spans="1:69" hidden="1" x14ac:dyDescent="0.2">
      <c r="A2213" s="2" t="s">
        <v>4651</v>
      </c>
      <c r="B2213" s="2" t="s">
        <v>1400</v>
      </c>
      <c r="C2213" s="2"/>
      <c r="D2213" s="2"/>
      <c r="E2213" s="2" t="s">
        <v>1402</v>
      </c>
      <c r="F2213" s="2"/>
      <c r="G2213" s="2"/>
      <c r="H2213" s="2" t="s">
        <v>843</v>
      </c>
      <c r="I2213" s="2" t="s">
        <v>1770</v>
      </c>
      <c r="J2213" s="2"/>
      <c r="K2213" s="2"/>
      <c r="L2213" s="79"/>
      <c r="M2213" s="79"/>
      <c r="N2213" s="79" t="s">
        <v>2147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 t="s">
        <v>3358</v>
      </c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 t="str">
        <f t="shared" si="83"/>
        <v/>
      </c>
      <c r="BP2213" s="2" t="str">
        <f t="shared" si="84"/>
        <v>GMW31910,35</v>
      </c>
      <c r="BQ2213" s="2" t="str">
        <f>_xlfn.XLOOKUP(BO2213,[1]Planilha1!$BU:$BU,[1]Planilha1!$BU:$BU,"",0,1)</f>
        <v/>
      </c>
    </row>
    <row r="2214" spans="1:69" hidden="1" x14ac:dyDescent="0.2">
      <c r="A2214" s="2" t="s">
        <v>4651</v>
      </c>
      <c r="B2214" s="2" t="s">
        <v>1400</v>
      </c>
      <c r="C2214" s="2"/>
      <c r="D2214" s="2"/>
      <c r="E2214" s="2" t="s">
        <v>1402</v>
      </c>
      <c r="F2214" s="2"/>
      <c r="G2214" s="2"/>
      <c r="H2214" s="2" t="s">
        <v>843</v>
      </c>
      <c r="I2214" s="2" t="s">
        <v>1770</v>
      </c>
      <c r="J2214" s="2"/>
      <c r="K2214" s="2"/>
      <c r="L2214" s="79"/>
      <c r="M2214" s="79"/>
      <c r="N2214" s="79" t="s">
        <v>2125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 t="s">
        <v>3359</v>
      </c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 t="str">
        <f t="shared" si="83"/>
        <v/>
      </c>
      <c r="BP2214" s="2" t="str">
        <f t="shared" si="84"/>
        <v>GMW31910,5</v>
      </c>
      <c r="BQ2214" s="2" t="str">
        <f>_xlfn.XLOOKUP(BO2214,[1]Planilha1!$BU:$BU,[1]Planilha1!$BU:$BU,"",0,1)</f>
        <v/>
      </c>
    </row>
    <row r="2215" spans="1:69" hidden="1" x14ac:dyDescent="0.2">
      <c r="A2215" s="2" t="s">
        <v>4651</v>
      </c>
      <c r="B2215" s="2" t="s">
        <v>1400</v>
      </c>
      <c r="C2215" s="2"/>
      <c r="D2215" s="2"/>
      <c r="E2215" s="2" t="s">
        <v>1402</v>
      </c>
      <c r="F2215" s="2"/>
      <c r="G2215" s="2"/>
      <c r="H2215" s="2" t="s">
        <v>843</v>
      </c>
      <c r="I2215" s="2" t="s">
        <v>1771</v>
      </c>
      <c r="J2215" s="2" t="s">
        <v>937</v>
      </c>
      <c r="K2215" s="2"/>
      <c r="L2215" s="79"/>
      <c r="M2215" s="79"/>
      <c r="N2215" s="79" t="s">
        <v>2124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 t="s">
        <v>3360</v>
      </c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 t="str">
        <f t="shared" si="83"/>
        <v/>
      </c>
      <c r="BP2215" s="2" t="str">
        <f t="shared" si="84"/>
        <v>GMW31912,5</v>
      </c>
      <c r="BQ2215" s="2" t="str">
        <f>_xlfn.XLOOKUP(BO2215,[1]Planilha1!$BU:$BU,[1]Planilha1!$BU:$BU,"",0,1)</f>
        <v/>
      </c>
    </row>
    <row r="2216" spans="1:69" hidden="1" x14ac:dyDescent="0.2">
      <c r="A2216" s="2" t="s">
        <v>4651</v>
      </c>
      <c r="B2216" s="2" t="s">
        <v>1400</v>
      </c>
      <c r="C2216" s="2"/>
      <c r="D2216" s="2"/>
      <c r="E2216" s="2" t="s">
        <v>1402</v>
      </c>
      <c r="F2216" s="2"/>
      <c r="G2216" s="2"/>
      <c r="H2216" s="2" t="s">
        <v>843</v>
      </c>
      <c r="I2216" s="2" t="s">
        <v>1772</v>
      </c>
      <c r="J2216" s="2"/>
      <c r="K2216" s="2"/>
      <c r="L2216" s="79"/>
      <c r="M2216" s="79"/>
      <c r="N2216" s="79" t="s">
        <v>2125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 t="s">
        <v>3361</v>
      </c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 t="str">
        <f t="shared" si="83"/>
        <v/>
      </c>
      <c r="BP2216" s="2" t="str">
        <f t="shared" si="84"/>
        <v>GMW31910,5</v>
      </c>
      <c r="BQ2216" s="2" t="str">
        <f>_xlfn.XLOOKUP(BO2216,[1]Planilha1!$BU:$BU,[1]Planilha1!$BU:$BU,"",0,1)</f>
        <v/>
      </c>
    </row>
    <row r="2217" spans="1:69" hidden="1" x14ac:dyDescent="0.2">
      <c r="A2217" s="2" t="s">
        <v>4651</v>
      </c>
      <c r="B2217" s="2" t="s">
        <v>1400</v>
      </c>
      <c r="C2217" s="2"/>
      <c r="D2217" s="2"/>
      <c r="E2217" s="2" t="s">
        <v>1402</v>
      </c>
      <c r="F2217" s="2"/>
      <c r="G2217" s="2"/>
      <c r="H2217" s="2" t="s">
        <v>884</v>
      </c>
      <c r="I2217" s="2" t="s">
        <v>1772</v>
      </c>
      <c r="J2217" s="2"/>
      <c r="K2217" s="2"/>
      <c r="L2217" s="79"/>
      <c r="M2217" s="79"/>
      <c r="N2217" s="79" t="s">
        <v>2125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 t="s">
        <v>3361</v>
      </c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 t="str">
        <f t="shared" si="83"/>
        <v/>
      </c>
      <c r="BP2217" s="2" t="str">
        <f t="shared" si="84"/>
        <v>GMW31910,5</v>
      </c>
      <c r="BQ2217" s="2" t="str">
        <f>_xlfn.XLOOKUP(BO2217,[1]Planilha1!$BU:$BU,[1]Planilha1!$BU:$BU,"",0,1)</f>
        <v/>
      </c>
    </row>
    <row r="2218" spans="1:69" hidden="1" x14ac:dyDescent="0.2">
      <c r="A2218" s="2" t="s">
        <v>4651</v>
      </c>
      <c r="B2218" s="2" t="s">
        <v>374</v>
      </c>
      <c r="C2218" s="2"/>
      <c r="D2218" s="2"/>
      <c r="E2218" s="2" t="s">
        <v>1402</v>
      </c>
      <c r="F2218" s="2"/>
      <c r="G2218" s="2"/>
      <c r="H2218" s="2" t="s">
        <v>852</v>
      </c>
      <c r="I2218" s="2" t="s">
        <v>1773</v>
      </c>
      <c r="J2218" s="2" t="s">
        <v>1035</v>
      </c>
      <c r="K2218" s="2"/>
      <c r="L2218" s="79"/>
      <c r="M2218" s="79"/>
      <c r="N2218" s="79" t="s">
        <v>2129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 t="s">
        <v>3362</v>
      </c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 t="str">
        <f t="shared" si="83"/>
        <v/>
      </c>
      <c r="BP2218" s="2" t="str">
        <f t="shared" si="84"/>
        <v>USCAR213</v>
      </c>
      <c r="BQ2218" s="2" t="str">
        <f>_xlfn.XLOOKUP(BO2218,[1]Planilha1!$BU:$BU,[1]Planilha1!$BU:$BU,"",0,1)</f>
        <v/>
      </c>
    </row>
    <row r="2219" spans="1:69" hidden="1" x14ac:dyDescent="0.2">
      <c r="A2219" s="2" t="s">
        <v>4651</v>
      </c>
      <c r="B2219" s="2" t="s">
        <v>1400</v>
      </c>
      <c r="C2219" s="2"/>
      <c r="D2219" s="2"/>
      <c r="E2219" s="2" t="s">
        <v>1402</v>
      </c>
      <c r="F2219" s="2"/>
      <c r="G2219" s="2"/>
      <c r="H2219" s="2" t="s">
        <v>843</v>
      </c>
      <c r="I2219" s="2" t="s">
        <v>1774</v>
      </c>
      <c r="J2219" s="2"/>
      <c r="K2219" s="2"/>
      <c r="L2219" s="79"/>
      <c r="M2219" s="79"/>
      <c r="N2219" s="79" t="s">
        <v>2124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 t="s">
        <v>3363</v>
      </c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 t="str">
        <f t="shared" si="83"/>
        <v/>
      </c>
      <c r="BP2219" s="2" t="str">
        <f t="shared" si="84"/>
        <v>GMW31912,5</v>
      </c>
      <c r="BQ2219" s="2" t="str">
        <f>_xlfn.XLOOKUP(BO2219,[1]Planilha1!$BU:$BU,[1]Planilha1!$BU:$BU,"",0,1)</f>
        <v/>
      </c>
    </row>
    <row r="2220" spans="1:69" hidden="1" x14ac:dyDescent="0.2">
      <c r="A2220" s="2" t="s">
        <v>4651</v>
      </c>
      <c r="B2220" s="2" t="s">
        <v>1400</v>
      </c>
      <c r="C2220" s="2"/>
      <c r="D2220" s="2"/>
      <c r="E2220" s="2" t="s">
        <v>1402</v>
      </c>
      <c r="F2220" s="2"/>
      <c r="G2220" s="2"/>
      <c r="H2220" s="2" t="s">
        <v>843</v>
      </c>
      <c r="I2220" s="2" t="s">
        <v>1774</v>
      </c>
      <c r="J2220" s="2"/>
      <c r="K2220" s="2"/>
      <c r="L2220" s="79"/>
      <c r="M2220" s="79"/>
      <c r="N2220" s="79" t="s">
        <v>2129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 t="str">
        <f t="shared" si="83"/>
        <v/>
      </c>
      <c r="BP2220" s="2" t="str">
        <f t="shared" si="84"/>
        <v>GMW31913</v>
      </c>
      <c r="BQ2220" s="2" t="str">
        <f>_xlfn.XLOOKUP(BO2220,[1]Planilha1!$BU:$BU,[1]Planilha1!$BU:$BU,"",0,1)</f>
        <v/>
      </c>
    </row>
    <row r="2221" spans="1:69" hidden="1" x14ac:dyDescent="0.2">
      <c r="A2221" s="2" t="s">
        <v>4651</v>
      </c>
      <c r="B2221" s="2" t="s">
        <v>374</v>
      </c>
      <c r="C2221" s="2"/>
      <c r="D2221" s="2"/>
      <c r="E2221" s="2" t="s">
        <v>1402</v>
      </c>
      <c r="F2221" s="2"/>
      <c r="G2221" s="2"/>
      <c r="H2221" s="2" t="s">
        <v>853</v>
      </c>
      <c r="I2221" s="2" t="s">
        <v>1775</v>
      </c>
      <c r="J2221" s="2"/>
      <c r="K2221" s="2"/>
      <c r="L2221" s="79"/>
      <c r="M2221" s="79"/>
      <c r="N2221" s="79" t="s">
        <v>2141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 t="s">
        <v>3364</v>
      </c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 t="str">
        <f t="shared" si="83"/>
        <v/>
      </c>
      <c r="BP2221" s="2" t="str">
        <f t="shared" si="84"/>
        <v>USCAR210,75</v>
      </c>
      <c r="BQ2221" s="2" t="str">
        <f>_xlfn.XLOOKUP(BO2221,[1]Planilha1!$BU:$BU,[1]Planilha1!$BU:$BU,"",0,1)</f>
        <v/>
      </c>
    </row>
    <row r="2222" spans="1:69" hidden="1" x14ac:dyDescent="0.2">
      <c r="A2222" s="2" t="s">
        <v>4651</v>
      </c>
      <c r="B2222" s="2" t="s">
        <v>1400</v>
      </c>
      <c r="C2222" s="2"/>
      <c r="D2222" s="2"/>
      <c r="E2222" s="2" t="s">
        <v>1402</v>
      </c>
      <c r="F2222" s="2"/>
      <c r="G2222" s="2"/>
      <c r="H2222" s="2" t="s">
        <v>843</v>
      </c>
      <c r="I2222" s="2" t="s">
        <v>1776</v>
      </c>
      <c r="J2222" s="2"/>
      <c r="K2222" s="2"/>
      <c r="L2222" s="79"/>
      <c r="M2222" s="79"/>
      <c r="N2222" s="79" t="s">
        <v>2147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 t="s">
        <v>3365</v>
      </c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 t="str">
        <f t="shared" si="83"/>
        <v/>
      </c>
      <c r="BP2222" s="2" t="str">
        <f t="shared" si="84"/>
        <v>GMW31910,35</v>
      </c>
      <c r="BQ2222" s="2" t="str">
        <f>_xlfn.XLOOKUP(BO2222,[1]Planilha1!$BU:$BU,[1]Planilha1!$BU:$BU,"",0,1)</f>
        <v/>
      </c>
    </row>
    <row r="2223" spans="1:69" hidden="1" x14ac:dyDescent="0.2">
      <c r="A2223" s="2" t="s">
        <v>785</v>
      </c>
      <c r="B2223" s="2"/>
      <c r="C2223" s="2"/>
      <c r="D2223" s="2"/>
      <c r="E2223" s="2" t="s">
        <v>1402</v>
      </c>
      <c r="F2223" s="2"/>
      <c r="G2223" s="2"/>
      <c r="H2223" s="2" t="s">
        <v>843</v>
      </c>
      <c r="I2223" s="2" t="s">
        <v>1777</v>
      </c>
      <c r="J2223" s="2"/>
      <c r="K2223" s="2"/>
      <c r="L2223" s="79"/>
      <c r="M2223" s="79"/>
      <c r="N2223" s="79" t="s">
        <v>2146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 t="s">
        <v>3366</v>
      </c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 t="str">
        <f t="shared" si="83"/>
        <v/>
      </c>
      <c r="BP2223" s="2" t="str">
        <f t="shared" si="84"/>
        <v>4</v>
      </c>
      <c r="BQ2223" s="2" t="str">
        <f>_xlfn.XLOOKUP(BO2223,[1]Planilha1!$BU:$BU,[1]Planilha1!$BU:$BU,"",0,1)</f>
        <v/>
      </c>
    </row>
    <row r="2224" spans="1:69" hidden="1" x14ac:dyDescent="0.2">
      <c r="A2224" s="2" t="s">
        <v>4651</v>
      </c>
      <c r="B2224" s="2" t="s">
        <v>1400</v>
      </c>
      <c r="C2224" s="2"/>
      <c r="D2224" s="2"/>
      <c r="E2224" s="2" t="s">
        <v>1402</v>
      </c>
      <c r="F2224" s="2"/>
      <c r="G2224" s="2"/>
      <c r="H2224" s="2" t="s">
        <v>854</v>
      </c>
      <c r="I2224" s="2" t="s">
        <v>1778</v>
      </c>
      <c r="J2224" s="2" t="s">
        <v>928</v>
      </c>
      <c r="K2224" s="2"/>
      <c r="L2224" s="79"/>
      <c r="M2224" s="79"/>
      <c r="N2224" s="79" t="s">
        <v>2125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 t="str">
        <f t="shared" si="83"/>
        <v/>
      </c>
      <c r="BP2224" s="2" t="str">
        <f t="shared" si="84"/>
        <v>GMW31910,5</v>
      </c>
      <c r="BQ2224" s="2" t="str">
        <f>_xlfn.XLOOKUP(BO2224,[1]Planilha1!$BU:$BU,[1]Planilha1!$BU:$BU,"",0,1)</f>
        <v/>
      </c>
    </row>
    <row r="2225" spans="1:69" hidden="1" x14ac:dyDescent="0.2">
      <c r="A2225" s="2" t="s">
        <v>785</v>
      </c>
      <c r="B2225" s="2"/>
      <c r="C2225" s="2"/>
      <c r="D2225" s="2"/>
      <c r="E2225" s="2" t="s">
        <v>1402</v>
      </c>
      <c r="F2225" s="2"/>
      <c r="G2225" s="2"/>
      <c r="H2225" s="2" t="s">
        <v>853</v>
      </c>
      <c r="I2225" s="2" t="s">
        <v>1779</v>
      </c>
      <c r="J2225" s="2"/>
      <c r="K2225" s="2"/>
      <c r="L2225" s="79"/>
      <c r="M2225" s="79"/>
      <c r="N2225" s="79" t="s">
        <v>2126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 t="s">
        <v>3367</v>
      </c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 t="str">
        <f t="shared" si="83"/>
        <v/>
      </c>
      <c r="BP2225" s="2" t="str">
        <f t="shared" si="84"/>
        <v>1,5</v>
      </c>
      <c r="BQ2225" s="2" t="str">
        <f>_xlfn.XLOOKUP(BO2225,[1]Planilha1!$BU:$BU,[1]Planilha1!$BU:$BU,"",0,1)</f>
        <v/>
      </c>
    </row>
    <row r="2226" spans="1:69" hidden="1" x14ac:dyDescent="0.2">
      <c r="A2226" s="2" t="s">
        <v>4651</v>
      </c>
      <c r="B2226" s="2" t="s">
        <v>1400</v>
      </c>
      <c r="C2226" s="2"/>
      <c r="D2226" s="2"/>
      <c r="E2226" s="2" t="s">
        <v>1402</v>
      </c>
      <c r="F2226" s="2"/>
      <c r="G2226" s="2"/>
      <c r="H2226" s="2" t="s">
        <v>843</v>
      </c>
      <c r="I2226" s="2" t="s">
        <v>1780</v>
      </c>
      <c r="J2226" s="2" t="s">
        <v>1036</v>
      </c>
      <c r="K2226" s="2"/>
      <c r="L2226" s="79"/>
      <c r="M2226" s="79"/>
      <c r="N2226" s="79" t="s">
        <v>2125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 t="s">
        <v>3368</v>
      </c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 t="str">
        <f t="shared" si="83"/>
        <v/>
      </c>
      <c r="BP2226" s="2" t="str">
        <f t="shared" si="84"/>
        <v>GMW31910,5</v>
      </c>
      <c r="BQ2226" s="2" t="str">
        <f>_xlfn.XLOOKUP(BO2226,[1]Planilha1!$BU:$BU,[1]Planilha1!$BU:$BU,"",0,1)</f>
        <v/>
      </c>
    </row>
    <row r="2227" spans="1:69" hidden="1" x14ac:dyDescent="0.2">
      <c r="A2227" s="2" t="s">
        <v>785</v>
      </c>
      <c r="B2227" s="2"/>
      <c r="C2227" s="2"/>
      <c r="D2227" s="2"/>
      <c r="E2227" s="2" t="s">
        <v>1402</v>
      </c>
      <c r="F2227" s="2"/>
      <c r="G2227" s="2"/>
      <c r="H2227" s="2" t="s">
        <v>853</v>
      </c>
      <c r="I2227" s="2" t="s">
        <v>462</v>
      </c>
      <c r="J2227" s="2"/>
      <c r="K2227" s="2"/>
      <c r="L2227" s="79"/>
      <c r="M2227" s="79"/>
      <c r="N2227" s="79" t="s">
        <v>2126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 t="s">
        <v>3369</v>
      </c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 t="str">
        <f t="shared" si="83"/>
        <v/>
      </c>
      <c r="BP2227" s="2" t="str">
        <f t="shared" si="84"/>
        <v>1,5</v>
      </c>
      <c r="BQ2227" s="2" t="str">
        <f>_xlfn.XLOOKUP(BO2227,[1]Planilha1!$BU:$BU,[1]Planilha1!$BU:$BU,"",0,1)</f>
        <v/>
      </c>
    </row>
    <row r="2228" spans="1:69" hidden="1" x14ac:dyDescent="0.2">
      <c r="A2228" s="2" t="s">
        <v>785</v>
      </c>
      <c r="B2228" s="2"/>
      <c r="C2228" s="2"/>
      <c r="D2228" s="2"/>
      <c r="E2228" s="2" t="s">
        <v>1402</v>
      </c>
      <c r="F2228" s="2"/>
      <c r="G2228" s="2"/>
      <c r="H2228" s="2" t="s">
        <v>843</v>
      </c>
      <c r="I2228" s="2" t="s">
        <v>462</v>
      </c>
      <c r="J2228" s="2"/>
      <c r="K2228" s="2"/>
      <c r="L2228" s="79"/>
      <c r="M2228" s="79"/>
      <c r="N2228" s="79" t="s">
        <v>2124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 t="s">
        <v>3370</v>
      </c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 t="str">
        <f t="shared" si="83"/>
        <v/>
      </c>
      <c r="BP2228" s="2" t="str">
        <f t="shared" si="84"/>
        <v>2,5</v>
      </c>
      <c r="BQ2228" s="2" t="str">
        <f>_xlfn.XLOOKUP(BO2228,[1]Planilha1!$BU:$BU,[1]Planilha1!$BU:$BU,"",0,1)</f>
        <v/>
      </c>
    </row>
    <row r="2229" spans="1:69" hidden="1" x14ac:dyDescent="0.2">
      <c r="A2229" s="2" t="s">
        <v>785</v>
      </c>
      <c r="B2229" s="2"/>
      <c r="C2229" s="2"/>
      <c r="D2229" s="2"/>
      <c r="E2229" s="2" t="s">
        <v>1402</v>
      </c>
      <c r="F2229" s="2"/>
      <c r="G2229" s="2"/>
      <c r="H2229" s="2" t="s">
        <v>854</v>
      </c>
      <c r="I2229" s="2" t="s">
        <v>462</v>
      </c>
      <c r="J2229" s="2"/>
      <c r="K2229" s="2"/>
      <c r="L2229" s="79"/>
      <c r="M2229" s="79"/>
      <c r="N2229" s="79" t="s">
        <v>2124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 t="s">
        <v>3370</v>
      </c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 t="str">
        <f t="shared" si="83"/>
        <v/>
      </c>
      <c r="BP2229" s="2" t="str">
        <f t="shared" si="84"/>
        <v>2,5</v>
      </c>
      <c r="BQ2229" s="2" t="str">
        <f>_xlfn.XLOOKUP(BO2229,[1]Planilha1!$BU:$BU,[1]Planilha1!$BU:$BU,"",0,1)</f>
        <v/>
      </c>
    </row>
    <row r="2230" spans="1:69" hidden="1" x14ac:dyDescent="0.2">
      <c r="A2230" s="2" t="s">
        <v>4651</v>
      </c>
      <c r="B2230" s="2" t="s">
        <v>1400</v>
      </c>
      <c r="C2230" s="2"/>
      <c r="D2230" s="2"/>
      <c r="E2230" s="2" t="s">
        <v>1402</v>
      </c>
      <c r="F2230" s="2"/>
      <c r="G2230" s="2"/>
      <c r="H2230" s="2" t="s">
        <v>843</v>
      </c>
      <c r="I2230" s="2" t="s">
        <v>1781</v>
      </c>
      <c r="J2230" s="2"/>
      <c r="K2230" s="2"/>
      <c r="L2230" s="79"/>
      <c r="M2230" s="79"/>
      <c r="N2230" s="79" t="s">
        <v>2125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 t="s">
        <v>3371</v>
      </c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 t="str">
        <f t="shared" si="83"/>
        <v/>
      </c>
      <c r="BP2230" s="2" t="str">
        <f t="shared" si="84"/>
        <v>GMW31910,5</v>
      </c>
      <c r="BQ2230" s="2" t="str">
        <f>_xlfn.XLOOKUP(BO2230,[1]Planilha1!$BU:$BU,[1]Planilha1!$BU:$BU,"",0,1)</f>
        <v/>
      </c>
    </row>
    <row r="2231" spans="1:69" hidden="1" x14ac:dyDescent="0.2">
      <c r="A2231" s="2" t="s">
        <v>4651</v>
      </c>
      <c r="B2231" s="2" t="s">
        <v>1400</v>
      </c>
      <c r="C2231" s="2"/>
      <c r="D2231" s="2"/>
      <c r="E2231" s="2" t="s">
        <v>1402</v>
      </c>
      <c r="F2231" s="2"/>
      <c r="G2231" s="2"/>
      <c r="H2231" s="2" t="s">
        <v>843</v>
      </c>
      <c r="I2231" s="2" t="s">
        <v>1781</v>
      </c>
      <c r="J2231" s="2"/>
      <c r="K2231" s="2"/>
      <c r="L2231" s="79"/>
      <c r="M2231" s="79"/>
      <c r="N2231" s="79" t="s">
        <v>2141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 t="s">
        <v>3372</v>
      </c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 t="str">
        <f t="shared" si="83"/>
        <v/>
      </c>
      <c r="BP2231" s="2" t="str">
        <f t="shared" si="84"/>
        <v>GMW31910,75</v>
      </c>
      <c r="BQ2231" s="2" t="str">
        <f>_xlfn.XLOOKUP(BO2231,[1]Planilha1!$BU:$BU,[1]Planilha1!$BU:$BU,"",0,1)</f>
        <v/>
      </c>
    </row>
    <row r="2232" spans="1:69" hidden="1" x14ac:dyDescent="0.2">
      <c r="A2232" s="2" t="s">
        <v>785</v>
      </c>
      <c r="B2232" s="2"/>
      <c r="C2232" s="2"/>
      <c r="D2232" s="2"/>
      <c r="E2232" s="2" t="s">
        <v>1402</v>
      </c>
      <c r="F2232" s="2"/>
      <c r="G2232" s="2"/>
      <c r="H2232" s="2" t="s">
        <v>853</v>
      </c>
      <c r="I2232" s="2" t="s">
        <v>1782</v>
      </c>
      <c r="J2232" s="2" t="s">
        <v>1037</v>
      </c>
      <c r="K2232" s="2"/>
      <c r="L2232" s="79"/>
      <c r="M2232" s="79"/>
      <c r="N2232" s="79" t="s">
        <v>2125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 t="s">
        <v>3373</v>
      </c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 t="str">
        <f t="shared" si="83"/>
        <v/>
      </c>
      <c r="BP2232" s="2" t="str">
        <f t="shared" si="84"/>
        <v>0,5</v>
      </c>
      <c r="BQ2232" s="2" t="str">
        <f>_xlfn.XLOOKUP(BO2232,[1]Planilha1!$BU:$BU,[1]Planilha1!$BU:$BU,"",0,1)</f>
        <v/>
      </c>
    </row>
    <row r="2233" spans="1:69" hidden="1" x14ac:dyDescent="0.2">
      <c r="A2233" s="2" t="s">
        <v>4651</v>
      </c>
      <c r="B2233" s="2" t="s">
        <v>1400</v>
      </c>
      <c r="C2233" s="2"/>
      <c r="D2233" s="2"/>
      <c r="E2233" s="2" t="s">
        <v>1402</v>
      </c>
      <c r="F2233" s="2"/>
      <c r="G2233" s="2"/>
      <c r="H2233" s="2" t="s">
        <v>843</v>
      </c>
      <c r="I2233" s="2" t="s">
        <v>1782</v>
      </c>
      <c r="J2233" s="2" t="s">
        <v>1021</v>
      </c>
      <c r="K2233" s="2"/>
      <c r="L2233" s="79"/>
      <c r="M2233" s="79"/>
      <c r="N2233" s="79" t="s">
        <v>2125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 t="s">
        <v>3374</v>
      </c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 t="str">
        <f t="shared" si="83"/>
        <v/>
      </c>
      <c r="BP2233" s="2" t="str">
        <f t="shared" si="84"/>
        <v>GMW31910,5</v>
      </c>
      <c r="BQ2233" s="2" t="str">
        <f>_xlfn.XLOOKUP(BO2233,[1]Planilha1!$BU:$BU,[1]Planilha1!$BU:$BU,"",0,1)</f>
        <v/>
      </c>
    </row>
    <row r="2234" spans="1:69" hidden="1" x14ac:dyDescent="0.2">
      <c r="A2234" s="2" t="s">
        <v>4651</v>
      </c>
      <c r="B2234" s="2" t="s">
        <v>1400</v>
      </c>
      <c r="C2234" s="2"/>
      <c r="D2234" s="2"/>
      <c r="E2234" s="2" t="s">
        <v>1402</v>
      </c>
      <c r="F2234" s="2"/>
      <c r="G2234" s="2"/>
      <c r="H2234" s="2" t="s">
        <v>843</v>
      </c>
      <c r="I2234" s="2" t="s">
        <v>1782</v>
      </c>
      <c r="J2234" s="2" t="s">
        <v>921</v>
      </c>
      <c r="K2234" s="2"/>
      <c r="L2234" s="79"/>
      <c r="M2234" s="79"/>
      <c r="N2234" s="79" t="s">
        <v>2125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 t="s">
        <v>3375</v>
      </c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 t="str">
        <f t="shared" si="83"/>
        <v/>
      </c>
      <c r="BP2234" s="2" t="str">
        <f t="shared" si="84"/>
        <v>GMW31910,5</v>
      </c>
      <c r="BQ2234" s="2" t="str">
        <f>_xlfn.XLOOKUP(BO2234,[1]Planilha1!$BU:$BU,[1]Planilha1!$BU:$BU,"",0,1)</f>
        <v/>
      </c>
    </row>
    <row r="2235" spans="1:69" hidden="1" x14ac:dyDescent="0.2">
      <c r="A2235" s="2" t="s">
        <v>4651</v>
      </c>
      <c r="B2235" s="2" t="s">
        <v>1400</v>
      </c>
      <c r="C2235" s="2"/>
      <c r="D2235" s="2"/>
      <c r="E2235" s="2" t="s">
        <v>1402</v>
      </c>
      <c r="F2235" s="2"/>
      <c r="G2235" s="2"/>
      <c r="H2235" s="2" t="s">
        <v>843</v>
      </c>
      <c r="I2235" s="2" t="s">
        <v>1782</v>
      </c>
      <c r="J2235" s="2" t="s">
        <v>927</v>
      </c>
      <c r="K2235" s="2"/>
      <c r="L2235" s="79"/>
      <c r="M2235" s="79"/>
      <c r="N2235" s="79" t="s">
        <v>2125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 t="s">
        <v>3376</v>
      </c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 t="str">
        <f t="shared" si="83"/>
        <v/>
      </c>
      <c r="BP2235" s="2" t="str">
        <f t="shared" si="84"/>
        <v>GMW31910,5</v>
      </c>
      <c r="BQ2235" s="2" t="str">
        <f>_xlfn.XLOOKUP(BO2235,[1]Planilha1!$BU:$BU,[1]Planilha1!$BU:$BU,"",0,1)</f>
        <v/>
      </c>
    </row>
    <row r="2236" spans="1:69" hidden="1" x14ac:dyDescent="0.2">
      <c r="A2236" s="2" t="s">
        <v>4651</v>
      </c>
      <c r="B2236" s="2" t="s">
        <v>1400</v>
      </c>
      <c r="C2236" s="2"/>
      <c r="D2236" s="2"/>
      <c r="E2236" s="2" t="s">
        <v>1402</v>
      </c>
      <c r="F2236" s="2"/>
      <c r="G2236" s="2"/>
      <c r="H2236" s="2" t="s">
        <v>856</v>
      </c>
      <c r="I2236" s="2" t="s">
        <v>1782</v>
      </c>
      <c r="J2236" s="2" t="s">
        <v>1021</v>
      </c>
      <c r="K2236" s="2"/>
      <c r="L2236" s="79"/>
      <c r="M2236" s="79"/>
      <c r="N2236" s="79" t="s">
        <v>2125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 t="s">
        <v>3374</v>
      </c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 t="str">
        <f t="shared" si="83"/>
        <v/>
      </c>
      <c r="BP2236" s="2" t="str">
        <f t="shared" si="84"/>
        <v>GMW31910,5</v>
      </c>
      <c r="BQ2236" s="2" t="str">
        <f>_xlfn.XLOOKUP(BO2236,[1]Planilha1!$BU:$BU,[1]Planilha1!$BU:$BU,"",0,1)</f>
        <v/>
      </c>
    </row>
    <row r="2237" spans="1:69" hidden="1" x14ac:dyDescent="0.2">
      <c r="A2237" s="2" t="s">
        <v>4651</v>
      </c>
      <c r="B2237" s="2" t="s">
        <v>1400</v>
      </c>
      <c r="C2237" s="2"/>
      <c r="D2237" s="2"/>
      <c r="E2237" s="2" t="s">
        <v>1402</v>
      </c>
      <c r="F2237" s="2"/>
      <c r="G2237" s="2"/>
      <c r="H2237" s="2" t="s">
        <v>856</v>
      </c>
      <c r="I2237" s="2" t="s">
        <v>1782</v>
      </c>
      <c r="J2237" s="2" t="s">
        <v>921</v>
      </c>
      <c r="K2237" s="2"/>
      <c r="L2237" s="79"/>
      <c r="M2237" s="79"/>
      <c r="N2237" s="79" t="s">
        <v>2125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 t="s">
        <v>3375</v>
      </c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 t="str">
        <f t="shared" si="83"/>
        <v/>
      </c>
      <c r="BP2237" s="2" t="str">
        <f t="shared" si="84"/>
        <v>GMW31910,5</v>
      </c>
      <c r="BQ2237" s="2" t="str">
        <f>_xlfn.XLOOKUP(BO2237,[1]Planilha1!$BU:$BU,[1]Planilha1!$BU:$BU,"",0,1)</f>
        <v/>
      </c>
    </row>
    <row r="2238" spans="1:69" hidden="1" x14ac:dyDescent="0.2">
      <c r="A2238" s="2" t="s">
        <v>4651</v>
      </c>
      <c r="B2238" s="2" t="s">
        <v>1400</v>
      </c>
      <c r="C2238" s="2"/>
      <c r="D2238" s="2"/>
      <c r="E2238" s="2" t="s">
        <v>1402</v>
      </c>
      <c r="F2238" s="2"/>
      <c r="G2238" s="2"/>
      <c r="H2238" s="2" t="s">
        <v>854</v>
      </c>
      <c r="I2238" s="2" t="s">
        <v>1782</v>
      </c>
      <c r="J2238" s="2" t="s">
        <v>1021</v>
      </c>
      <c r="K2238" s="2"/>
      <c r="L2238" s="79"/>
      <c r="M2238" s="79"/>
      <c r="N2238" s="79" t="s">
        <v>2125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 t="s">
        <v>3374</v>
      </c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 t="str">
        <f t="shared" si="83"/>
        <v/>
      </c>
      <c r="BP2238" s="2" t="str">
        <f t="shared" si="84"/>
        <v>GMW31910,5</v>
      </c>
      <c r="BQ2238" s="2" t="str">
        <f>_xlfn.XLOOKUP(BO2238,[1]Planilha1!$BU:$BU,[1]Planilha1!$BU:$BU,"",0,1)</f>
        <v/>
      </c>
    </row>
    <row r="2239" spans="1:69" hidden="1" x14ac:dyDescent="0.2">
      <c r="A2239" s="2" t="s">
        <v>4651</v>
      </c>
      <c r="B2239" s="2" t="s">
        <v>1400</v>
      </c>
      <c r="C2239" s="2"/>
      <c r="D2239" s="2"/>
      <c r="E2239" s="2" t="s">
        <v>1402</v>
      </c>
      <c r="F2239" s="2"/>
      <c r="G2239" s="2"/>
      <c r="H2239" s="2" t="s">
        <v>854</v>
      </c>
      <c r="I2239" s="2" t="s">
        <v>1782</v>
      </c>
      <c r="J2239" s="2" t="s">
        <v>921</v>
      </c>
      <c r="K2239" s="2"/>
      <c r="L2239" s="79"/>
      <c r="M2239" s="79"/>
      <c r="N2239" s="79" t="s">
        <v>2125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 t="s">
        <v>3375</v>
      </c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 t="str">
        <f t="shared" si="83"/>
        <v/>
      </c>
      <c r="BP2239" s="2" t="str">
        <f t="shared" si="84"/>
        <v>GMW31910,5</v>
      </c>
      <c r="BQ2239" s="2" t="str">
        <f>_xlfn.XLOOKUP(BO2239,[1]Planilha1!$BU:$BU,[1]Planilha1!$BU:$BU,"",0,1)</f>
        <v/>
      </c>
    </row>
    <row r="2240" spans="1:69" hidden="1" x14ac:dyDescent="0.2">
      <c r="A2240" s="2" t="s">
        <v>4651</v>
      </c>
      <c r="B2240" s="2" t="s">
        <v>1400</v>
      </c>
      <c r="C2240" s="2"/>
      <c r="D2240" s="2"/>
      <c r="E2240" s="2" t="s">
        <v>1402</v>
      </c>
      <c r="F2240" s="2"/>
      <c r="G2240" s="2"/>
      <c r="H2240" s="2" t="s">
        <v>843</v>
      </c>
      <c r="I2240" s="2" t="s">
        <v>1783</v>
      </c>
      <c r="J2240" s="2" t="s">
        <v>994</v>
      </c>
      <c r="K2240" s="2"/>
      <c r="L2240" s="79"/>
      <c r="M2240" s="79"/>
      <c r="N2240" s="79" t="s">
        <v>2125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 t="s">
        <v>3377</v>
      </c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 t="str">
        <f t="shared" si="83"/>
        <v/>
      </c>
      <c r="BP2240" s="2" t="str">
        <f t="shared" si="84"/>
        <v>GMW31910,5</v>
      </c>
      <c r="BQ2240" s="2" t="str">
        <f>_xlfn.XLOOKUP(BO2240,[1]Planilha1!$BU:$BU,[1]Planilha1!$BU:$BU,"",0,1)</f>
        <v/>
      </c>
    </row>
    <row r="2241" spans="1:69" hidden="1" x14ac:dyDescent="0.2">
      <c r="A2241" s="2" t="s">
        <v>4651</v>
      </c>
      <c r="B2241" s="2" t="s">
        <v>1400</v>
      </c>
      <c r="C2241" s="2"/>
      <c r="D2241" s="2"/>
      <c r="E2241" s="2" t="s">
        <v>1402</v>
      </c>
      <c r="F2241" s="2"/>
      <c r="G2241" s="2"/>
      <c r="H2241" s="2" t="s">
        <v>854</v>
      </c>
      <c r="I2241" s="2" t="s">
        <v>1783</v>
      </c>
      <c r="J2241" s="2" t="s">
        <v>994</v>
      </c>
      <c r="K2241" s="2"/>
      <c r="L2241" s="79"/>
      <c r="M2241" s="79"/>
      <c r="N2241" s="79" t="s">
        <v>2125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 t="s">
        <v>3378</v>
      </c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 t="str">
        <f t="shared" si="83"/>
        <v/>
      </c>
      <c r="BP2241" s="2" t="str">
        <f t="shared" si="84"/>
        <v>GMW31910,5</v>
      </c>
      <c r="BQ2241" s="2" t="str">
        <f>_xlfn.XLOOKUP(BO2241,[1]Planilha1!$BU:$BU,[1]Planilha1!$BU:$BU,"",0,1)</f>
        <v/>
      </c>
    </row>
    <row r="2242" spans="1:69" hidden="1" x14ac:dyDescent="0.2">
      <c r="A2242" s="2" t="s">
        <v>4651</v>
      </c>
      <c r="B2242" s="2" t="s">
        <v>374</v>
      </c>
      <c r="C2242" s="2"/>
      <c r="D2242" s="2"/>
      <c r="E2242" s="2" t="s">
        <v>1402</v>
      </c>
      <c r="F2242" s="2"/>
      <c r="G2242" s="2"/>
      <c r="H2242" s="2" t="s">
        <v>848</v>
      </c>
      <c r="I2242" s="2" t="s">
        <v>1783</v>
      </c>
      <c r="J2242" s="2" t="s">
        <v>994</v>
      </c>
      <c r="K2242" s="2"/>
      <c r="L2242" s="79"/>
      <c r="M2242" s="79"/>
      <c r="N2242" s="79" t="s">
        <v>2125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 t="s">
        <v>3379</v>
      </c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 t="str">
        <f t="shared" si="83"/>
        <v/>
      </c>
      <c r="BP2242" s="2" t="str">
        <f t="shared" si="84"/>
        <v>USCAR210,5</v>
      </c>
      <c r="BQ2242" s="2" t="str">
        <f>_xlfn.XLOOKUP(BO2242,[1]Planilha1!$BU:$BU,[1]Planilha1!$BU:$BU,"",0,1)</f>
        <v/>
      </c>
    </row>
    <row r="2243" spans="1:69" hidden="1" x14ac:dyDescent="0.2">
      <c r="A2243" s="2" t="s">
        <v>4651</v>
      </c>
      <c r="B2243" s="2" t="s">
        <v>1400</v>
      </c>
      <c r="C2243" s="2"/>
      <c r="D2243" s="2"/>
      <c r="E2243" s="2" t="s">
        <v>1402</v>
      </c>
      <c r="F2243" s="2"/>
      <c r="G2243" s="2"/>
      <c r="H2243" s="2" t="s">
        <v>843</v>
      </c>
      <c r="I2243" s="2" t="s">
        <v>1784</v>
      </c>
      <c r="J2243" s="2"/>
      <c r="K2243" s="2"/>
      <c r="L2243" s="79"/>
      <c r="M2243" s="79"/>
      <c r="N2243" s="79" t="s">
        <v>2147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 t="str">
        <f t="shared" si="83"/>
        <v/>
      </c>
      <c r="BP2243" s="2" t="str">
        <f t="shared" si="84"/>
        <v>GMW31910,35</v>
      </c>
      <c r="BQ2243" s="2" t="str">
        <f>_xlfn.XLOOKUP(BO2243,[1]Planilha1!$BU:$BU,[1]Planilha1!$BU:$BU,"",0,1)</f>
        <v/>
      </c>
    </row>
    <row r="2244" spans="1:69" hidden="1" x14ac:dyDescent="0.2">
      <c r="A2244" s="2" t="s">
        <v>4651</v>
      </c>
      <c r="B2244" s="2" t="s">
        <v>1400</v>
      </c>
      <c r="C2244" s="2"/>
      <c r="D2244" s="2"/>
      <c r="E2244" s="2" t="s">
        <v>1402</v>
      </c>
      <c r="F2244" s="2"/>
      <c r="G2244" s="2"/>
      <c r="H2244" s="2" t="s">
        <v>843</v>
      </c>
      <c r="I2244" s="2" t="s">
        <v>1784</v>
      </c>
      <c r="J2244" s="2"/>
      <c r="K2244" s="2"/>
      <c r="L2244" s="79"/>
      <c r="M2244" s="79"/>
      <c r="N2244" s="79" t="s">
        <v>2125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 t="str">
        <f t="shared" ref="BO2244:BO2307" si="85">IF(F2244="","",_xlfn.CONCAT(K2244&amp;N2244,IF(L2244&gt;M2244,_xlfn.TEXTJOIN(,TRUE,O2244:AV2244),_xlfn.TEXTJOIN(,TRUE,AF2244:AV2244,O2244:AE2244))))</f>
        <v/>
      </c>
      <c r="BP2244" s="2" t="str">
        <f t="shared" ref="BP2244:BP2307" si="86">_xlfn.CONCAT(B2244,N2244,IF(L2244&gt;M2244,_xlfn.TEXTJOIN(,TRUE,O2244:AV2244),_xlfn.TEXTJOIN(,TRUE,AF2244:AV2244,O2244:AE2244)))</f>
        <v>GMW31910,5</v>
      </c>
      <c r="BQ2244" s="2" t="str">
        <f>_xlfn.XLOOKUP(BO2244,[1]Planilha1!$BU:$BU,[1]Planilha1!$BU:$BU,"",0,1)</f>
        <v/>
      </c>
    </row>
    <row r="2245" spans="1:69" hidden="1" x14ac:dyDescent="0.2">
      <c r="A2245" s="2" t="s">
        <v>4651</v>
      </c>
      <c r="B2245" s="2" t="s">
        <v>1400</v>
      </c>
      <c r="C2245" s="2"/>
      <c r="D2245" s="2"/>
      <c r="E2245" s="2" t="s">
        <v>1402</v>
      </c>
      <c r="F2245" s="2"/>
      <c r="G2245" s="2"/>
      <c r="H2245" s="2" t="s">
        <v>843</v>
      </c>
      <c r="I2245" s="2" t="s">
        <v>1785</v>
      </c>
      <c r="J2245" s="2"/>
      <c r="K2245" s="2"/>
      <c r="L2245" s="79"/>
      <c r="M2245" s="79"/>
      <c r="N2245" s="79" t="s">
        <v>2130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 t="s">
        <v>3380</v>
      </c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 t="str">
        <f t="shared" si="85"/>
        <v/>
      </c>
      <c r="BP2245" s="2" t="str">
        <f t="shared" si="86"/>
        <v>GMW31912</v>
      </c>
      <c r="BQ2245" s="2" t="str">
        <f>_xlfn.XLOOKUP(BO2245,[1]Planilha1!$BU:$BU,[1]Planilha1!$BU:$BU,"",0,1)</f>
        <v/>
      </c>
    </row>
    <row r="2246" spans="1:69" hidden="1" x14ac:dyDescent="0.2">
      <c r="A2246" s="2" t="s">
        <v>4651</v>
      </c>
      <c r="B2246" s="2" t="s">
        <v>1400</v>
      </c>
      <c r="C2246" s="2"/>
      <c r="D2246" s="2"/>
      <c r="E2246" s="2" t="s">
        <v>1402</v>
      </c>
      <c r="F2246" s="2"/>
      <c r="G2246" s="2"/>
      <c r="H2246" s="2" t="s">
        <v>862</v>
      </c>
      <c r="I2246" s="2" t="s">
        <v>1786</v>
      </c>
      <c r="J2246" s="2" t="s">
        <v>989</v>
      </c>
      <c r="K2246" s="2"/>
      <c r="L2246" s="79"/>
      <c r="M2246" s="79"/>
      <c r="N2246" s="79" t="s">
        <v>2124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 t="s">
        <v>3381</v>
      </c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 t="str">
        <f t="shared" si="85"/>
        <v/>
      </c>
      <c r="BP2246" s="2" t="str">
        <f t="shared" si="86"/>
        <v>GMW31912,5</v>
      </c>
      <c r="BQ2246" s="2" t="str">
        <f>_xlfn.XLOOKUP(BO2246,[1]Planilha1!$BU:$BU,[1]Planilha1!$BU:$BU,"",0,1)</f>
        <v/>
      </c>
    </row>
    <row r="2247" spans="1:69" hidden="1" x14ac:dyDescent="0.2">
      <c r="A2247" s="2" t="s">
        <v>4651</v>
      </c>
      <c r="B2247" s="2" t="s">
        <v>1400</v>
      </c>
      <c r="C2247" s="2"/>
      <c r="D2247" s="2"/>
      <c r="E2247" s="2" t="s">
        <v>1402</v>
      </c>
      <c r="F2247" s="2"/>
      <c r="G2247" s="2"/>
      <c r="H2247" s="2" t="s">
        <v>885</v>
      </c>
      <c r="I2247" s="2" t="s">
        <v>1786</v>
      </c>
      <c r="J2247" s="2" t="s">
        <v>989</v>
      </c>
      <c r="K2247" s="2"/>
      <c r="L2247" s="79"/>
      <c r="M2247" s="79"/>
      <c r="N2247" s="79" t="s">
        <v>2124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 t="s">
        <v>3382</v>
      </c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 t="str">
        <f t="shared" si="85"/>
        <v/>
      </c>
      <c r="BP2247" s="2" t="str">
        <f t="shared" si="86"/>
        <v>GMW31912,5</v>
      </c>
      <c r="BQ2247" s="2" t="str">
        <f>_xlfn.XLOOKUP(BO2247,[1]Planilha1!$BU:$BU,[1]Planilha1!$BU:$BU,"",0,1)</f>
        <v/>
      </c>
    </row>
    <row r="2248" spans="1:69" hidden="1" x14ac:dyDescent="0.2">
      <c r="A2248" s="2" t="s">
        <v>4651</v>
      </c>
      <c r="B2248" s="2" t="s">
        <v>374</v>
      </c>
      <c r="C2248" s="2"/>
      <c r="D2248" s="2"/>
      <c r="E2248" s="2" t="s">
        <v>1402</v>
      </c>
      <c r="F2248" s="2"/>
      <c r="G2248" s="2"/>
      <c r="H2248" s="2" t="s">
        <v>845</v>
      </c>
      <c r="I2248" s="2" t="s">
        <v>1786</v>
      </c>
      <c r="J2248" s="2" t="s">
        <v>989</v>
      </c>
      <c r="K2248" s="2"/>
      <c r="L2248" s="79"/>
      <c r="M2248" s="79"/>
      <c r="N2248" s="79" t="s">
        <v>2129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 t="s">
        <v>3383</v>
      </c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 t="str">
        <f t="shared" si="85"/>
        <v/>
      </c>
      <c r="BP2248" s="2" t="str">
        <f t="shared" si="86"/>
        <v>USCAR213</v>
      </c>
      <c r="BQ2248" s="2" t="str">
        <f>_xlfn.XLOOKUP(BO2248,[1]Planilha1!$BU:$BU,[1]Planilha1!$BU:$BU,"",0,1)</f>
        <v/>
      </c>
    </row>
    <row r="2249" spans="1:69" hidden="1" x14ac:dyDescent="0.2">
      <c r="A2249" s="2" t="s">
        <v>4651</v>
      </c>
      <c r="B2249" s="2" t="s">
        <v>1400</v>
      </c>
      <c r="C2249" s="2"/>
      <c r="D2249" s="2"/>
      <c r="E2249" s="2" t="s">
        <v>1402</v>
      </c>
      <c r="F2249" s="2"/>
      <c r="G2249" s="2"/>
      <c r="H2249" s="2" t="s">
        <v>843</v>
      </c>
      <c r="I2249" s="2" t="s">
        <v>1787</v>
      </c>
      <c r="J2249" s="2" t="s">
        <v>928</v>
      </c>
      <c r="K2249" s="2"/>
      <c r="L2249" s="79"/>
      <c r="M2249" s="79"/>
      <c r="N2249" s="79" t="s">
        <v>2125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 t="s">
        <v>3384</v>
      </c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 t="str">
        <f t="shared" si="85"/>
        <v/>
      </c>
      <c r="BP2249" s="2" t="str">
        <f t="shared" si="86"/>
        <v>GMW31910,5</v>
      </c>
      <c r="BQ2249" s="2" t="str">
        <f>_xlfn.XLOOKUP(BO2249,[1]Planilha1!$BU:$BU,[1]Planilha1!$BU:$BU,"",0,1)</f>
        <v/>
      </c>
    </row>
    <row r="2250" spans="1:69" hidden="1" x14ac:dyDescent="0.2">
      <c r="A2250" s="2" t="s">
        <v>4651</v>
      </c>
      <c r="B2250" s="2" t="s">
        <v>1400</v>
      </c>
      <c r="C2250" s="2"/>
      <c r="D2250" s="2"/>
      <c r="E2250" s="2" t="s">
        <v>1402</v>
      </c>
      <c r="F2250" s="2"/>
      <c r="G2250" s="2"/>
      <c r="H2250" s="2" t="s">
        <v>854</v>
      </c>
      <c r="I2250" s="2" t="s">
        <v>1787</v>
      </c>
      <c r="J2250" s="2" t="s">
        <v>928</v>
      </c>
      <c r="K2250" s="2"/>
      <c r="L2250" s="79"/>
      <c r="M2250" s="79"/>
      <c r="N2250" s="79" t="s">
        <v>2125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 t="s">
        <v>3384</v>
      </c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 t="str">
        <f t="shared" si="85"/>
        <v/>
      </c>
      <c r="BP2250" s="2" t="str">
        <f t="shared" si="86"/>
        <v>GMW31910,5</v>
      </c>
      <c r="BQ2250" s="2" t="str">
        <f>_xlfn.XLOOKUP(BO2250,[1]Planilha1!$BU:$BU,[1]Planilha1!$BU:$BU,"",0,1)</f>
        <v/>
      </c>
    </row>
    <row r="2251" spans="1:69" hidden="1" x14ac:dyDescent="0.2">
      <c r="A2251" s="2" t="s">
        <v>785</v>
      </c>
      <c r="B2251" s="2"/>
      <c r="C2251" s="2"/>
      <c r="D2251" s="2"/>
      <c r="E2251" s="2" t="s">
        <v>1402</v>
      </c>
      <c r="F2251" s="2"/>
      <c r="G2251" s="2"/>
      <c r="H2251" s="2" t="s">
        <v>844</v>
      </c>
      <c r="I2251" s="2" t="s">
        <v>1788</v>
      </c>
      <c r="J2251" s="2"/>
      <c r="K2251" s="2"/>
      <c r="L2251" s="79"/>
      <c r="M2251" s="79"/>
      <c r="N2251" s="79" t="s">
        <v>2140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 t="s">
        <v>3385</v>
      </c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 t="str">
        <f t="shared" si="85"/>
        <v/>
      </c>
      <c r="BP2251" s="2" t="str">
        <f t="shared" si="86"/>
        <v>6</v>
      </c>
      <c r="BQ2251" s="2" t="str">
        <f>_xlfn.XLOOKUP(BO2251,[1]Planilha1!$BU:$BU,[1]Planilha1!$BU:$BU,"",0,1)</f>
        <v/>
      </c>
    </row>
    <row r="2252" spans="1:69" hidden="1" x14ac:dyDescent="0.2">
      <c r="A2252" s="2" t="s">
        <v>785</v>
      </c>
      <c r="B2252" s="2"/>
      <c r="C2252" s="2"/>
      <c r="D2252" s="2"/>
      <c r="E2252" s="2" t="s">
        <v>1402</v>
      </c>
      <c r="F2252" s="2"/>
      <c r="G2252" s="2"/>
      <c r="H2252" s="2" t="s">
        <v>853</v>
      </c>
      <c r="I2252" s="2" t="s">
        <v>1789</v>
      </c>
      <c r="J2252" s="2"/>
      <c r="K2252" s="2"/>
      <c r="L2252" s="79"/>
      <c r="M2252" s="79"/>
      <c r="N2252" s="79" t="s">
        <v>2132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 t="s">
        <v>3386</v>
      </c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 t="str">
        <f t="shared" si="85"/>
        <v/>
      </c>
      <c r="BP2252" s="2" t="str">
        <f t="shared" si="86"/>
        <v>1</v>
      </c>
      <c r="BQ2252" s="2" t="str">
        <f>_xlfn.XLOOKUP(BO2252,[1]Planilha1!$BU:$BU,[1]Planilha1!$BU:$BU,"",0,1)</f>
        <v/>
      </c>
    </row>
    <row r="2253" spans="1:69" hidden="1" x14ac:dyDescent="0.2">
      <c r="A2253" s="2" t="s">
        <v>4651</v>
      </c>
      <c r="B2253" s="2" t="s">
        <v>1400</v>
      </c>
      <c r="C2253" s="2"/>
      <c r="D2253" s="2"/>
      <c r="E2253" s="2" t="s">
        <v>1402</v>
      </c>
      <c r="F2253" s="2"/>
      <c r="G2253" s="2"/>
      <c r="H2253" s="2" t="s">
        <v>843</v>
      </c>
      <c r="I2253" s="2" t="s">
        <v>1790</v>
      </c>
      <c r="J2253" s="2" t="s">
        <v>1024</v>
      </c>
      <c r="K2253" s="2"/>
      <c r="L2253" s="79"/>
      <c r="M2253" s="79"/>
      <c r="N2253" s="79" t="s">
        <v>2140</v>
      </c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 t="s">
        <v>3387</v>
      </c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 t="str">
        <f t="shared" si="85"/>
        <v/>
      </c>
      <c r="BP2253" s="2" t="str">
        <f t="shared" si="86"/>
        <v>GMW31916</v>
      </c>
      <c r="BQ2253" s="2" t="str">
        <f>_xlfn.XLOOKUP(BO2253,[1]Planilha1!$BU:$BU,[1]Planilha1!$BU:$BU,"",0,1)</f>
        <v/>
      </c>
    </row>
    <row r="2254" spans="1:69" hidden="1" x14ac:dyDescent="0.2">
      <c r="A2254" s="2" t="s">
        <v>785</v>
      </c>
      <c r="B2254" s="2"/>
      <c r="C2254" s="2"/>
      <c r="D2254" s="2"/>
      <c r="E2254" s="2" t="s">
        <v>1402</v>
      </c>
      <c r="F2254" s="2"/>
      <c r="G2254" s="2"/>
      <c r="H2254" s="2" t="s">
        <v>853</v>
      </c>
      <c r="I2254" s="2" t="s">
        <v>1791</v>
      </c>
      <c r="J2254" s="2"/>
      <c r="K2254" s="2"/>
      <c r="L2254" s="79"/>
      <c r="M2254" s="79"/>
      <c r="N2254" s="79" t="s">
        <v>2126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 t="s">
        <v>3388</v>
      </c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 t="str">
        <f t="shared" si="85"/>
        <v/>
      </c>
      <c r="BP2254" s="2" t="str">
        <f t="shared" si="86"/>
        <v>1,5</v>
      </c>
      <c r="BQ2254" s="2" t="str">
        <f>_xlfn.XLOOKUP(BO2254,[1]Planilha1!$BU:$BU,[1]Planilha1!$BU:$BU,"",0,1)</f>
        <v/>
      </c>
    </row>
    <row r="2255" spans="1:69" hidden="1" x14ac:dyDescent="0.2">
      <c r="A2255" s="2" t="s">
        <v>4651</v>
      </c>
      <c r="B2255" s="2" t="s">
        <v>1400</v>
      </c>
      <c r="C2255" s="2"/>
      <c r="D2255" s="2"/>
      <c r="E2255" s="2" t="s">
        <v>1402</v>
      </c>
      <c r="F2255" s="2"/>
      <c r="G2255" s="2"/>
      <c r="H2255" s="2" t="s">
        <v>854</v>
      </c>
      <c r="I2255" s="2" t="s">
        <v>1792</v>
      </c>
      <c r="J2255" s="2"/>
      <c r="K2255" s="2"/>
      <c r="L2255" s="79"/>
      <c r="M2255" s="79"/>
      <c r="N2255" s="79" t="s">
        <v>2141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 t="s">
        <v>3389</v>
      </c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 t="str">
        <f t="shared" si="85"/>
        <v/>
      </c>
      <c r="BP2255" s="2" t="str">
        <f t="shared" si="86"/>
        <v>GMW31910,75</v>
      </c>
      <c r="BQ2255" s="2" t="str">
        <f>_xlfn.XLOOKUP(BO2255,[1]Planilha1!$BU:$BU,[1]Planilha1!$BU:$BU,"",0,1)</f>
        <v/>
      </c>
    </row>
    <row r="2256" spans="1:69" hidden="1" x14ac:dyDescent="0.2">
      <c r="A2256" s="2" t="s">
        <v>4651</v>
      </c>
      <c r="B2256" s="2" t="s">
        <v>1400</v>
      </c>
      <c r="C2256" s="2"/>
      <c r="D2256" s="2"/>
      <c r="E2256" s="2" t="s">
        <v>1402</v>
      </c>
      <c r="F2256" s="2"/>
      <c r="G2256" s="2"/>
      <c r="H2256" s="2" t="s">
        <v>843</v>
      </c>
      <c r="I2256" s="2" t="s">
        <v>1793</v>
      </c>
      <c r="J2256" s="2"/>
      <c r="K2256" s="2"/>
      <c r="L2256" s="79"/>
      <c r="M2256" s="79"/>
      <c r="N2256" s="79" t="s">
        <v>2125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 t="s">
        <v>3390</v>
      </c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 t="str">
        <f t="shared" si="85"/>
        <v/>
      </c>
      <c r="BP2256" s="2" t="str">
        <f t="shared" si="86"/>
        <v>GMW31910,5</v>
      </c>
      <c r="BQ2256" s="2" t="str">
        <f>_xlfn.XLOOKUP(BO2256,[1]Planilha1!$BU:$BU,[1]Planilha1!$BU:$BU,"",0,1)</f>
        <v/>
      </c>
    </row>
    <row r="2257" spans="1:69" hidden="1" x14ac:dyDescent="0.2">
      <c r="A2257" s="2" t="s">
        <v>4651</v>
      </c>
      <c r="B2257" s="2" t="s">
        <v>374</v>
      </c>
      <c r="C2257" s="2"/>
      <c r="D2257" s="2"/>
      <c r="E2257" s="2" t="s">
        <v>1402</v>
      </c>
      <c r="F2257" s="2"/>
      <c r="G2257" s="2"/>
      <c r="H2257" s="2" t="s">
        <v>853</v>
      </c>
      <c r="I2257" s="2" t="s">
        <v>586</v>
      </c>
      <c r="J2257" s="2"/>
      <c r="K2257" s="2"/>
      <c r="L2257" s="79"/>
      <c r="M2257" s="79"/>
      <c r="N2257" s="79" t="s">
        <v>2147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 t="s">
        <v>3391</v>
      </c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 t="str">
        <f t="shared" si="85"/>
        <v/>
      </c>
      <c r="BP2257" s="2" t="str">
        <f t="shared" si="86"/>
        <v>USCAR210,35</v>
      </c>
      <c r="BQ2257" s="2" t="str">
        <f>_xlfn.XLOOKUP(BO2257,[1]Planilha1!$BU:$BU,[1]Planilha1!$BU:$BU,"",0,1)</f>
        <v/>
      </c>
    </row>
    <row r="2258" spans="1:69" hidden="1" x14ac:dyDescent="0.2">
      <c r="A2258" s="2" t="s">
        <v>4651</v>
      </c>
      <c r="B2258" s="2" t="s">
        <v>374</v>
      </c>
      <c r="C2258" s="2"/>
      <c r="D2258" s="2"/>
      <c r="E2258" s="2" t="s">
        <v>1402</v>
      </c>
      <c r="F2258" s="2"/>
      <c r="G2258" s="2"/>
      <c r="H2258" s="2" t="s">
        <v>853</v>
      </c>
      <c r="I2258" s="2" t="s">
        <v>586</v>
      </c>
      <c r="J2258" s="2"/>
      <c r="K2258" s="2"/>
      <c r="L2258" s="79"/>
      <c r="M2258" s="79"/>
      <c r="N2258" s="79" t="s">
        <v>2125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 t="str">
        <f t="shared" si="85"/>
        <v/>
      </c>
      <c r="BP2258" s="2" t="str">
        <f t="shared" si="86"/>
        <v>USCAR210,5</v>
      </c>
      <c r="BQ2258" s="2" t="str">
        <f>_xlfn.XLOOKUP(BO2258,[1]Planilha1!$BU:$BU,[1]Planilha1!$BU:$BU,"",0,1)</f>
        <v/>
      </c>
    </row>
    <row r="2259" spans="1:69" hidden="1" x14ac:dyDescent="0.2">
      <c r="A2259" s="2" t="s">
        <v>4651</v>
      </c>
      <c r="B2259" s="2" t="s">
        <v>1400</v>
      </c>
      <c r="C2259" s="2"/>
      <c r="D2259" s="2"/>
      <c r="E2259" s="2" t="s">
        <v>1402</v>
      </c>
      <c r="F2259" s="2"/>
      <c r="G2259" s="2"/>
      <c r="H2259" s="2" t="s">
        <v>843</v>
      </c>
      <c r="I2259" s="2" t="s">
        <v>586</v>
      </c>
      <c r="J2259" s="2"/>
      <c r="K2259" s="2"/>
      <c r="L2259" s="79"/>
      <c r="M2259" s="79"/>
      <c r="N2259" s="79" t="s">
        <v>2147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 t="s">
        <v>3392</v>
      </c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 t="str">
        <f t="shared" si="85"/>
        <v/>
      </c>
      <c r="BP2259" s="2" t="str">
        <f t="shared" si="86"/>
        <v>GMW31910,35</v>
      </c>
      <c r="BQ2259" s="2" t="str">
        <f>_xlfn.XLOOKUP(BO2259,[1]Planilha1!$BU:$BU,[1]Planilha1!$BU:$BU,"",0,1)</f>
        <v/>
      </c>
    </row>
    <row r="2260" spans="1:69" hidden="1" x14ac:dyDescent="0.2">
      <c r="A2260" s="2" t="s">
        <v>4651</v>
      </c>
      <c r="B2260" s="2" t="s">
        <v>1400</v>
      </c>
      <c r="C2260" s="2"/>
      <c r="D2260" s="2"/>
      <c r="E2260" s="2" t="s">
        <v>1402</v>
      </c>
      <c r="F2260" s="2"/>
      <c r="G2260" s="2"/>
      <c r="H2260" s="2" t="s">
        <v>843</v>
      </c>
      <c r="I2260" s="2" t="s">
        <v>586</v>
      </c>
      <c r="J2260" s="2"/>
      <c r="K2260" s="2"/>
      <c r="L2260" s="79"/>
      <c r="M2260" s="79"/>
      <c r="N2260" s="79" t="s">
        <v>2125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 t="s">
        <v>3393</v>
      </c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 t="str">
        <f t="shared" si="85"/>
        <v/>
      </c>
      <c r="BP2260" s="2" t="str">
        <f t="shared" si="86"/>
        <v>GMW31910,5</v>
      </c>
      <c r="BQ2260" s="2" t="str">
        <f>_xlfn.XLOOKUP(BO2260,[1]Planilha1!$BU:$BU,[1]Planilha1!$BU:$BU,"",0,1)</f>
        <v/>
      </c>
    </row>
    <row r="2261" spans="1:69" hidden="1" x14ac:dyDescent="0.2">
      <c r="A2261" s="2" t="s">
        <v>4651</v>
      </c>
      <c r="B2261" s="2" t="s">
        <v>1400</v>
      </c>
      <c r="C2261" s="2"/>
      <c r="D2261" s="2"/>
      <c r="E2261" s="2" t="s">
        <v>1402</v>
      </c>
      <c r="F2261" s="2"/>
      <c r="G2261" s="2"/>
      <c r="H2261" s="2" t="s">
        <v>843</v>
      </c>
      <c r="I2261" s="2" t="s">
        <v>1794</v>
      </c>
      <c r="J2261" s="2"/>
      <c r="K2261" s="2"/>
      <c r="L2261" s="79"/>
      <c r="M2261" s="79"/>
      <c r="N2261" s="79" t="s">
        <v>2126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 t="s">
        <v>3394</v>
      </c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 t="str">
        <f t="shared" si="85"/>
        <v/>
      </c>
      <c r="BP2261" s="2" t="str">
        <f t="shared" si="86"/>
        <v>GMW31911,5</v>
      </c>
      <c r="BQ2261" s="2" t="str">
        <f>_xlfn.XLOOKUP(BO2261,[1]Planilha1!$BU:$BU,[1]Planilha1!$BU:$BU,"",0,1)</f>
        <v/>
      </c>
    </row>
    <row r="2262" spans="1:69" hidden="1" x14ac:dyDescent="0.2">
      <c r="A2262" s="2" t="s">
        <v>4651</v>
      </c>
      <c r="B2262" s="2" t="s">
        <v>1400</v>
      </c>
      <c r="C2262" s="2"/>
      <c r="D2262" s="2"/>
      <c r="E2262" s="2" t="s">
        <v>1402</v>
      </c>
      <c r="F2262" s="2"/>
      <c r="G2262" s="2"/>
      <c r="H2262" s="2" t="s">
        <v>853</v>
      </c>
      <c r="I2262" s="2" t="s">
        <v>597</v>
      </c>
      <c r="J2262" s="2"/>
      <c r="K2262" s="2"/>
      <c r="L2262" s="79"/>
      <c r="M2262" s="79"/>
      <c r="N2262" s="79" t="s">
        <v>2130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 t="s">
        <v>3395</v>
      </c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 t="str">
        <f t="shared" si="85"/>
        <v/>
      </c>
      <c r="BP2262" s="2" t="str">
        <f t="shared" si="86"/>
        <v>GMW31912</v>
      </c>
      <c r="BQ2262" s="2" t="str">
        <f>_xlfn.XLOOKUP(BO2262,[1]Planilha1!$BU:$BU,[1]Planilha1!$BU:$BU,"",0,1)</f>
        <v/>
      </c>
    </row>
    <row r="2263" spans="1:69" hidden="1" x14ac:dyDescent="0.2">
      <c r="A2263" s="2" t="s">
        <v>4651</v>
      </c>
      <c r="B2263" s="2" t="s">
        <v>374</v>
      </c>
      <c r="C2263" s="2"/>
      <c r="D2263" s="2"/>
      <c r="E2263" s="2" t="s">
        <v>1402</v>
      </c>
      <c r="F2263" s="2"/>
      <c r="G2263" s="2"/>
      <c r="H2263" s="2" t="s">
        <v>853</v>
      </c>
      <c r="I2263" s="2" t="s">
        <v>597</v>
      </c>
      <c r="J2263" s="2"/>
      <c r="K2263" s="2"/>
      <c r="L2263" s="79"/>
      <c r="M2263" s="79"/>
      <c r="N2263" s="79" t="s">
        <v>2130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 t="s">
        <v>3396</v>
      </c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 t="str">
        <f t="shared" si="85"/>
        <v/>
      </c>
      <c r="BP2263" s="2" t="str">
        <f t="shared" si="86"/>
        <v>USCAR212</v>
      </c>
      <c r="BQ2263" s="2" t="str">
        <f>_xlfn.XLOOKUP(BO2263,[1]Planilha1!$BU:$BU,[1]Planilha1!$BU:$BU,"",0,1)</f>
        <v/>
      </c>
    </row>
    <row r="2264" spans="1:69" hidden="1" x14ac:dyDescent="0.2">
      <c r="A2264" s="2" t="s">
        <v>4651</v>
      </c>
      <c r="B2264" s="2" t="s">
        <v>1400</v>
      </c>
      <c r="C2264" s="2"/>
      <c r="D2264" s="2"/>
      <c r="E2264" s="2" t="s">
        <v>1402</v>
      </c>
      <c r="F2264" s="2"/>
      <c r="G2264" s="2"/>
      <c r="H2264" s="2" t="s">
        <v>843</v>
      </c>
      <c r="I2264" s="2" t="s">
        <v>597</v>
      </c>
      <c r="J2264" s="2"/>
      <c r="K2264" s="2"/>
      <c r="L2264" s="79"/>
      <c r="M2264" s="79"/>
      <c r="N2264" s="79" t="s">
        <v>2126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 t="s">
        <v>3397</v>
      </c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 t="str">
        <f t="shared" si="85"/>
        <v/>
      </c>
      <c r="BP2264" s="2" t="str">
        <f t="shared" si="86"/>
        <v>GMW31911,5</v>
      </c>
      <c r="BQ2264" s="2" t="str">
        <f>_xlfn.XLOOKUP(BO2264,[1]Planilha1!$BU:$BU,[1]Planilha1!$BU:$BU,"",0,1)</f>
        <v/>
      </c>
    </row>
    <row r="2265" spans="1:69" hidden="1" x14ac:dyDescent="0.2">
      <c r="A2265" s="2" t="s">
        <v>4651</v>
      </c>
      <c r="B2265" s="2" t="s">
        <v>1400</v>
      </c>
      <c r="C2265" s="2"/>
      <c r="D2265" s="2"/>
      <c r="E2265" s="2" t="s">
        <v>1402</v>
      </c>
      <c r="F2265" s="2"/>
      <c r="G2265" s="2"/>
      <c r="H2265" s="2" t="s">
        <v>843</v>
      </c>
      <c r="I2265" s="2" t="s">
        <v>597</v>
      </c>
      <c r="J2265" s="2"/>
      <c r="K2265" s="2"/>
      <c r="L2265" s="79"/>
      <c r="M2265" s="79"/>
      <c r="N2265" s="79" t="s">
        <v>2124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 t="s">
        <v>3398</v>
      </c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 t="str">
        <f t="shared" si="85"/>
        <v/>
      </c>
      <c r="BP2265" s="2" t="str">
        <f t="shared" si="86"/>
        <v>GMW31912,5</v>
      </c>
      <c r="BQ2265" s="2" t="str">
        <f>_xlfn.XLOOKUP(BO2265,[1]Planilha1!$BU:$BU,[1]Planilha1!$BU:$BU,"",0,1)</f>
        <v/>
      </c>
    </row>
    <row r="2266" spans="1:69" hidden="1" x14ac:dyDescent="0.2">
      <c r="A2266" s="2" t="s">
        <v>4651</v>
      </c>
      <c r="B2266" s="2" t="s">
        <v>374</v>
      </c>
      <c r="C2266" s="2"/>
      <c r="D2266" s="2"/>
      <c r="E2266" s="2" t="s">
        <v>1402</v>
      </c>
      <c r="F2266" s="2"/>
      <c r="G2266" s="2"/>
      <c r="H2266" s="2" t="s">
        <v>843</v>
      </c>
      <c r="I2266" s="2" t="s">
        <v>597</v>
      </c>
      <c r="J2266" s="2"/>
      <c r="K2266" s="2"/>
      <c r="L2266" s="79"/>
      <c r="M2266" s="79"/>
      <c r="N2266" s="79" t="s">
        <v>2124</v>
      </c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 t="str">
        <f t="shared" si="85"/>
        <v/>
      </c>
      <c r="BP2266" s="2" t="str">
        <f t="shared" si="86"/>
        <v>USCAR212,5</v>
      </c>
      <c r="BQ2266" s="2" t="str">
        <f>_xlfn.XLOOKUP(BO2266,[1]Planilha1!$BU:$BU,[1]Planilha1!$BU:$BU,"",0,1)</f>
        <v/>
      </c>
    </row>
    <row r="2267" spans="1:69" hidden="1" x14ac:dyDescent="0.2">
      <c r="A2267" s="2" t="s">
        <v>4651</v>
      </c>
      <c r="B2267" s="2" t="s">
        <v>1400</v>
      </c>
      <c r="C2267" s="2"/>
      <c r="D2267" s="2"/>
      <c r="E2267" s="2" t="s">
        <v>1402</v>
      </c>
      <c r="F2267" s="2"/>
      <c r="G2267" s="2"/>
      <c r="H2267" s="2" t="s">
        <v>843</v>
      </c>
      <c r="I2267" s="2" t="s">
        <v>683</v>
      </c>
      <c r="J2267" s="2"/>
      <c r="K2267" s="2"/>
      <c r="L2267" s="79"/>
      <c r="M2267" s="79"/>
      <c r="N2267" s="79" t="s">
        <v>2146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 t="s">
        <v>3399</v>
      </c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 t="str">
        <f t="shared" si="85"/>
        <v/>
      </c>
      <c r="BP2267" s="2" t="str">
        <f t="shared" si="86"/>
        <v>GMW31914</v>
      </c>
      <c r="BQ2267" s="2" t="str">
        <f>_xlfn.XLOOKUP(BO2267,[1]Planilha1!$BU:$BU,[1]Planilha1!$BU:$BU,"",0,1)</f>
        <v/>
      </c>
    </row>
    <row r="2268" spans="1:69" hidden="1" x14ac:dyDescent="0.2">
      <c r="A2268" s="2" t="s">
        <v>4651</v>
      </c>
      <c r="B2268" s="2" t="s">
        <v>374</v>
      </c>
      <c r="C2268" s="2"/>
      <c r="D2268" s="2"/>
      <c r="E2268" s="2" t="s">
        <v>1402</v>
      </c>
      <c r="F2268" s="2"/>
      <c r="G2268" s="2"/>
      <c r="H2268" s="2" t="s">
        <v>843</v>
      </c>
      <c r="I2268" s="2" t="s">
        <v>683</v>
      </c>
      <c r="J2268" s="2"/>
      <c r="K2268" s="2"/>
      <c r="L2268" s="79"/>
      <c r="M2268" s="79"/>
      <c r="N2268" s="79" t="s">
        <v>2146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 t="s">
        <v>3400</v>
      </c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 t="str">
        <f t="shared" si="85"/>
        <v/>
      </c>
      <c r="BP2268" s="2" t="str">
        <f t="shared" si="86"/>
        <v>USCAR214</v>
      </c>
      <c r="BQ2268" s="2" t="str">
        <f>_xlfn.XLOOKUP(BO2268,[1]Planilha1!$BU:$BU,[1]Planilha1!$BU:$BU,"",0,1)</f>
        <v/>
      </c>
    </row>
    <row r="2269" spans="1:69" hidden="1" x14ac:dyDescent="0.2">
      <c r="A2269" s="2" t="s">
        <v>785</v>
      </c>
      <c r="B2269" s="2"/>
      <c r="C2269" s="2"/>
      <c r="D2269" s="2"/>
      <c r="E2269" s="2" t="s">
        <v>1402</v>
      </c>
      <c r="F2269" s="2"/>
      <c r="G2269" s="2"/>
      <c r="H2269" s="2" t="s">
        <v>853</v>
      </c>
      <c r="I2269" s="2" t="s">
        <v>457</v>
      </c>
      <c r="J2269" s="2"/>
      <c r="K2269" s="2"/>
      <c r="L2269" s="79"/>
      <c r="M2269" s="79"/>
      <c r="N2269" s="79" t="s">
        <v>2126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 t="s">
        <v>3401</v>
      </c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 t="str">
        <f t="shared" si="85"/>
        <v/>
      </c>
      <c r="BP2269" s="2" t="str">
        <f t="shared" si="86"/>
        <v>1,5</v>
      </c>
      <c r="BQ2269" s="2" t="str">
        <f>_xlfn.XLOOKUP(BO2269,[1]Planilha1!$BU:$BU,[1]Planilha1!$BU:$BU,"",0,1)</f>
        <v/>
      </c>
    </row>
    <row r="2270" spans="1:69" hidden="1" x14ac:dyDescent="0.2">
      <c r="A2270" s="2" t="s">
        <v>785</v>
      </c>
      <c r="B2270" s="2"/>
      <c r="C2270" s="2"/>
      <c r="D2270" s="2"/>
      <c r="E2270" s="2" t="s">
        <v>1402</v>
      </c>
      <c r="F2270" s="2"/>
      <c r="G2270" s="2"/>
      <c r="H2270" s="2" t="s">
        <v>843</v>
      </c>
      <c r="I2270" s="2" t="s">
        <v>457</v>
      </c>
      <c r="J2270" s="2"/>
      <c r="K2270" s="2"/>
      <c r="L2270" s="79"/>
      <c r="M2270" s="79"/>
      <c r="N2270" s="79" t="s">
        <v>2124</v>
      </c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 t="s">
        <v>3401</v>
      </c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 t="str">
        <f t="shared" si="85"/>
        <v/>
      </c>
      <c r="BP2270" s="2" t="str">
        <f t="shared" si="86"/>
        <v>2,5</v>
      </c>
      <c r="BQ2270" s="2" t="str">
        <f>_xlfn.XLOOKUP(BO2270,[1]Planilha1!$BU:$BU,[1]Planilha1!$BU:$BU,"",0,1)</f>
        <v/>
      </c>
    </row>
    <row r="2271" spans="1:69" hidden="1" x14ac:dyDescent="0.2">
      <c r="A2271" s="2" t="s">
        <v>4651</v>
      </c>
      <c r="B2271" s="2" t="s">
        <v>374</v>
      </c>
      <c r="C2271" s="2"/>
      <c r="D2271" s="2"/>
      <c r="E2271" s="2" t="s">
        <v>1402</v>
      </c>
      <c r="F2271" s="2"/>
      <c r="G2271" s="2"/>
      <c r="H2271" s="2" t="s">
        <v>848</v>
      </c>
      <c r="I2271" s="2" t="s">
        <v>457</v>
      </c>
      <c r="J2271" s="2"/>
      <c r="K2271" s="2"/>
      <c r="L2271" s="79"/>
      <c r="M2271" s="79"/>
      <c r="N2271" s="79" t="s">
        <v>2144</v>
      </c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 t="s">
        <v>3402</v>
      </c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 t="str">
        <f t="shared" si="85"/>
        <v/>
      </c>
      <c r="BP2271" s="2" t="str">
        <f t="shared" si="86"/>
        <v>USCAR211,25</v>
      </c>
      <c r="BQ2271" s="2" t="str">
        <f>_xlfn.XLOOKUP(BO2271,[1]Planilha1!$BU:$BU,[1]Planilha1!$BU:$BU,"",0,1)</f>
        <v/>
      </c>
    </row>
    <row r="2272" spans="1:69" hidden="1" x14ac:dyDescent="0.2">
      <c r="A2272" s="2" t="s">
        <v>785</v>
      </c>
      <c r="B2272" s="2"/>
      <c r="C2272" s="2"/>
      <c r="D2272" s="2"/>
      <c r="E2272" s="2" t="s">
        <v>1402</v>
      </c>
      <c r="F2272" s="2"/>
      <c r="G2272" s="2"/>
      <c r="H2272" s="2" t="s">
        <v>853</v>
      </c>
      <c r="I2272" s="2" t="s">
        <v>477</v>
      </c>
      <c r="J2272" s="2"/>
      <c r="K2272" s="2"/>
      <c r="L2272" s="79"/>
      <c r="M2272" s="79"/>
      <c r="N2272" s="79" t="s">
        <v>2125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 t="s">
        <v>3403</v>
      </c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 t="str">
        <f t="shared" si="85"/>
        <v/>
      </c>
      <c r="BP2272" s="2" t="str">
        <f t="shared" si="86"/>
        <v>0,5</v>
      </c>
      <c r="BQ2272" s="2" t="str">
        <f>_xlfn.XLOOKUP(BO2272,[1]Planilha1!$BU:$BU,[1]Planilha1!$BU:$BU,"",0,1)</f>
        <v/>
      </c>
    </row>
    <row r="2273" spans="1:69" hidden="1" x14ac:dyDescent="0.2">
      <c r="A2273" s="2" t="s">
        <v>4651</v>
      </c>
      <c r="B2273" s="2" t="s">
        <v>374</v>
      </c>
      <c r="C2273" s="2"/>
      <c r="D2273" s="2"/>
      <c r="E2273" s="2" t="s">
        <v>1402</v>
      </c>
      <c r="F2273" s="2"/>
      <c r="G2273" s="2"/>
      <c r="H2273" s="2" t="s">
        <v>853</v>
      </c>
      <c r="I2273" s="2" t="s">
        <v>573</v>
      </c>
      <c r="J2273" s="2" t="s">
        <v>976</v>
      </c>
      <c r="K2273" s="2"/>
      <c r="L2273" s="79"/>
      <c r="M2273" s="79"/>
      <c r="N2273" s="79" t="s">
        <v>2126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 t="s">
        <v>3404</v>
      </c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 t="str">
        <f t="shared" si="85"/>
        <v/>
      </c>
      <c r="BP2273" s="2" t="str">
        <f t="shared" si="86"/>
        <v>USCAR211,5</v>
      </c>
      <c r="BQ2273" s="2" t="str">
        <f>_xlfn.XLOOKUP(BO2273,[1]Planilha1!$BU:$BU,[1]Planilha1!$BU:$BU,"",0,1)</f>
        <v/>
      </c>
    </row>
    <row r="2274" spans="1:69" hidden="1" x14ac:dyDescent="0.2">
      <c r="A2274" s="2" t="s">
        <v>4651</v>
      </c>
      <c r="B2274" s="2" t="s">
        <v>374</v>
      </c>
      <c r="C2274" s="2"/>
      <c r="D2274" s="2"/>
      <c r="E2274" s="2" t="s">
        <v>1402</v>
      </c>
      <c r="F2274" s="2"/>
      <c r="G2274" s="2"/>
      <c r="H2274" s="2" t="s">
        <v>853</v>
      </c>
      <c r="I2274" s="2" t="s">
        <v>573</v>
      </c>
      <c r="J2274" s="2" t="s">
        <v>976</v>
      </c>
      <c r="K2274" s="2"/>
      <c r="L2274" s="79"/>
      <c r="M2274" s="79"/>
      <c r="N2274" s="79" t="s">
        <v>2124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 t="str">
        <f t="shared" si="85"/>
        <v/>
      </c>
      <c r="BP2274" s="2" t="str">
        <f t="shared" si="86"/>
        <v>USCAR212,5</v>
      </c>
      <c r="BQ2274" s="2" t="str">
        <f>_xlfn.XLOOKUP(BO2274,[1]Planilha1!$BU:$BU,[1]Planilha1!$BU:$BU,"",0,1)</f>
        <v/>
      </c>
    </row>
    <row r="2275" spans="1:69" hidden="1" x14ac:dyDescent="0.2">
      <c r="A2275" s="2" t="s">
        <v>4651</v>
      </c>
      <c r="B2275" s="2" t="s">
        <v>374</v>
      </c>
      <c r="C2275" s="2"/>
      <c r="D2275" s="2"/>
      <c r="E2275" s="2" t="s">
        <v>1402</v>
      </c>
      <c r="F2275" s="2"/>
      <c r="G2275" s="2"/>
      <c r="H2275" s="2" t="s">
        <v>870</v>
      </c>
      <c r="I2275" s="2" t="s">
        <v>573</v>
      </c>
      <c r="J2275" s="2" t="s">
        <v>976</v>
      </c>
      <c r="K2275" s="2"/>
      <c r="L2275" s="79"/>
      <c r="M2275" s="79"/>
      <c r="N2275" s="79" t="s">
        <v>2124</v>
      </c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 t="str">
        <f t="shared" si="85"/>
        <v/>
      </c>
      <c r="BP2275" s="2" t="str">
        <f t="shared" si="86"/>
        <v>USCAR212,5</v>
      </c>
      <c r="BQ2275" s="2" t="str">
        <f>_xlfn.XLOOKUP(BO2275,[1]Planilha1!$BU:$BU,[1]Planilha1!$BU:$BU,"",0,1)</f>
        <v/>
      </c>
    </row>
    <row r="2276" spans="1:69" hidden="1" x14ac:dyDescent="0.2">
      <c r="A2276" s="2" t="s">
        <v>4651</v>
      </c>
      <c r="B2276" s="2" t="s">
        <v>1400</v>
      </c>
      <c r="C2276" s="2"/>
      <c r="D2276" s="2"/>
      <c r="E2276" s="2" t="s">
        <v>1402</v>
      </c>
      <c r="F2276" s="2"/>
      <c r="G2276" s="2"/>
      <c r="H2276" s="2" t="s">
        <v>843</v>
      </c>
      <c r="I2276" s="2" t="s">
        <v>573</v>
      </c>
      <c r="J2276" s="2" t="s">
        <v>976</v>
      </c>
      <c r="K2276" s="2"/>
      <c r="L2276" s="79"/>
      <c r="M2276" s="79"/>
      <c r="N2276" s="79" t="s">
        <v>2126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 t="s">
        <v>3405</v>
      </c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 t="str">
        <f t="shared" si="85"/>
        <v/>
      </c>
      <c r="BP2276" s="2" t="str">
        <f t="shared" si="86"/>
        <v>GMW31911,5</v>
      </c>
      <c r="BQ2276" s="2" t="str">
        <f>_xlfn.XLOOKUP(BO2276,[1]Planilha1!$BU:$BU,[1]Planilha1!$BU:$BU,"",0,1)</f>
        <v/>
      </c>
    </row>
    <row r="2277" spans="1:69" hidden="1" x14ac:dyDescent="0.2">
      <c r="A2277" s="2" t="s">
        <v>4651</v>
      </c>
      <c r="B2277" s="2" t="s">
        <v>1400</v>
      </c>
      <c r="C2277" s="2"/>
      <c r="D2277" s="2"/>
      <c r="E2277" s="2" t="s">
        <v>1402</v>
      </c>
      <c r="F2277" s="2"/>
      <c r="G2277" s="2"/>
      <c r="H2277" s="2" t="s">
        <v>843</v>
      </c>
      <c r="I2277" s="2" t="s">
        <v>573</v>
      </c>
      <c r="J2277" s="2" t="s">
        <v>1003</v>
      </c>
      <c r="K2277" s="2"/>
      <c r="L2277" s="79"/>
      <c r="M2277" s="79"/>
      <c r="N2277" s="79" t="s">
        <v>2124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 t="s">
        <v>3406</v>
      </c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 t="str">
        <f t="shared" si="85"/>
        <v/>
      </c>
      <c r="BP2277" s="2" t="str">
        <f t="shared" si="86"/>
        <v>GMW31912,5</v>
      </c>
      <c r="BQ2277" s="2" t="str">
        <f>_xlfn.XLOOKUP(BO2277,[1]Planilha1!$BU:$BU,[1]Planilha1!$BU:$BU,"",0,1)</f>
        <v/>
      </c>
    </row>
    <row r="2278" spans="1:69" hidden="1" x14ac:dyDescent="0.2">
      <c r="A2278" s="2" t="s">
        <v>4651</v>
      </c>
      <c r="B2278" s="2" t="s">
        <v>1400</v>
      </c>
      <c r="C2278" s="2"/>
      <c r="D2278" s="2"/>
      <c r="E2278" s="2" t="s">
        <v>1402</v>
      </c>
      <c r="F2278" s="2"/>
      <c r="G2278" s="2"/>
      <c r="H2278" s="2" t="s">
        <v>843</v>
      </c>
      <c r="I2278" s="2" t="s">
        <v>573</v>
      </c>
      <c r="J2278" s="2" t="s">
        <v>976</v>
      </c>
      <c r="K2278" s="2"/>
      <c r="L2278" s="79"/>
      <c r="M2278" s="79"/>
      <c r="N2278" s="79" t="s">
        <v>2124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 t="s">
        <v>3407</v>
      </c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 t="str">
        <f t="shared" si="85"/>
        <v/>
      </c>
      <c r="BP2278" s="2" t="str">
        <f t="shared" si="86"/>
        <v>GMW31912,5</v>
      </c>
      <c r="BQ2278" s="2" t="str">
        <f>_xlfn.XLOOKUP(BO2278,[1]Planilha1!$BU:$BU,[1]Planilha1!$BU:$BU,"",0,1)</f>
        <v/>
      </c>
    </row>
    <row r="2279" spans="1:69" hidden="1" x14ac:dyDescent="0.2">
      <c r="A2279" s="2" t="s">
        <v>4651</v>
      </c>
      <c r="B2279" s="2" t="s">
        <v>374</v>
      </c>
      <c r="C2279" s="2"/>
      <c r="D2279" s="2"/>
      <c r="E2279" s="2" t="s">
        <v>1402</v>
      </c>
      <c r="F2279" s="2"/>
      <c r="G2279" s="2"/>
      <c r="H2279" s="2" t="s">
        <v>843</v>
      </c>
      <c r="I2279" s="2" t="s">
        <v>573</v>
      </c>
      <c r="J2279" s="2" t="s">
        <v>976</v>
      </c>
      <c r="K2279" s="2"/>
      <c r="L2279" s="79"/>
      <c r="M2279" s="79"/>
      <c r="N2279" s="79" t="s">
        <v>2124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 t="str">
        <f t="shared" si="85"/>
        <v/>
      </c>
      <c r="BP2279" s="2" t="str">
        <f t="shared" si="86"/>
        <v>USCAR212,5</v>
      </c>
      <c r="BQ2279" s="2" t="str">
        <f>_xlfn.XLOOKUP(BO2279,[1]Planilha1!$BU:$BU,[1]Planilha1!$BU:$BU,"",0,1)</f>
        <v/>
      </c>
    </row>
    <row r="2280" spans="1:69" hidden="1" x14ac:dyDescent="0.2">
      <c r="A2280" s="2" t="s">
        <v>4651</v>
      </c>
      <c r="B2280" s="2" t="s">
        <v>1400</v>
      </c>
      <c r="C2280" s="2"/>
      <c r="D2280" s="2"/>
      <c r="E2280" s="2" t="s">
        <v>1402</v>
      </c>
      <c r="F2280" s="2"/>
      <c r="G2280" s="2"/>
      <c r="H2280" s="2" t="s">
        <v>843</v>
      </c>
      <c r="I2280" s="2" t="s">
        <v>573</v>
      </c>
      <c r="J2280" s="2" t="s">
        <v>976</v>
      </c>
      <c r="K2280" s="2"/>
      <c r="L2280" s="79"/>
      <c r="M2280" s="79"/>
      <c r="N2280" s="79" t="s">
        <v>2130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 t="s">
        <v>3408</v>
      </c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 t="str">
        <f t="shared" si="85"/>
        <v/>
      </c>
      <c r="BP2280" s="2" t="str">
        <f t="shared" si="86"/>
        <v>GMW31912</v>
      </c>
      <c r="BQ2280" s="2" t="str">
        <f>_xlfn.XLOOKUP(BO2280,[1]Planilha1!$BU:$BU,[1]Planilha1!$BU:$BU,"",0,1)</f>
        <v/>
      </c>
    </row>
    <row r="2281" spans="1:69" hidden="1" x14ac:dyDescent="0.2">
      <c r="A2281" s="2" t="s">
        <v>4651</v>
      </c>
      <c r="B2281" s="2" t="s">
        <v>1400</v>
      </c>
      <c r="C2281" s="2"/>
      <c r="D2281" s="2"/>
      <c r="E2281" s="2" t="s">
        <v>1402</v>
      </c>
      <c r="F2281" s="2"/>
      <c r="G2281" s="2"/>
      <c r="H2281" s="2" t="s">
        <v>862</v>
      </c>
      <c r="I2281" s="2" t="s">
        <v>573</v>
      </c>
      <c r="J2281" s="2" t="s">
        <v>1003</v>
      </c>
      <c r="K2281" s="2"/>
      <c r="L2281" s="79"/>
      <c r="M2281" s="79"/>
      <c r="N2281" s="79" t="s">
        <v>2124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 t="s">
        <v>3409</v>
      </c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 t="str">
        <f t="shared" si="85"/>
        <v/>
      </c>
      <c r="BP2281" s="2" t="str">
        <f t="shared" si="86"/>
        <v>GMW31912,5</v>
      </c>
      <c r="BQ2281" s="2" t="str">
        <f>_xlfn.XLOOKUP(BO2281,[1]Planilha1!$BU:$BU,[1]Planilha1!$BU:$BU,"",0,1)</f>
        <v/>
      </c>
    </row>
    <row r="2282" spans="1:69" hidden="1" x14ac:dyDescent="0.2">
      <c r="A2282" s="2" t="s">
        <v>4651</v>
      </c>
      <c r="B2282" s="2" t="s">
        <v>1400</v>
      </c>
      <c r="C2282" s="2"/>
      <c r="D2282" s="2"/>
      <c r="E2282" s="2" t="s">
        <v>1402</v>
      </c>
      <c r="F2282" s="2"/>
      <c r="G2282" s="2"/>
      <c r="H2282" s="2" t="s">
        <v>856</v>
      </c>
      <c r="I2282" s="2" t="s">
        <v>573</v>
      </c>
      <c r="J2282" s="2" t="s">
        <v>1003</v>
      </c>
      <c r="K2282" s="2"/>
      <c r="L2282" s="79"/>
      <c r="M2282" s="79"/>
      <c r="N2282" s="79" t="s">
        <v>2124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 t="s">
        <v>3406</v>
      </c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 t="str">
        <f t="shared" si="85"/>
        <v/>
      </c>
      <c r="BP2282" s="2" t="str">
        <f t="shared" si="86"/>
        <v>GMW31912,5</v>
      </c>
      <c r="BQ2282" s="2" t="str">
        <f>_xlfn.XLOOKUP(BO2282,[1]Planilha1!$BU:$BU,[1]Planilha1!$BU:$BU,"",0,1)</f>
        <v/>
      </c>
    </row>
    <row r="2283" spans="1:69" hidden="1" x14ac:dyDescent="0.2">
      <c r="A2283" s="2" t="s">
        <v>4651</v>
      </c>
      <c r="B2283" s="2" t="s">
        <v>1400</v>
      </c>
      <c r="C2283" s="2"/>
      <c r="D2283" s="2"/>
      <c r="E2283" s="2" t="s">
        <v>1402</v>
      </c>
      <c r="F2283" s="2"/>
      <c r="G2283" s="2"/>
      <c r="H2283" s="2" t="s">
        <v>856</v>
      </c>
      <c r="I2283" s="2" t="s">
        <v>573</v>
      </c>
      <c r="J2283" s="2" t="s">
        <v>976</v>
      </c>
      <c r="K2283" s="2"/>
      <c r="L2283" s="79"/>
      <c r="M2283" s="79"/>
      <c r="N2283" s="79" t="s">
        <v>2124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 t="s">
        <v>3410</v>
      </c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 t="str">
        <f t="shared" si="85"/>
        <v/>
      </c>
      <c r="BP2283" s="2" t="str">
        <f t="shared" si="86"/>
        <v>GMW31912,5</v>
      </c>
      <c r="BQ2283" s="2" t="str">
        <f>_xlfn.XLOOKUP(BO2283,[1]Planilha1!$BU:$BU,[1]Planilha1!$BU:$BU,"",0,1)</f>
        <v/>
      </c>
    </row>
    <row r="2284" spans="1:69" hidden="1" x14ac:dyDescent="0.2">
      <c r="A2284" s="2" t="s">
        <v>785</v>
      </c>
      <c r="B2284" s="2"/>
      <c r="C2284" s="2"/>
      <c r="D2284" s="2"/>
      <c r="E2284" s="2" t="s">
        <v>1402</v>
      </c>
      <c r="F2284" s="2"/>
      <c r="G2284" s="2"/>
      <c r="H2284" s="2" t="s">
        <v>853</v>
      </c>
      <c r="I2284" s="2" t="s">
        <v>476</v>
      </c>
      <c r="J2284" s="2"/>
      <c r="K2284" s="2"/>
      <c r="L2284" s="79"/>
      <c r="M2284" s="79"/>
      <c r="N2284" s="79" t="s">
        <v>2125</v>
      </c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 t="s">
        <v>3411</v>
      </c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 t="str">
        <f t="shared" si="85"/>
        <v/>
      </c>
      <c r="BP2284" s="2" t="str">
        <f t="shared" si="86"/>
        <v>0,5</v>
      </c>
      <c r="BQ2284" s="2" t="str">
        <f>_xlfn.XLOOKUP(BO2284,[1]Planilha1!$BU:$BU,[1]Planilha1!$BU:$BU,"",0,1)</f>
        <v/>
      </c>
    </row>
    <row r="2285" spans="1:69" hidden="1" x14ac:dyDescent="0.2">
      <c r="A2285" s="2" t="s">
        <v>785</v>
      </c>
      <c r="B2285" s="2"/>
      <c r="C2285" s="2"/>
      <c r="D2285" s="2"/>
      <c r="E2285" s="2" t="s">
        <v>1402</v>
      </c>
      <c r="F2285" s="2"/>
      <c r="G2285" s="2"/>
      <c r="H2285" s="2" t="s">
        <v>853</v>
      </c>
      <c r="I2285" s="2" t="s">
        <v>476</v>
      </c>
      <c r="J2285" s="2"/>
      <c r="K2285" s="2"/>
      <c r="L2285" s="79"/>
      <c r="M2285" s="79"/>
      <c r="N2285" s="79" t="s">
        <v>2141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 t="s">
        <v>3411</v>
      </c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 t="str">
        <f t="shared" si="85"/>
        <v/>
      </c>
      <c r="BP2285" s="2" t="str">
        <f t="shared" si="86"/>
        <v>0,75</v>
      </c>
      <c r="BQ2285" s="2" t="str">
        <f>_xlfn.XLOOKUP(BO2285,[1]Planilha1!$BU:$BU,[1]Planilha1!$BU:$BU,"",0,1)</f>
        <v/>
      </c>
    </row>
    <row r="2286" spans="1:69" hidden="1" x14ac:dyDescent="0.2">
      <c r="A2286" s="2" t="s">
        <v>785</v>
      </c>
      <c r="B2286" s="2"/>
      <c r="C2286" s="2"/>
      <c r="D2286" s="2"/>
      <c r="E2286" s="2" t="s">
        <v>1402</v>
      </c>
      <c r="F2286" s="2"/>
      <c r="G2286" s="2"/>
      <c r="H2286" s="2" t="s">
        <v>853</v>
      </c>
      <c r="I2286" s="2" t="s">
        <v>476</v>
      </c>
      <c r="J2286" s="2"/>
      <c r="K2286" s="2"/>
      <c r="L2286" s="79"/>
      <c r="M2286" s="79"/>
      <c r="N2286" s="79" t="s">
        <v>2132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 t="s">
        <v>3411</v>
      </c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 t="str">
        <f t="shared" si="85"/>
        <v/>
      </c>
      <c r="BP2286" s="2" t="str">
        <f t="shared" si="86"/>
        <v>1</v>
      </c>
      <c r="BQ2286" s="2" t="str">
        <f>_xlfn.XLOOKUP(BO2286,[1]Planilha1!$BU:$BU,[1]Planilha1!$BU:$BU,"",0,1)</f>
        <v/>
      </c>
    </row>
    <row r="2287" spans="1:69" hidden="1" x14ac:dyDescent="0.2">
      <c r="A2287" s="2" t="s">
        <v>4651</v>
      </c>
      <c r="B2287" s="2" t="s">
        <v>1400</v>
      </c>
      <c r="C2287" s="2"/>
      <c r="D2287" s="2"/>
      <c r="E2287" s="2" t="s">
        <v>1402</v>
      </c>
      <c r="F2287" s="2"/>
      <c r="G2287" s="2"/>
      <c r="H2287" s="2" t="s">
        <v>843</v>
      </c>
      <c r="I2287" s="2" t="s">
        <v>476</v>
      </c>
      <c r="J2287" s="2"/>
      <c r="K2287" s="2"/>
      <c r="L2287" s="79"/>
      <c r="M2287" s="79"/>
      <c r="N2287" s="79" t="s">
        <v>2125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 t="s">
        <v>3412</v>
      </c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 t="str">
        <f t="shared" si="85"/>
        <v/>
      </c>
      <c r="BP2287" s="2" t="str">
        <f t="shared" si="86"/>
        <v>GMW31910,5</v>
      </c>
      <c r="BQ2287" s="2" t="str">
        <f>_xlfn.XLOOKUP(BO2287,[1]Planilha1!$BU:$BU,[1]Planilha1!$BU:$BU,"",0,1)</f>
        <v/>
      </c>
    </row>
    <row r="2288" spans="1:69" hidden="1" x14ac:dyDescent="0.2">
      <c r="A2288" s="2" t="s">
        <v>4651</v>
      </c>
      <c r="B2288" s="2" t="s">
        <v>374</v>
      </c>
      <c r="C2288" s="2"/>
      <c r="D2288" s="2"/>
      <c r="E2288" s="2" t="s">
        <v>1402</v>
      </c>
      <c r="F2288" s="2"/>
      <c r="G2288" s="2"/>
      <c r="H2288" s="2" t="s">
        <v>848</v>
      </c>
      <c r="I2288" s="2" t="s">
        <v>476</v>
      </c>
      <c r="J2288" s="2"/>
      <c r="K2288" s="2"/>
      <c r="L2288" s="79"/>
      <c r="M2288" s="79"/>
      <c r="N2288" s="79" t="s">
        <v>2135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 t="s">
        <v>3413</v>
      </c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 t="str">
        <f t="shared" si="85"/>
        <v/>
      </c>
      <c r="BP2288" s="2" t="str">
        <f t="shared" si="86"/>
        <v>USCAR210,85</v>
      </c>
      <c r="BQ2288" s="2" t="str">
        <f>_xlfn.XLOOKUP(BO2288,[1]Planilha1!$BU:$BU,[1]Planilha1!$BU:$BU,"",0,1)</f>
        <v/>
      </c>
    </row>
    <row r="2289" spans="1:69" hidden="1" x14ac:dyDescent="0.2">
      <c r="A2289" s="2" t="s">
        <v>785</v>
      </c>
      <c r="B2289" s="2"/>
      <c r="C2289" s="2"/>
      <c r="D2289" s="2"/>
      <c r="E2289" s="2" t="s">
        <v>1402</v>
      </c>
      <c r="F2289" s="2"/>
      <c r="G2289" s="2"/>
      <c r="H2289" s="2" t="s">
        <v>853</v>
      </c>
      <c r="I2289" s="2" t="s">
        <v>471</v>
      </c>
      <c r="J2289" s="2"/>
      <c r="K2289" s="2"/>
      <c r="L2289" s="79"/>
      <c r="M2289" s="79"/>
      <c r="N2289" s="79" t="s">
        <v>2147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 t="s">
        <v>3414</v>
      </c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 t="str">
        <f t="shared" si="85"/>
        <v/>
      </c>
      <c r="BP2289" s="2" t="str">
        <f t="shared" si="86"/>
        <v>0,35</v>
      </c>
      <c r="BQ2289" s="2" t="str">
        <f>_xlfn.XLOOKUP(BO2289,[1]Planilha1!$BU:$BU,[1]Planilha1!$BU:$BU,"",0,1)</f>
        <v/>
      </c>
    </row>
    <row r="2290" spans="1:69" hidden="1" x14ac:dyDescent="0.2">
      <c r="A2290" s="2" t="s">
        <v>785</v>
      </c>
      <c r="B2290" s="2"/>
      <c r="C2290" s="2"/>
      <c r="D2290" s="2"/>
      <c r="E2290" s="2" t="s">
        <v>1402</v>
      </c>
      <c r="F2290" s="2"/>
      <c r="G2290" s="2"/>
      <c r="H2290" s="2" t="s">
        <v>853</v>
      </c>
      <c r="I2290" s="2" t="s">
        <v>471</v>
      </c>
      <c r="J2290" s="2"/>
      <c r="K2290" s="2"/>
      <c r="L2290" s="79"/>
      <c r="M2290" s="79"/>
      <c r="N2290" s="79" t="s">
        <v>2125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 t="s">
        <v>3414</v>
      </c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 t="str">
        <f t="shared" si="85"/>
        <v/>
      </c>
      <c r="BP2290" s="2" t="str">
        <f t="shared" si="86"/>
        <v>0,5</v>
      </c>
      <c r="BQ2290" s="2" t="str">
        <f>_xlfn.XLOOKUP(BO2290,[1]Planilha1!$BU:$BU,[1]Planilha1!$BU:$BU,"",0,1)</f>
        <v/>
      </c>
    </row>
    <row r="2291" spans="1:69" hidden="1" x14ac:dyDescent="0.2">
      <c r="A2291" s="2" t="s">
        <v>785</v>
      </c>
      <c r="B2291" s="2"/>
      <c r="C2291" s="2"/>
      <c r="D2291" s="2"/>
      <c r="E2291" s="2" t="s">
        <v>1402</v>
      </c>
      <c r="F2291" s="2"/>
      <c r="G2291" s="2"/>
      <c r="H2291" s="2" t="s">
        <v>853</v>
      </c>
      <c r="I2291" s="2" t="s">
        <v>695</v>
      </c>
      <c r="J2291" s="2"/>
      <c r="K2291" s="2"/>
      <c r="L2291" s="79"/>
      <c r="M2291" s="79"/>
      <c r="N2291" s="79" t="s">
        <v>2141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 t="s">
        <v>3415</v>
      </c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 t="str">
        <f t="shared" si="85"/>
        <v/>
      </c>
      <c r="BP2291" s="2" t="str">
        <f t="shared" si="86"/>
        <v>0,75</v>
      </c>
      <c r="BQ2291" s="2" t="str">
        <f>_xlfn.XLOOKUP(BO2291,[1]Planilha1!$BU:$BU,[1]Planilha1!$BU:$BU,"",0,1)</f>
        <v/>
      </c>
    </row>
    <row r="2292" spans="1:69" hidden="1" x14ac:dyDescent="0.2">
      <c r="A2292" s="2" t="s">
        <v>4651</v>
      </c>
      <c r="B2292" s="2" t="s">
        <v>1400</v>
      </c>
      <c r="C2292" s="2"/>
      <c r="D2292" s="2"/>
      <c r="E2292" s="2" t="s">
        <v>1402</v>
      </c>
      <c r="F2292" s="2"/>
      <c r="G2292" s="2"/>
      <c r="H2292" s="2" t="s">
        <v>843</v>
      </c>
      <c r="I2292" s="2" t="s">
        <v>695</v>
      </c>
      <c r="J2292" s="2"/>
      <c r="K2292" s="2"/>
      <c r="L2292" s="79"/>
      <c r="M2292" s="79"/>
      <c r="N2292" s="79" t="s">
        <v>2125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 t="s">
        <v>3416</v>
      </c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 t="str">
        <f t="shared" si="85"/>
        <v/>
      </c>
      <c r="BP2292" s="2" t="str">
        <f t="shared" si="86"/>
        <v>GMW31910,5</v>
      </c>
      <c r="BQ2292" s="2" t="str">
        <f>_xlfn.XLOOKUP(BO2292,[1]Planilha1!$BU:$BU,[1]Planilha1!$BU:$BU,"",0,1)</f>
        <v/>
      </c>
    </row>
    <row r="2293" spans="1:69" hidden="1" x14ac:dyDescent="0.2">
      <c r="A2293" s="2" t="s">
        <v>4651</v>
      </c>
      <c r="B2293" s="2" t="s">
        <v>1400</v>
      </c>
      <c r="C2293" s="2"/>
      <c r="D2293" s="2"/>
      <c r="E2293" s="2" t="s">
        <v>1402</v>
      </c>
      <c r="F2293" s="2"/>
      <c r="G2293" s="2"/>
      <c r="H2293" s="2" t="s">
        <v>843</v>
      </c>
      <c r="I2293" s="2" t="s">
        <v>695</v>
      </c>
      <c r="J2293" s="2"/>
      <c r="K2293" s="2"/>
      <c r="L2293" s="79"/>
      <c r="M2293" s="79"/>
      <c r="N2293" s="79" t="s">
        <v>2141</v>
      </c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 t="s">
        <v>3417</v>
      </c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 t="str">
        <f t="shared" si="85"/>
        <v/>
      </c>
      <c r="BP2293" s="2" t="str">
        <f t="shared" si="86"/>
        <v>GMW31910,75</v>
      </c>
      <c r="BQ2293" s="2" t="str">
        <f>_xlfn.XLOOKUP(BO2293,[1]Planilha1!$BU:$BU,[1]Planilha1!$BU:$BU,"",0,1)</f>
        <v/>
      </c>
    </row>
    <row r="2294" spans="1:69" hidden="1" x14ac:dyDescent="0.2">
      <c r="A2294" s="2" t="s">
        <v>4651</v>
      </c>
      <c r="B2294" s="2" t="s">
        <v>1400</v>
      </c>
      <c r="C2294" s="2"/>
      <c r="D2294" s="2"/>
      <c r="E2294" s="2" t="s">
        <v>1402</v>
      </c>
      <c r="F2294" s="2"/>
      <c r="G2294" s="2"/>
      <c r="H2294" s="2" t="s">
        <v>843</v>
      </c>
      <c r="I2294" s="2" t="s">
        <v>695</v>
      </c>
      <c r="J2294" s="2"/>
      <c r="K2294" s="2"/>
      <c r="L2294" s="79"/>
      <c r="M2294" s="79"/>
      <c r="N2294" s="79" t="s">
        <v>2132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 t="s">
        <v>3418</v>
      </c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 t="str">
        <f t="shared" si="85"/>
        <v/>
      </c>
      <c r="BP2294" s="2" t="str">
        <f t="shared" si="86"/>
        <v>GMW31911</v>
      </c>
      <c r="BQ2294" s="2" t="str">
        <f>_xlfn.XLOOKUP(BO2294,[1]Planilha1!$BU:$BU,[1]Planilha1!$BU:$BU,"",0,1)</f>
        <v/>
      </c>
    </row>
    <row r="2295" spans="1:69" hidden="1" x14ac:dyDescent="0.2">
      <c r="A2295" s="2" t="s">
        <v>4651</v>
      </c>
      <c r="B2295" s="2" t="s">
        <v>1400</v>
      </c>
      <c r="C2295" s="2"/>
      <c r="D2295" s="2"/>
      <c r="E2295" s="2" t="s">
        <v>1402</v>
      </c>
      <c r="F2295" s="2"/>
      <c r="G2295" s="2"/>
      <c r="H2295" s="2" t="s">
        <v>856</v>
      </c>
      <c r="I2295" s="2" t="s">
        <v>695</v>
      </c>
      <c r="J2295" s="2"/>
      <c r="K2295" s="2"/>
      <c r="L2295" s="79"/>
      <c r="M2295" s="79"/>
      <c r="N2295" s="79" t="s">
        <v>2141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 t="s">
        <v>3417</v>
      </c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 t="str">
        <f t="shared" si="85"/>
        <v/>
      </c>
      <c r="BP2295" s="2" t="str">
        <f t="shared" si="86"/>
        <v>GMW31910,75</v>
      </c>
      <c r="BQ2295" s="2" t="str">
        <f>_xlfn.XLOOKUP(BO2295,[1]Planilha1!$BU:$BU,[1]Planilha1!$BU:$BU,"",0,1)</f>
        <v/>
      </c>
    </row>
    <row r="2296" spans="1:69" hidden="1" x14ac:dyDescent="0.2">
      <c r="A2296" s="2" t="s">
        <v>4651</v>
      </c>
      <c r="B2296" s="2" t="s">
        <v>1400</v>
      </c>
      <c r="C2296" s="2"/>
      <c r="D2296" s="2"/>
      <c r="E2296" s="2" t="s">
        <v>1402</v>
      </c>
      <c r="F2296" s="2"/>
      <c r="G2296" s="2"/>
      <c r="H2296" s="2" t="s">
        <v>854</v>
      </c>
      <c r="I2296" s="2" t="s">
        <v>695</v>
      </c>
      <c r="J2296" s="2"/>
      <c r="K2296" s="2"/>
      <c r="L2296" s="79"/>
      <c r="M2296" s="79"/>
      <c r="N2296" s="79" t="s">
        <v>2141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 t="s">
        <v>3417</v>
      </c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 t="str">
        <f t="shared" si="85"/>
        <v/>
      </c>
      <c r="BP2296" s="2" t="str">
        <f t="shared" si="86"/>
        <v>GMW31910,75</v>
      </c>
      <c r="BQ2296" s="2" t="str">
        <f>_xlfn.XLOOKUP(BO2296,[1]Planilha1!$BU:$BU,[1]Planilha1!$BU:$BU,"",0,1)</f>
        <v/>
      </c>
    </row>
    <row r="2297" spans="1:69" hidden="1" x14ac:dyDescent="0.2">
      <c r="A2297" s="2" t="s">
        <v>4651</v>
      </c>
      <c r="B2297" s="2" t="s">
        <v>1400</v>
      </c>
      <c r="C2297" s="2"/>
      <c r="D2297" s="2"/>
      <c r="E2297" s="2" t="s">
        <v>1402</v>
      </c>
      <c r="F2297" s="2"/>
      <c r="G2297" s="2"/>
      <c r="H2297" s="2" t="s">
        <v>843</v>
      </c>
      <c r="I2297" s="2" t="s">
        <v>1795</v>
      </c>
      <c r="J2297" s="2"/>
      <c r="K2297" s="2"/>
      <c r="L2297" s="79"/>
      <c r="M2297" s="79"/>
      <c r="N2297" s="79" t="s">
        <v>2126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 t="s">
        <v>3419</v>
      </c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 t="str">
        <f t="shared" si="85"/>
        <v/>
      </c>
      <c r="BP2297" s="2" t="str">
        <f t="shared" si="86"/>
        <v>GMW31911,5</v>
      </c>
      <c r="BQ2297" s="2" t="str">
        <f>_xlfn.XLOOKUP(BO2297,[1]Planilha1!$BU:$BU,[1]Planilha1!$BU:$BU,"",0,1)</f>
        <v/>
      </c>
    </row>
    <row r="2298" spans="1:69" hidden="1" x14ac:dyDescent="0.2">
      <c r="A2298" s="2" t="s">
        <v>4651</v>
      </c>
      <c r="B2298" s="2" t="s">
        <v>1400</v>
      </c>
      <c r="C2298" s="2"/>
      <c r="D2298" s="2"/>
      <c r="E2298" s="2" t="s">
        <v>1402</v>
      </c>
      <c r="F2298" s="2"/>
      <c r="G2298" s="2"/>
      <c r="H2298" s="2" t="s">
        <v>843</v>
      </c>
      <c r="I2298" s="2" t="s">
        <v>1795</v>
      </c>
      <c r="J2298" s="2"/>
      <c r="K2298" s="2"/>
      <c r="L2298" s="79"/>
      <c r="M2298" s="79"/>
      <c r="N2298" s="79" t="s">
        <v>2124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 t="s">
        <v>3420</v>
      </c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 t="str">
        <f t="shared" si="85"/>
        <v/>
      </c>
      <c r="BP2298" s="2" t="str">
        <f t="shared" si="86"/>
        <v>GMW31912,5</v>
      </c>
      <c r="BQ2298" s="2" t="str">
        <f>_xlfn.XLOOKUP(BO2298,[1]Planilha1!$BU:$BU,[1]Planilha1!$BU:$BU,"",0,1)</f>
        <v/>
      </c>
    </row>
    <row r="2299" spans="1:69" hidden="1" x14ac:dyDescent="0.2">
      <c r="A2299" s="2" t="s">
        <v>4651</v>
      </c>
      <c r="B2299" s="2" t="s">
        <v>1400</v>
      </c>
      <c r="C2299" s="2"/>
      <c r="D2299" s="2"/>
      <c r="E2299" s="2" t="s">
        <v>1402</v>
      </c>
      <c r="F2299" s="2"/>
      <c r="G2299" s="2"/>
      <c r="H2299" s="2" t="s">
        <v>856</v>
      </c>
      <c r="I2299" s="2" t="s">
        <v>1795</v>
      </c>
      <c r="J2299" s="2"/>
      <c r="K2299" s="2"/>
      <c r="L2299" s="79"/>
      <c r="M2299" s="79"/>
      <c r="N2299" s="79" t="s">
        <v>2126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 t="s">
        <v>3419</v>
      </c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 t="str">
        <f t="shared" si="85"/>
        <v/>
      </c>
      <c r="BP2299" s="2" t="str">
        <f t="shared" si="86"/>
        <v>GMW31911,5</v>
      </c>
      <c r="BQ2299" s="2" t="str">
        <f>_xlfn.XLOOKUP(BO2299,[1]Planilha1!$BU:$BU,[1]Planilha1!$BU:$BU,"",0,1)</f>
        <v/>
      </c>
    </row>
    <row r="2300" spans="1:69" hidden="1" x14ac:dyDescent="0.2">
      <c r="A2300" s="2" t="s">
        <v>4651</v>
      </c>
      <c r="B2300" s="2" t="s">
        <v>1400</v>
      </c>
      <c r="C2300" s="2"/>
      <c r="D2300" s="2"/>
      <c r="E2300" s="2" t="s">
        <v>1402</v>
      </c>
      <c r="F2300" s="2"/>
      <c r="G2300" s="2"/>
      <c r="H2300" s="2" t="s">
        <v>856</v>
      </c>
      <c r="I2300" s="2" t="s">
        <v>1795</v>
      </c>
      <c r="J2300" s="2"/>
      <c r="K2300" s="2"/>
      <c r="L2300" s="79"/>
      <c r="M2300" s="79"/>
      <c r="N2300" s="79" t="s">
        <v>2124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 t="s">
        <v>3420</v>
      </c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 t="str">
        <f t="shared" si="85"/>
        <v/>
      </c>
      <c r="BP2300" s="2" t="str">
        <f t="shared" si="86"/>
        <v>GMW31912,5</v>
      </c>
      <c r="BQ2300" s="2" t="str">
        <f>_xlfn.XLOOKUP(BO2300,[1]Planilha1!$BU:$BU,[1]Planilha1!$BU:$BU,"",0,1)</f>
        <v/>
      </c>
    </row>
    <row r="2301" spans="1:69" hidden="1" x14ac:dyDescent="0.2">
      <c r="A2301" s="2" t="s">
        <v>4651</v>
      </c>
      <c r="B2301" s="2" t="s">
        <v>1400</v>
      </c>
      <c r="C2301" s="2"/>
      <c r="D2301" s="2"/>
      <c r="E2301" s="2" t="s">
        <v>1402</v>
      </c>
      <c r="F2301" s="2"/>
      <c r="G2301" s="2"/>
      <c r="H2301" s="2" t="s">
        <v>854</v>
      </c>
      <c r="I2301" s="2" t="s">
        <v>1795</v>
      </c>
      <c r="J2301" s="2"/>
      <c r="K2301" s="2"/>
      <c r="L2301" s="79"/>
      <c r="M2301" s="79"/>
      <c r="N2301" s="79" t="s">
        <v>2126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 t="s">
        <v>3419</v>
      </c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 t="str">
        <f t="shared" si="85"/>
        <v/>
      </c>
      <c r="BP2301" s="2" t="str">
        <f t="shared" si="86"/>
        <v>GMW31911,5</v>
      </c>
      <c r="BQ2301" s="2" t="str">
        <f>_xlfn.XLOOKUP(BO2301,[1]Planilha1!$BU:$BU,[1]Planilha1!$BU:$BU,"",0,1)</f>
        <v/>
      </c>
    </row>
    <row r="2302" spans="1:69" hidden="1" x14ac:dyDescent="0.2">
      <c r="A2302" s="2" t="s">
        <v>4651</v>
      </c>
      <c r="B2302" s="2" t="s">
        <v>1400</v>
      </c>
      <c r="C2302" s="2"/>
      <c r="D2302" s="2"/>
      <c r="E2302" s="2" t="s">
        <v>1402</v>
      </c>
      <c r="F2302" s="2"/>
      <c r="G2302" s="2"/>
      <c r="H2302" s="2" t="s">
        <v>854</v>
      </c>
      <c r="I2302" s="2" t="s">
        <v>1795</v>
      </c>
      <c r="J2302" s="2"/>
      <c r="K2302" s="2"/>
      <c r="L2302" s="79"/>
      <c r="M2302" s="79"/>
      <c r="N2302" s="79" t="s">
        <v>2124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 t="s">
        <v>3420</v>
      </c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 t="str">
        <f t="shared" si="85"/>
        <v/>
      </c>
      <c r="BP2302" s="2" t="str">
        <f t="shared" si="86"/>
        <v>GMW31912,5</v>
      </c>
      <c r="BQ2302" s="2" t="str">
        <f>_xlfn.XLOOKUP(BO2302,[1]Planilha1!$BU:$BU,[1]Planilha1!$BU:$BU,"",0,1)</f>
        <v/>
      </c>
    </row>
    <row r="2303" spans="1:69" hidden="1" x14ac:dyDescent="0.2">
      <c r="A2303" s="2" t="s">
        <v>4651</v>
      </c>
      <c r="B2303" s="2" t="s">
        <v>1400</v>
      </c>
      <c r="C2303" s="2"/>
      <c r="D2303" s="2"/>
      <c r="E2303" s="2" t="s">
        <v>1402</v>
      </c>
      <c r="F2303" s="2"/>
      <c r="G2303" s="2"/>
      <c r="H2303" s="2" t="s">
        <v>843</v>
      </c>
      <c r="I2303" s="2" t="s">
        <v>1796</v>
      </c>
      <c r="J2303" s="2" t="s">
        <v>1022</v>
      </c>
      <c r="K2303" s="2"/>
      <c r="L2303" s="79"/>
      <c r="M2303" s="79"/>
      <c r="N2303" s="79" t="s">
        <v>2141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 t="s">
        <v>3421</v>
      </c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 t="str">
        <f t="shared" si="85"/>
        <v/>
      </c>
      <c r="BP2303" s="2" t="str">
        <f t="shared" si="86"/>
        <v>GMW31910,75</v>
      </c>
      <c r="BQ2303" s="2" t="str">
        <f>_xlfn.XLOOKUP(BO2303,[1]Planilha1!$BU:$BU,[1]Planilha1!$BU:$BU,"",0,1)</f>
        <v/>
      </c>
    </row>
    <row r="2304" spans="1:69" hidden="1" x14ac:dyDescent="0.2">
      <c r="A2304" s="2" t="s">
        <v>785</v>
      </c>
      <c r="B2304" s="2"/>
      <c r="C2304" s="2"/>
      <c r="D2304" s="2"/>
      <c r="E2304" s="2" t="s">
        <v>1402</v>
      </c>
      <c r="F2304" s="2"/>
      <c r="G2304" s="2"/>
      <c r="H2304" s="2" t="s">
        <v>853</v>
      </c>
      <c r="I2304" s="2" t="s">
        <v>494</v>
      </c>
      <c r="J2304" s="2" t="s">
        <v>928</v>
      </c>
      <c r="K2304" s="2"/>
      <c r="L2304" s="79"/>
      <c r="M2304" s="79"/>
      <c r="N2304" s="79" t="s">
        <v>2125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 t="s">
        <v>3422</v>
      </c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 t="str">
        <f t="shared" si="85"/>
        <v/>
      </c>
      <c r="BP2304" s="2" t="str">
        <f t="shared" si="86"/>
        <v>0,5</v>
      </c>
      <c r="BQ2304" s="2" t="str">
        <f>_xlfn.XLOOKUP(BO2304,[1]Planilha1!$BU:$BU,[1]Planilha1!$BU:$BU,"",0,1)</f>
        <v/>
      </c>
    </row>
    <row r="2305" spans="1:69" hidden="1" x14ac:dyDescent="0.2">
      <c r="A2305" s="2" t="s">
        <v>785</v>
      </c>
      <c r="B2305" s="2"/>
      <c r="C2305" s="2"/>
      <c r="D2305" s="2"/>
      <c r="E2305" s="2" t="s">
        <v>1402</v>
      </c>
      <c r="F2305" s="2"/>
      <c r="G2305" s="2"/>
      <c r="H2305" s="2" t="s">
        <v>853</v>
      </c>
      <c r="I2305" s="2" t="s">
        <v>494</v>
      </c>
      <c r="J2305" s="2" t="s">
        <v>947</v>
      </c>
      <c r="K2305" s="2"/>
      <c r="L2305" s="79"/>
      <c r="M2305" s="79"/>
      <c r="N2305" s="79" t="s">
        <v>2125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 t="s">
        <v>3422</v>
      </c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 t="str">
        <f t="shared" si="85"/>
        <v/>
      </c>
      <c r="BP2305" s="2" t="str">
        <f t="shared" si="86"/>
        <v>0,5</v>
      </c>
      <c r="BQ2305" s="2" t="str">
        <f>_xlfn.XLOOKUP(BO2305,[1]Planilha1!$BU:$BU,[1]Planilha1!$BU:$BU,"",0,1)</f>
        <v/>
      </c>
    </row>
    <row r="2306" spans="1:69" hidden="1" x14ac:dyDescent="0.2">
      <c r="A2306" s="2" t="s">
        <v>785</v>
      </c>
      <c r="B2306" s="2"/>
      <c r="C2306" s="2"/>
      <c r="D2306" s="2"/>
      <c r="E2306" s="2" t="s">
        <v>1402</v>
      </c>
      <c r="F2306" s="2"/>
      <c r="G2306" s="2"/>
      <c r="H2306" s="2" t="s">
        <v>853</v>
      </c>
      <c r="I2306" s="2" t="s">
        <v>494</v>
      </c>
      <c r="J2306" s="2" t="s">
        <v>930</v>
      </c>
      <c r="K2306" s="2"/>
      <c r="L2306" s="79"/>
      <c r="M2306" s="79"/>
      <c r="N2306" s="79" t="s">
        <v>2125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 t="s">
        <v>3422</v>
      </c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 t="str">
        <f t="shared" si="85"/>
        <v/>
      </c>
      <c r="BP2306" s="2" t="str">
        <f t="shared" si="86"/>
        <v>0,5</v>
      </c>
      <c r="BQ2306" s="2" t="str">
        <f>_xlfn.XLOOKUP(BO2306,[1]Planilha1!$BU:$BU,[1]Planilha1!$BU:$BU,"",0,1)</f>
        <v/>
      </c>
    </row>
    <row r="2307" spans="1:69" hidden="1" x14ac:dyDescent="0.2">
      <c r="A2307" s="2" t="s">
        <v>4651</v>
      </c>
      <c r="B2307" s="2" t="s">
        <v>374</v>
      </c>
      <c r="C2307" s="2"/>
      <c r="D2307" s="2"/>
      <c r="E2307" s="2" t="s">
        <v>1402</v>
      </c>
      <c r="F2307" s="2"/>
      <c r="G2307" s="2"/>
      <c r="H2307" s="2" t="s">
        <v>855</v>
      </c>
      <c r="I2307" s="2" t="s">
        <v>494</v>
      </c>
      <c r="J2307" s="2" t="s">
        <v>963</v>
      </c>
      <c r="K2307" s="2"/>
      <c r="L2307" s="79"/>
      <c r="M2307" s="79"/>
      <c r="N2307" s="79" t="s">
        <v>2125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 t="s">
        <v>3423</v>
      </c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 t="str">
        <f t="shared" si="85"/>
        <v/>
      </c>
      <c r="BP2307" s="2" t="str">
        <f t="shared" si="86"/>
        <v>USCAR210,5</v>
      </c>
      <c r="BQ2307" s="2" t="str">
        <f>_xlfn.XLOOKUP(BO2307,[1]Planilha1!$BU:$BU,[1]Planilha1!$BU:$BU,"",0,1)</f>
        <v/>
      </c>
    </row>
    <row r="2308" spans="1:69" hidden="1" x14ac:dyDescent="0.2">
      <c r="A2308" s="2" t="s">
        <v>4651</v>
      </c>
      <c r="B2308" s="2" t="s">
        <v>1400</v>
      </c>
      <c r="C2308" s="2"/>
      <c r="D2308" s="2"/>
      <c r="E2308" s="2" t="s">
        <v>1402</v>
      </c>
      <c r="F2308" s="2"/>
      <c r="G2308" s="2"/>
      <c r="H2308" s="2" t="s">
        <v>843</v>
      </c>
      <c r="I2308" s="2" t="s">
        <v>494</v>
      </c>
      <c r="J2308" s="2" t="s">
        <v>928</v>
      </c>
      <c r="K2308" s="2"/>
      <c r="L2308" s="79"/>
      <c r="M2308" s="79"/>
      <c r="N2308" s="79" t="s">
        <v>2125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 t="s">
        <v>3424</v>
      </c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 t="str">
        <f t="shared" ref="BO2308:BO2371" si="87">IF(F2308="","",_xlfn.CONCAT(K2308&amp;N2308,IF(L2308&gt;M2308,_xlfn.TEXTJOIN(,TRUE,O2308:AV2308),_xlfn.TEXTJOIN(,TRUE,AF2308:AV2308,O2308:AE2308))))</f>
        <v/>
      </c>
      <c r="BP2308" s="2" t="str">
        <f t="shared" ref="BP2308:BP2371" si="88">_xlfn.CONCAT(B2308,N2308,IF(L2308&gt;M2308,_xlfn.TEXTJOIN(,TRUE,O2308:AV2308),_xlfn.TEXTJOIN(,TRUE,AF2308:AV2308,O2308:AE2308)))</f>
        <v>GMW31910,5</v>
      </c>
      <c r="BQ2308" s="2" t="str">
        <f>_xlfn.XLOOKUP(BO2308,[1]Planilha1!$BU:$BU,[1]Planilha1!$BU:$BU,"",0,1)</f>
        <v/>
      </c>
    </row>
    <row r="2309" spans="1:69" hidden="1" x14ac:dyDescent="0.2">
      <c r="A2309" s="2" t="s">
        <v>4651</v>
      </c>
      <c r="B2309" s="2" t="s">
        <v>1400</v>
      </c>
      <c r="C2309" s="2"/>
      <c r="D2309" s="2"/>
      <c r="E2309" s="2" t="s">
        <v>1402</v>
      </c>
      <c r="F2309" s="2"/>
      <c r="G2309" s="2"/>
      <c r="H2309" s="2" t="s">
        <v>862</v>
      </c>
      <c r="I2309" s="2" t="s">
        <v>494</v>
      </c>
      <c r="J2309" s="2" t="s">
        <v>936</v>
      </c>
      <c r="K2309" s="2"/>
      <c r="L2309" s="79"/>
      <c r="M2309" s="79"/>
      <c r="N2309" s="79" t="s">
        <v>2125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 t="s">
        <v>3425</v>
      </c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 t="str">
        <f t="shared" si="87"/>
        <v/>
      </c>
      <c r="BP2309" s="2" t="str">
        <f t="shared" si="88"/>
        <v>GMW31910,5</v>
      </c>
      <c r="BQ2309" s="2" t="str">
        <f>_xlfn.XLOOKUP(BO2309,[1]Planilha1!$BU:$BU,[1]Planilha1!$BU:$BU,"",0,1)</f>
        <v/>
      </c>
    </row>
    <row r="2310" spans="1:69" hidden="1" x14ac:dyDescent="0.2">
      <c r="A2310" s="2" t="s">
        <v>4651</v>
      </c>
      <c r="B2310" s="2" t="s">
        <v>1400</v>
      </c>
      <c r="C2310" s="2"/>
      <c r="D2310" s="2"/>
      <c r="E2310" s="2" t="s">
        <v>1402</v>
      </c>
      <c r="F2310" s="2"/>
      <c r="G2310" s="2"/>
      <c r="H2310" s="2" t="s">
        <v>856</v>
      </c>
      <c r="I2310" s="2" t="s">
        <v>494</v>
      </c>
      <c r="J2310" s="2" t="s">
        <v>928</v>
      </c>
      <c r="K2310" s="2"/>
      <c r="L2310" s="79"/>
      <c r="M2310" s="79"/>
      <c r="N2310" s="79" t="s">
        <v>2125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 t="s">
        <v>3424</v>
      </c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 t="str">
        <f t="shared" si="87"/>
        <v/>
      </c>
      <c r="BP2310" s="2" t="str">
        <f t="shared" si="88"/>
        <v>GMW31910,5</v>
      </c>
      <c r="BQ2310" s="2" t="str">
        <f>_xlfn.XLOOKUP(BO2310,[1]Planilha1!$BU:$BU,[1]Planilha1!$BU:$BU,"",0,1)</f>
        <v/>
      </c>
    </row>
    <row r="2311" spans="1:69" hidden="1" x14ac:dyDescent="0.2">
      <c r="A2311" s="2" t="s">
        <v>4651</v>
      </c>
      <c r="B2311" s="2" t="s">
        <v>1400</v>
      </c>
      <c r="C2311" s="2"/>
      <c r="D2311" s="2"/>
      <c r="E2311" s="2" t="s">
        <v>1402</v>
      </c>
      <c r="F2311" s="2"/>
      <c r="G2311" s="2"/>
      <c r="H2311" s="2" t="s">
        <v>863</v>
      </c>
      <c r="I2311" s="2" t="s">
        <v>494</v>
      </c>
      <c r="J2311" s="2" t="s">
        <v>928</v>
      </c>
      <c r="K2311" s="2"/>
      <c r="L2311" s="79"/>
      <c r="M2311" s="79"/>
      <c r="N2311" s="79" t="s">
        <v>2125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 t="s">
        <v>3424</v>
      </c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 t="str">
        <f t="shared" si="87"/>
        <v/>
      </c>
      <c r="BP2311" s="2" t="str">
        <f t="shared" si="88"/>
        <v>GMW31910,5</v>
      </c>
      <c r="BQ2311" s="2" t="str">
        <f>_xlfn.XLOOKUP(BO2311,[1]Planilha1!$BU:$BU,[1]Planilha1!$BU:$BU,"",0,1)</f>
        <v/>
      </c>
    </row>
    <row r="2312" spans="1:69" hidden="1" x14ac:dyDescent="0.2">
      <c r="A2312" s="2" t="s">
        <v>4651</v>
      </c>
      <c r="B2312" s="2" t="s">
        <v>374</v>
      </c>
      <c r="C2312" s="2"/>
      <c r="D2312" s="2"/>
      <c r="E2312" s="2" t="s">
        <v>1402</v>
      </c>
      <c r="F2312" s="2"/>
      <c r="G2312" s="2"/>
      <c r="H2312" s="2" t="s">
        <v>864</v>
      </c>
      <c r="I2312" s="2" t="s">
        <v>494</v>
      </c>
      <c r="J2312" s="2" t="s">
        <v>963</v>
      </c>
      <c r="K2312" s="2"/>
      <c r="L2312" s="79"/>
      <c r="M2312" s="79"/>
      <c r="N2312" s="79" t="s">
        <v>2125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 t="s">
        <v>3423</v>
      </c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 t="str">
        <f t="shared" si="87"/>
        <v/>
      </c>
      <c r="BP2312" s="2" t="str">
        <f t="shared" si="88"/>
        <v>USCAR210,5</v>
      </c>
      <c r="BQ2312" s="2" t="str">
        <f>_xlfn.XLOOKUP(BO2312,[1]Planilha1!$BU:$BU,[1]Planilha1!$BU:$BU,"",0,1)</f>
        <v/>
      </c>
    </row>
    <row r="2313" spans="1:69" hidden="1" x14ac:dyDescent="0.2">
      <c r="A2313" s="2" t="s">
        <v>4651</v>
      </c>
      <c r="B2313" s="2" t="s">
        <v>1400</v>
      </c>
      <c r="C2313" s="2"/>
      <c r="D2313" s="2"/>
      <c r="E2313" s="2" t="s">
        <v>1402</v>
      </c>
      <c r="F2313" s="2"/>
      <c r="G2313" s="2"/>
      <c r="H2313" s="2" t="s">
        <v>843</v>
      </c>
      <c r="I2313" s="2" t="s">
        <v>1797</v>
      </c>
      <c r="J2313" s="2" t="s">
        <v>936</v>
      </c>
      <c r="K2313" s="2"/>
      <c r="L2313" s="79"/>
      <c r="M2313" s="79"/>
      <c r="N2313" s="79" t="s">
        <v>2126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 t="s">
        <v>3426</v>
      </c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 t="str">
        <f t="shared" si="87"/>
        <v/>
      </c>
      <c r="BP2313" s="2" t="str">
        <f t="shared" si="88"/>
        <v>GMW31911,5</v>
      </c>
      <c r="BQ2313" s="2" t="str">
        <f>_xlfn.XLOOKUP(BO2313,[1]Planilha1!$BU:$BU,[1]Planilha1!$BU:$BU,"",0,1)</f>
        <v/>
      </c>
    </row>
    <row r="2314" spans="1:69" hidden="1" x14ac:dyDescent="0.2">
      <c r="A2314" s="2" t="s">
        <v>4651</v>
      </c>
      <c r="B2314" s="2" t="s">
        <v>1400</v>
      </c>
      <c r="C2314" s="2"/>
      <c r="D2314" s="2"/>
      <c r="E2314" s="2" t="s">
        <v>1402</v>
      </c>
      <c r="F2314" s="2"/>
      <c r="G2314" s="2"/>
      <c r="H2314" s="2" t="s">
        <v>843</v>
      </c>
      <c r="I2314" s="2" t="s">
        <v>1797</v>
      </c>
      <c r="J2314" s="2" t="s">
        <v>936</v>
      </c>
      <c r="K2314" s="2"/>
      <c r="L2314" s="79"/>
      <c r="M2314" s="79"/>
      <c r="N2314" s="79" t="s">
        <v>2124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 t="s">
        <v>3427</v>
      </c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 t="str">
        <f t="shared" si="87"/>
        <v/>
      </c>
      <c r="BP2314" s="2" t="str">
        <f t="shared" si="88"/>
        <v>GMW31912,5</v>
      </c>
      <c r="BQ2314" s="2" t="str">
        <f>_xlfn.XLOOKUP(BO2314,[1]Planilha1!$BU:$BU,[1]Planilha1!$BU:$BU,"",0,1)</f>
        <v/>
      </c>
    </row>
    <row r="2315" spans="1:69" hidden="1" x14ac:dyDescent="0.2">
      <c r="A2315" s="2" t="s">
        <v>785</v>
      </c>
      <c r="B2315" s="2"/>
      <c r="C2315" s="2"/>
      <c r="D2315" s="2"/>
      <c r="E2315" s="2" t="s">
        <v>1402</v>
      </c>
      <c r="F2315" s="2"/>
      <c r="G2315" s="2"/>
      <c r="H2315" s="2" t="s">
        <v>843</v>
      </c>
      <c r="I2315" s="2" t="s">
        <v>1797</v>
      </c>
      <c r="J2315" s="2" t="s">
        <v>936</v>
      </c>
      <c r="K2315" s="2"/>
      <c r="L2315" s="79"/>
      <c r="M2315" s="79"/>
      <c r="N2315" s="79" t="s">
        <v>2124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 t="s">
        <v>3428</v>
      </c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 t="str">
        <f t="shared" si="87"/>
        <v/>
      </c>
      <c r="BP2315" s="2" t="str">
        <f t="shared" si="88"/>
        <v>2,5</v>
      </c>
      <c r="BQ2315" s="2" t="str">
        <f>_xlfn.XLOOKUP(BO2315,[1]Planilha1!$BU:$BU,[1]Planilha1!$BU:$BU,"",0,1)</f>
        <v/>
      </c>
    </row>
    <row r="2316" spans="1:69" hidden="1" x14ac:dyDescent="0.2">
      <c r="A2316" s="2" t="s">
        <v>4651</v>
      </c>
      <c r="B2316" s="2" t="s">
        <v>1400</v>
      </c>
      <c r="C2316" s="2"/>
      <c r="D2316" s="2"/>
      <c r="E2316" s="2" t="s">
        <v>1402</v>
      </c>
      <c r="F2316" s="2"/>
      <c r="G2316" s="2"/>
      <c r="H2316" s="2" t="s">
        <v>843</v>
      </c>
      <c r="I2316" s="2" t="s">
        <v>1797</v>
      </c>
      <c r="J2316" s="2" t="s">
        <v>913</v>
      </c>
      <c r="K2316" s="2"/>
      <c r="L2316" s="79"/>
      <c r="M2316" s="79"/>
      <c r="N2316" s="79" t="s">
        <v>2124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 t="s">
        <v>3429</v>
      </c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 t="str">
        <f t="shared" si="87"/>
        <v/>
      </c>
      <c r="BP2316" s="2" t="str">
        <f t="shared" si="88"/>
        <v>GMW31912,5</v>
      </c>
      <c r="BQ2316" s="2" t="str">
        <f>_xlfn.XLOOKUP(BO2316,[1]Planilha1!$BU:$BU,[1]Planilha1!$BU:$BU,"",0,1)</f>
        <v/>
      </c>
    </row>
    <row r="2317" spans="1:69" hidden="1" x14ac:dyDescent="0.2">
      <c r="A2317" s="2" t="s">
        <v>4651</v>
      </c>
      <c r="B2317" s="2" t="s">
        <v>1400</v>
      </c>
      <c r="C2317" s="2"/>
      <c r="D2317" s="2"/>
      <c r="E2317" s="2" t="s">
        <v>1402</v>
      </c>
      <c r="F2317" s="2"/>
      <c r="G2317" s="2"/>
      <c r="H2317" s="2" t="s">
        <v>862</v>
      </c>
      <c r="I2317" s="2" t="s">
        <v>1797</v>
      </c>
      <c r="J2317" s="2" t="s">
        <v>936</v>
      </c>
      <c r="K2317" s="2"/>
      <c r="L2317" s="79"/>
      <c r="M2317" s="79"/>
      <c r="N2317" s="79" t="s">
        <v>2126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 t="str">
        <f t="shared" si="87"/>
        <v/>
      </c>
      <c r="BP2317" s="2" t="str">
        <f t="shared" si="88"/>
        <v>GMW31911,5</v>
      </c>
      <c r="BQ2317" s="2" t="str">
        <f>_xlfn.XLOOKUP(BO2317,[1]Planilha1!$BU:$BU,[1]Planilha1!$BU:$BU,"",0,1)</f>
        <v/>
      </c>
    </row>
    <row r="2318" spans="1:69" hidden="1" x14ac:dyDescent="0.2">
      <c r="A2318" s="2" t="s">
        <v>4651</v>
      </c>
      <c r="B2318" s="2" t="s">
        <v>1400</v>
      </c>
      <c r="C2318" s="2"/>
      <c r="D2318" s="2"/>
      <c r="E2318" s="2" t="s">
        <v>1402</v>
      </c>
      <c r="F2318" s="2"/>
      <c r="G2318" s="2"/>
      <c r="H2318" s="2" t="s">
        <v>862</v>
      </c>
      <c r="I2318" s="2" t="s">
        <v>1797</v>
      </c>
      <c r="J2318" s="2" t="s">
        <v>913</v>
      </c>
      <c r="K2318" s="2"/>
      <c r="L2318" s="79"/>
      <c r="M2318" s="79"/>
      <c r="N2318" s="79" t="s">
        <v>2126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 t="s">
        <v>3430</v>
      </c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 t="str">
        <f t="shared" si="87"/>
        <v/>
      </c>
      <c r="BP2318" s="2" t="str">
        <f t="shared" si="88"/>
        <v>GMW31911,5</v>
      </c>
      <c r="BQ2318" s="2" t="str">
        <f>_xlfn.XLOOKUP(BO2318,[1]Planilha1!$BU:$BU,[1]Planilha1!$BU:$BU,"",0,1)</f>
        <v/>
      </c>
    </row>
    <row r="2319" spans="1:69" hidden="1" x14ac:dyDescent="0.2">
      <c r="A2319" s="2" t="s">
        <v>4651</v>
      </c>
      <c r="B2319" s="2" t="s">
        <v>1400</v>
      </c>
      <c r="C2319" s="2"/>
      <c r="D2319" s="2"/>
      <c r="E2319" s="2" t="s">
        <v>1402</v>
      </c>
      <c r="F2319" s="2"/>
      <c r="G2319" s="2"/>
      <c r="H2319" s="2" t="s">
        <v>862</v>
      </c>
      <c r="I2319" s="2" t="s">
        <v>1797</v>
      </c>
      <c r="J2319" s="2" t="s">
        <v>936</v>
      </c>
      <c r="K2319" s="2"/>
      <c r="L2319" s="79"/>
      <c r="M2319" s="79"/>
      <c r="N2319" s="79" t="s">
        <v>2124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 t="s">
        <v>3431</v>
      </c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 t="str">
        <f t="shared" si="87"/>
        <v/>
      </c>
      <c r="BP2319" s="2" t="str">
        <f t="shared" si="88"/>
        <v>GMW31912,5</v>
      </c>
      <c r="BQ2319" s="2" t="str">
        <f>_xlfn.XLOOKUP(BO2319,[1]Planilha1!$BU:$BU,[1]Planilha1!$BU:$BU,"",0,1)</f>
        <v/>
      </c>
    </row>
    <row r="2320" spans="1:69" hidden="1" x14ac:dyDescent="0.2">
      <c r="A2320" s="2" t="s">
        <v>4651</v>
      </c>
      <c r="B2320" s="2" t="s">
        <v>1400</v>
      </c>
      <c r="C2320" s="2"/>
      <c r="D2320" s="2"/>
      <c r="E2320" s="2" t="s">
        <v>1402</v>
      </c>
      <c r="F2320" s="2"/>
      <c r="G2320" s="2"/>
      <c r="H2320" s="2" t="s">
        <v>856</v>
      </c>
      <c r="I2320" s="2" t="s">
        <v>1797</v>
      </c>
      <c r="J2320" s="2" t="s">
        <v>936</v>
      </c>
      <c r="K2320" s="2"/>
      <c r="L2320" s="79"/>
      <c r="M2320" s="79"/>
      <c r="N2320" s="79" t="s">
        <v>2126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 t="s">
        <v>3426</v>
      </c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 t="str">
        <f t="shared" si="87"/>
        <v/>
      </c>
      <c r="BP2320" s="2" t="str">
        <f t="shared" si="88"/>
        <v>GMW31911,5</v>
      </c>
      <c r="BQ2320" s="2" t="str">
        <f>_xlfn.XLOOKUP(BO2320,[1]Planilha1!$BU:$BU,[1]Planilha1!$BU:$BU,"",0,1)</f>
        <v/>
      </c>
    </row>
    <row r="2321" spans="1:69" hidden="1" x14ac:dyDescent="0.2">
      <c r="A2321" s="2" t="s">
        <v>4651</v>
      </c>
      <c r="B2321" s="2" t="s">
        <v>1400</v>
      </c>
      <c r="C2321" s="2"/>
      <c r="D2321" s="2"/>
      <c r="E2321" s="2" t="s">
        <v>1402</v>
      </c>
      <c r="F2321" s="2"/>
      <c r="G2321" s="2"/>
      <c r="H2321" s="2" t="s">
        <v>856</v>
      </c>
      <c r="I2321" s="2" t="s">
        <v>1797</v>
      </c>
      <c r="J2321" s="2" t="s">
        <v>936</v>
      </c>
      <c r="K2321" s="2"/>
      <c r="L2321" s="79"/>
      <c r="M2321" s="79"/>
      <c r="N2321" s="79" t="s">
        <v>2124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 t="s">
        <v>3427</v>
      </c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 t="str">
        <f t="shared" si="87"/>
        <v/>
      </c>
      <c r="BP2321" s="2" t="str">
        <f t="shared" si="88"/>
        <v>GMW31912,5</v>
      </c>
      <c r="BQ2321" s="2" t="str">
        <f>_xlfn.XLOOKUP(BO2321,[1]Planilha1!$BU:$BU,[1]Planilha1!$BU:$BU,"",0,1)</f>
        <v/>
      </c>
    </row>
    <row r="2322" spans="1:69" hidden="1" x14ac:dyDescent="0.2">
      <c r="A2322" s="2" t="s">
        <v>4651</v>
      </c>
      <c r="B2322" s="2" t="s">
        <v>1400</v>
      </c>
      <c r="C2322" s="2"/>
      <c r="D2322" s="2"/>
      <c r="E2322" s="2" t="s">
        <v>1402</v>
      </c>
      <c r="F2322" s="2"/>
      <c r="G2322" s="2"/>
      <c r="H2322" s="2" t="s">
        <v>854</v>
      </c>
      <c r="I2322" s="2" t="s">
        <v>1797</v>
      </c>
      <c r="J2322" s="2" t="s">
        <v>936</v>
      </c>
      <c r="K2322" s="2"/>
      <c r="L2322" s="79"/>
      <c r="M2322" s="79"/>
      <c r="N2322" s="79" t="s">
        <v>2124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 t="s">
        <v>3427</v>
      </c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 t="str">
        <f t="shared" si="87"/>
        <v/>
      </c>
      <c r="BP2322" s="2" t="str">
        <f t="shared" si="88"/>
        <v>GMW31912,5</v>
      </c>
      <c r="BQ2322" s="2" t="str">
        <f>_xlfn.XLOOKUP(BO2322,[1]Planilha1!$BU:$BU,[1]Planilha1!$BU:$BU,"",0,1)</f>
        <v/>
      </c>
    </row>
    <row r="2323" spans="1:69" hidden="1" x14ac:dyDescent="0.2">
      <c r="A2323" s="2" t="s">
        <v>4651</v>
      </c>
      <c r="B2323" s="2" t="s">
        <v>1400</v>
      </c>
      <c r="C2323" s="2"/>
      <c r="D2323" s="2"/>
      <c r="E2323" s="2" t="s">
        <v>1402</v>
      </c>
      <c r="F2323" s="2"/>
      <c r="G2323" s="2"/>
      <c r="H2323" s="2" t="s">
        <v>843</v>
      </c>
      <c r="I2323" s="2" t="s">
        <v>1798</v>
      </c>
      <c r="J2323" s="2" t="s">
        <v>914</v>
      </c>
      <c r="K2323" s="2"/>
      <c r="L2323" s="79"/>
      <c r="M2323" s="79"/>
      <c r="N2323" s="79" t="s">
        <v>2125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 t="s">
        <v>3432</v>
      </c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 t="str">
        <f t="shared" si="87"/>
        <v/>
      </c>
      <c r="BP2323" s="2" t="str">
        <f t="shared" si="88"/>
        <v>GMW31910,5</v>
      </c>
      <c r="BQ2323" s="2" t="str">
        <f>_xlfn.XLOOKUP(BO2323,[1]Planilha1!$BU:$BU,[1]Planilha1!$BU:$BU,"",0,1)</f>
        <v/>
      </c>
    </row>
    <row r="2324" spans="1:69" hidden="1" x14ac:dyDescent="0.2">
      <c r="A2324" s="2" t="s">
        <v>4651</v>
      </c>
      <c r="B2324" s="2" t="s">
        <v>1400</v>
      </c>
      <c r="C2324" s="2"/>
      <c r="D2324" s="2"/>
      <c r="E2324" s="2" t="s">
        <v>1402</v>
      </c>
      <c r="F2324" s="2"/>
      <c r="G2324" s="2"/>
      <c r="H2324" s="2" t="s">
        <v>862</v>
      </c>
      <c r="I2324" s="2" t="s">
        <v>1798</v>
      </c>
      <c r="J2324" s="2" t="s">
        <v>915</v>
      </c>
      <c r="K2324" s="2"/>
      <c r="L2324" s="79"/>
      <c r="M2324" s="79"/>
      <c r="N2324" s="79" t="s">
        <v>2125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 t="s">
        <v>3433</v>
      </c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 t="str">
        <f t="shared" si="87"/>
        <v/>
      </c>
      <c r="BP2324" s="2" t="str">
        <f t="shared" si="88"/>
        <v>GMW31910,5</v>
      </c>
      <c r="BQ2324" s="2" t="str">
        <f>_xlfn.XLOOKUP(BO2324,[1]Planilha1!$BU:$BU,[1]Planilha1!$BU:$BU,"",0,1)</f>
        <v/>
      </c>
    </row>
    <row r="2325" spans="1:69" hidden="1" x14ac:dyDescent="0.2">
      <c r="A2325" s="2" t="s">
        <v>4651</v>
      </c>
      <c r="B2325" s="2" t="s">
        <v>1400</v>
      </c>
      <c r="C2325" s="2"/>
      <c r="D2325" s="2"/>
      <c r="E2325" s="2" t="s">
        <v>1402</v>
      </c>
      <c r="F2325" s="2"/>
      <c r="G2325" s="2"/>
      <c r="H2325" s="2" t="s">
        <v>856</v>
      </c>
      <c r="I2325" s="2" t="s">
        <v>1798</v>
      </c>
      <c r="J2325" s="2" t="s">
        <v>914</v>
      </c>
      <c r="K2325" s="2"/>
      <c r="L2325" s="79"/>
      <c r="M2325" s="79"/>
      <c r="N2325" s="79" t="s">
        <v>2125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 t="s">
        <v>3432</v>
      </c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 t="str">
        <f t="shared" si="87"/>
        <v/>
      </c>
      <c r="BP2325" s="2" t="str">
        <f t="shared" si="88"/>
        <v>GMW31910,5</v>
      </c>
      <c r="BQ2325" s="2" t="str">
        <f>_xlfn.XLOOKUP(BO2325,[1]Planilha1!$BU:$BU,[1]Planilha1!$BU:$BU,"",0,1)</f>
        <v/>
      </c>
    </row>
    <row r="2326" spans="1:69" hidden="1" x14ac:dyDescent="0.2">
      <c r="A2326" s="2" t="s">
        <v>4651</v>
      </c>
      <c r="B2326" s="2" t="s">
        <v>1400</v>
      </c>
      <c r="C2326" s="2"/>
      <c r="D2326" s="2"/>
      <c r="E2326" s="2" t="s">
        <v>1402</v>
      </c>
      <c r="F2326" s="2"/>
      <c r="G2326" s="2"/>
      <c r="H2326" s="2" t="s">
        <v>854</v>
      </c>
      <c r="I2326" s="2" t="s">
        <v>1798</v>
      </c>
      <c r="J2326" s="2" t="s">
        <v>914</v>
      </c>
      <c r="K2326" s="2"/>
      <c r="L2326" s="79"/>
      <c r="M2326" s="79"/>
      <c r="N2326" s="79" t="s">
        <v>2125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 t="s">
        <v>3432</v>
      </c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 t="str">
        <f t="shared" si="87"/>
        <v/>
      </c>
      <c r="BP2326" s="2" t="str">
        <f t="shared" si="88"/>
        <v>GMW31910,5</v>
      </c>
      <c r="BQ2326" s="2" t="str">
        <f>_xlfn.XLOOKUP(BO2326,[1]Planilha1!$BU:$BU,[1]Planilha1!$BU:$BU,"",0,1)</f>
        <v/>
      </c>
    </row>
    <row r="2327" spans="1:69" hidden="1" x14ac:dyDescent="0.2">
      <c r="A2327" s="2" t="s">
        <v>4651</v>
      </c>
      <c r="B2327" s="2" t="s">
        <v>1400</v>
      </c>
      <c r="C2327" s="2"/>
      <c r="D2327" s="2"/>
      <c r="E2327" s="2" t="s">
        <v>1402</v>
      </c>
      <c r="F2327" s="2"/>
      <c r="G2327" s="2"/>
      <c r="H2327" s="2" t="s">
        <v>843</v>
      </c>
      <c r="I2327" s="2" t="s">
        <v>1799</v>
      </c>
      <c r="J2327" s="2" t="s">
        <v>914</v>
      </c>
      <c r="K2327" s="2"/>
      <c r="L2327" s="79"/>
      <c r="M2327" s="79"/>
      <c r="N2327" s="79" t="s">
        <v>2141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 t="s">
        <v>3434</v>
      </c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 t="str">
        <f t="shared" si="87"/>
        <v/>
      </c>
      <c r="BP2327" s="2" t="str">
        <f t="shared" si="88"/>
        <v>GMW31910,75</v>
      </c>
      <c r="BQ2327" s="2" t="str">
        <f>_xlfn.XLOOKUP(BO2327,[1]Planilha1!$BU:$BU,[1]Planilha1!$BU:$BU,"",0,1)</f>
        <v/>
      </c>
    </row>
    <row r="2328" spans="1:69" hidden="1" x14ac:dyDescent="0.2">
      <c r="A2328" s="2" t="s">
        <v>4651</v>
      </c>
      <c r="B2328" s="2" t="s">
        <v>1400</v>
      </c>
      <c r="C2328" s="2"/>
      <c r="D2328" s="2"/>
      <c r="E2328" s="2" t="s">
        <v>1402</v>
      </c>
      <c r="F2328" s="2"/>
      <c r="G2328" s="2"/>
      <c r="H2328" s="2" t="s">
        <v>843</v>
      </c>
      <c r="I2328" s="2" t="s">
        <v>1799</v>
      </c>
      <c r="J2328" s="2" t="s">
        <v>915</v>
      </c>
      <c r="K2328" s="2"/>
      <c r="L2328" s="79"/>
      <c r="M2328" s="79"/>
      <c r="N2328" s="79" t="s">
        <v>2132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 t="str">
        <f t="shared" si="87"/>
        <v/>
      </c>
      <c r="BP2328" s="2" t="str">
        <f t="shared" si="88"/>
        <v>GMW31911</v>
      </c>
      <c r="BQ2328" s="2" t="str">
        <f>_xlfn.XLOOKUP(BO2328,[1]Planilha1!$BU:$BU,[1]Planilha1!$BU:$BU,"",0,1)</f>
        <v/>
      </c>
    </row>
    <row r="2329" spans="1:69" hidden="1" x14ac:dyDescent="0.2">
      <c r="A2329" s="2" t="s">
        <v>4651</v>
      </c>
      <c r="B2329" s="2" t="s">
        <v>1400</v>
      </c>
      <c r="C2329" s="2"/>
      <c r="D2329" s="2"/>
      <c r="E2329" s="2" t="s">
        <v>1402</v>
      </c>
      <c r="F2329" s="2"/>
      <c r="G2329" s="2"/>
      <c r="H2329" s="2" t="s">
        <v>862</v>
      </c>
      <c r="I2329" s="2" t="s">
        <v>1799</v>
      </c>
      <c r="J2329" s="2" t="s">
        <v>915</v>
      </c>
      <c r="K2329" s="2"/>
      <c r="L2329" s="79"/>
      <c r="M2329" s="79"/>
      <c r="N2329" s="79" t="s">
        <v>2141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 t="s">
        <v>3435</v>
      </c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 t="str">
        <f t="shared" si="87"/>
        <v/>
      </c>
      <c r="BP2329" s="2" t="str">
        <f t="shared" si="88"/>
        <v>GMW31910,75</v>
      </c>
      <c r="BQ2329" s="2" t="str">
        <f>_xlfn.XLOOKUP(BO2329,[1]Planilha1!$BU:$BU,[1]Planilha1!$BU:$BU,"",0,1)</f>
        <v/>
      </c>
    </row>
    <row r="2330" spans="1:69" hidden="1" x14ac:dyDescent="0.2">
      <c r="A2330" s="2" t="s">
        <v>4651</v>
      </c>
      <c r="B2330" s="2" t="s">
        <v>1400</v>
      </c>
      <c r="C2330" s="2"/>
      <c r="D2330" s="2"/>
      <c r="E2330" s="2" t="s">
        <v>1402</v>
      </c>
      <c r="F2330" s="2"/>
      <c r="G2330" s="2"/>
      <c r="H2330" s="2" t="s">
        <v>862</v>
      </c>
      <c r="I2330" s="2" t="s">
        <v>1799</v>
      </c>
      <c r="J2330" s="2" t="s">
        <v>914</v>
      </c>
      <c r="K2330" s="2"/>
      <c r="L2330" s="79"/>
      <c r="M2330" s="79"/>
      <c r="N2330" s="79" t="s">
        <v>2141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 t="s">
        <v>3436</v>
      </c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 t="str">
        <f t="shared" si="87"/>
        <v/>
      </c>
      <c r="BP2330" s="2" t="str">
        <f t="shared" si="88"/>
        <v>GMW31910,75</v>
      </c>
      <c r="BQ2330" s="2" t="str">
        <f>_xlfn.XLOOKUP(BO2330,[1]Planilha1!$BU:$BU,[1]Planilha1!$BU:$BU,"",0,1)</f>
        <v/>
      </c>
    </row>
    <row r="2331" spans="1:69" hidden="1" x14ac:dyDescent="0.2">
      <c r="A2331" s="2" t="s">
        <v>4651</v>
      </c>
      <c r="B2331" s="2" t="s">
        <v>1400</v>
      </c>
      <c r="C2331" s="2"/>
      <c r="D2331" s="2"/>
      <c r="E2331" s="2" t="s">
        <v>1402</v>
      </c>
      <c r="F2331" s="2"/>
      <c r="G2331" s="2"/>
      <c r="H2331" s="2" t="s">
        <v>843</v>
      </c>
      <c r="I2331" s="2" t="s">
        <v>1800</v>
      </c>
      <c r="J2331" s="2" t="s">
        <v>1038</v>
      </c>
      <c r="K2331" s="2"/>
      <c r="L2331" s="79"/>
      <c r="M2331" s="79"/>
      <c r="N2331" s="79" t="s">
        <v>2126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 t="str">
        <f t="shared" si="87"/>
        <v/>
      </c>
      <c r="BP2331" s="2" t="str">
        <f t="shared" si="88"/>
        <v>GMW31911,5</v>
      </c>
      <c r="BQ2331" s="2" t="str">
        <f>_xlfn.XLOOKUP(BO2331,[1]Planilha1!$BU:$BU,[1]Planilha1!$BU:$BU,"",0,1)</f>
        <v/>
      </c>
    </row>
    <row r="2332" spans="1:69" hidden="1" x14ac:dyDescent="0.2">
      <c r="A2332" s="2" t="s">
        <v>4651</v>
      </c>
      <c r="B2332" s="2" t="s">
        <v>1400</v>
      </c>
      <c r="C2332" s="2"/>
      <c r="D2332" s="2"/>
      <c r="E2332" s="2" t="s">
        <v>1402</v>
      </c>
      <c r="F2332" s="2"/>
      <c r="G2332" s="2"/>
      <c r="H2332" s="2" t="s">
        <v>843</v>
      </c>
      <c r="I2332" s="2" t="s">
        <v>1800</v>
      </c>
      <c r="J2332" s="2" t="s">
        <v>1039</v>
      </c>
      <c r="K2332" s="2"/>
      <c r="L2332" s="79"/>
      <c r="M2332" s="79"/>
      <c r="N2332" s="79" t="s">
        <v>2126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 t="str">
        <f t="shared" si="87"/>
        <v/>
      </c>
      <c r="BP2332" s="2" t="str">
        <f t="shared" si="88"/>
        <v>GMW31911,5</v>
      </c>
      <c r="BQ2332" s="2" t="str">
        <f>_xlfn.XLOOKUP(BO2332,[1]Planilha1!$BU:$BU,[1]Planilha1!$BU:$BU,"",0,1)</f>
        <v/>
      </c>
    </row>
    <row r="2333" spans="1:69" hidden="1" x14ac:dyDescent="0.2">
      <c r="A2333" s="2" t="s">
        <v>4651</v>
      </c>
      <c r="B2333" s="2" t="s">
        <v>1400</v>
      </c>
      <c r="C2333" s="2"/>
      <c r="D2333" s="2"/>
      <c r="E2333" s="2" t="s">
        <v>1402</v>
      </c>
      <c r="F2333" s="2"/>
      <c r="G2333" s="2"/>
      <c r="H2333" s="2" t="s">
        <v>843</v>
      </c>
      <c r="I2333" s="2" t="s">
        <v>1800</v>
      </c>
      <c r="J2333" s="2" t="s">
        <v>939</v>
      </c>
      <c r="K2333" s="2"/>
      <c r="L2333" s="79"/>
      <c r="M2333" s="79"/>
      <c r="N2333" s="79" t="s">
        <v>2124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 t="s">
        <v>3437</v>
      </c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 t="str">
        <f t="shared" si="87"/>
        <v/>
      </c>
      <c r="BP2333" s="2" t="str">
        <f t="shared" si="88"/>
        <v>GMW31912,5</v>
      </c>
      <c r="BQ2333" s="2" t="str">
        <f>_xlfn.XLOOKUP(BO2333,[1]Planilha1!$BU:$BU,[1]Planilha1!$BU:$BU,"",0,1)</f>
        <v/>
      </c>
    </row>
    <row r="2334" spans="1:69" hidden="1" x14ac:dyDescent="0.2">
      <c r="A2334" s="2" t="s">
        <v>4651</v>
      </c>
      <c r="B2334" s="2" t="s">
        <v>1400</v>
      </c>
      <c r="C2334" s="2"/>
      <c r="D2334" s="2"/>
      <c r="E2334" s="2" t="s">
        <v>1402</v>
      </c>
      <c r="F2334" s="2"/>
      <c r="G2334" s="2"/>
      <c r="H2334" s="2" t="s">
        <v>854</v>
      </c>
      <c r="I2334" s="2" t="s">
        <v>1800</v>
      </c>
      <c r="J2334" s="2" t="s">
        <v>1015</v>
      </c>
      <c r="K2334" s="2"/>
      <c r="L2334" s="79"/>
      <c r="M2334" s="79"/>
      <c r="N2334" s="79" t="s">
        <v>2126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 t="s">
        <v>3438</v>
      </c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 t="str">
        <f t="shared" si="87"/>
        <v/>
      </c>
      <c r="BP2334" s="2" t="str">
        <f t="shared" si="88"/>
        <v>GMW31911,5</v>
      </c>
      <c r="BQ2334" s="2" t="str">
        <f>_xlfn.XLOOKUP(BO2334,[1]Planilha1!$BU:$BU,[1]Planilha1!$BU:$BU,"",0,1)</f>
        <v/>
      </c>
    </row>
    <row r="2335" spans="1:69" hidden="1" x14ac:dyDescent="0.2">
      <c r="A2335" s="2" t="s">
        <v>4651</v>
      </c>
      <c r="B2335" s="2" t="s">
        <v>1400</v>
      </c>
      <c r="C2335" s="2"/>
      <c r="D2335" s="2"/>
      <c r="E2335" s="2" t="s">
        <v>1402</v>
      </c>
      <c r="F2335" s="2"/>
      <c r="G2335" s="2"/>
      <c r="H2335" s="2" t="s">
        <v>843</v>
      </c>
      <c r="I2335" s="2" t="s">
        <v>1801</v>
      </c>
      <c r="J2335" s="2"/>
      <c r="K2335" s="2"/>
      <c r="L2335" s="79"/>
      <c r="M2335" s="79"/>
      <c r="N2335" s="79" t="s">
        <v>2147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 t="s">
        <v>3439</v>
      </c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 t="str">
        <f t="shared" si="87"/>
        <v/>
      </c>
      <c r="BP2335" s="2" t="str">
        <f t="shared" si="88"/>
        <v>GMW31910,35</v>
      </c>
      <c r="BQ2335" s="2" t="str">
        <f>_xlfn.XLOOKUP(BO2335,[1]Planilha1!$BU:$BU,[1]Planilha1!$BU:$BU,"",0,1)</f>
        <v/>
      </c>
    </row>
    <row r="2336" spans="1:69" hidden="1" x14ac:dyDescent="0.2">
      <c r="A2336" s="2" t="s">
        <v>4651</v>
      </c>
      <c r="B2336" s="2" t="s">
        <v>1400</v>
      </c>
      <c r="C2336" s="2"/>
      <c r="D2336" s="2"/>
      <c r="E2336" s="2" t="s">
        <v>1402</v>
      </c>
      <c r="F2336" s="2"/>
      <c r="G2336" s="2"/>
      <c r="H2336" s="2" t="s">
        <v>843</v>
      </c>
      <c r="I2336" s="2" t="s">
        <v>1801</v>
      </c>
      <c r="J2336" s="2"/>
      <c r="K2336" s="2"/>
      <c r="L2336" s="79"/>
      <c r="M2336" s="79"/>
      <c r="N2336" s="79" t="s">
        <v>2125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 t="s">
        <v>3440</v>
      </c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 t="str">
        <f t="shared" si="87"/>
        <v/>
      </c>
      <c r="BP2336" s="2" t="str">
        <f t="shared" si="88"/>
        <v>GMW31910,5</v>
      </c>
      <c r="BQ2336" s="2" t="str">
        <f>_xlfn.XLOOKUP(BO2336,[1]Planilha1!$BU:$BU,[1]Planilha1!$BU:$BU,"",0,1)</f>
        <v/>
      </c>
    </row>
    <row r="2337" spans="1:69" hidden="1" x14ac:dyDescent="0.2">
      <c r="A2337" s="2" t="s">
        <v>4651</v>
      </c>
      <c r="B2337" s="2" t="s">
        <v>374</v>
      </c>
      <c r="C2337" s="2"/>
      <c r="D2337" s="2"/>
      <c r="E2337" s="2" t="s">
        <v>1402</v>
      </c>
      <c r="F2337" s="2"/>
      <c r="G2337" s="2"/>
      <c r="H2337" s="2" t="s">
        <v>853</v>
      </c>
      <c r="I2337" s="2" t="s">
        <v>643</v>
      </c>
      <c r="J2337" s="2"/>
      <c r="K2337" s="2"/>
      <c r="L2337" s="79"/>
      <c r="M2337" s="79"/>
      <c r="N2337" s="79" t="s">
        <v>2126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 t="s">
        <v>3441</v>
      </c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 t="str">
        <f t="shared" si="87"/>
        <v/>
      </c>
      <c r="BP2337" s="2" t="str">
        <f t="shared" si="88"/>
        <v>USCAR211,5</v>
      </c>
      <c r="BQ2337" s="2" t="str">
        <f>_xlfn.XLOOKUP(BO2337,[1]Planilha1!$BU:$BU,[1]Planilha1!$BU:$BU,"",0,1)</f>
        <v/>
      </c>
    </row>
    <row r="2338" spans="1:69" hidden="1" x14ac:dyDescent="0.2">
      <c r="A2338" s="2" t="s">
        <v>4651</v>
      </c>
      <c r="B2338" s="2" t="s">
        <v>374</v>
      </c>
      <c r="C2338" s="2"/>
      <c r="D2338" s="2"/>
      <c r="E2338" s="2" t="s">
        <v>1402</v>
      </c>
      <c r="F2338" s="2"/>
      <c r="G2338" s="2"/>
      <c r="H2338" s="2" t="s">
        <v>853</v>
      </c>
      <c r="I2338" s="2" t="s">
        <v>643</v>
      </c>
      <c r="J2338" s="2"/>
      <c r="K2338" s="2"/>
      <c r="L2338" s="79"/>
      <c r="M2338" s="79"/>
      <c r="N2338" s="79" t="s">
        <v>2130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 t="s">
        <v>3442</v>
      </c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 t="str">
        <f t="shared" si="87"/>
        <v/>
      </c>
      <c r="BP2338" s="2" t="str">
        <f t="shared" si="88"/>
        <v>USCAR212</v>
      </c>
      <c r="BQ2338" s="2" t="str">
        <f>_xlfn.XLOOKUP(BO2338,[1]Planilha1!$BU:$BU,[1]Planilha1!$BU:$BU,"",0,1)</f>
        <v/>
      </c>
    </row>
    <row r="2339" spans="1:69" hidden="1" x14ac:dyDescent="0.2">
      <c r="A2339" s="2" t="s">
        <v>4651</v>
      </c>
      <c r="B2339" s="2" t="s">
        <v>1400</v>
      </c>
      <c r="C2339" s="2"/>
      <c r="D2339" s="2"/>
      <c r="E2339" s="2" t="s">
        <v>1402</v>
      </c>
      <c r="F2339" s="2"/>
      <c r="G2339" s="2"/>
      <c r="H2339" s="2" t="s">
        <v>843</v>
      </c>
      <c r="I2339" s="2" t="s">
        <v>643</v>
      </c>
      <c r="J2339" s="2"/>
      <c r="K2339" s="2"/>
      <c r="L2339" s="79"/>
      <c r="M2339" s="79"/>
      <c r="N2339" s="79" t="s">
        <v>2126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 t="s">
        <v>3443</v>
      </c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 t="str">
        <f t="shared" si="87"/>
        <v/>
      </c>
      <c r="BP2339" s="2" t="str">
        <f t="shared" si="88"/>
        <v>GMW31911,5</v>
      </c>
      <c r="BQ2339" s="2" t="str">
        <f>_xlfn.XLOOKUP(BO2339,[1]Planilha1!$BU:$BU,[1]Planilha1!$BU:$BU,"",0,1)</f>
        <v/>
      </c>
    </row>
    <row r="2340" spans="1:69" hidden="1" x14ac:dyDescent="0.2">
      <c r="A2340" s="2" t="s">
        <v>4651</v>
      </c>
      <c r="B2340" s="2" t="s">
        <v>1400</v>
      </c>
      <c r="C2340" s="2"/>
      <c r="D2340" s="2"/>
      <c r="E2340" s="2" t="s">
        <v>1402</v>
      </c>
      <c r="F2340" s="2"/>
      <c r="G2340" s="2"/>
      <c r="H2340" s="2" t="s">
        <v>843</v>
      </c>
      <c r="I2340" s="2" t="s">
        <v>643</v>
      </c>
      <c r="J2340" s="2"/>
      <c r="K2340" s="2"/>
      <c r="L2340" s="79"/>
      <c r="M2340" s="79"/>
      <c r="N2340" s="79" t="s">
        <v>2124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 t="s">
        <v>3444</v>
      </c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 t="str">
        <f t="shared" si="87"/>
        <v/>
      </c>
      <c r="BP2340" s="2" t="str">
        <f t="shared" si="88"/>
        <v>GMW31912,5</v>
      </c>
      <c r="BQ2340" s="2" t="str">
        <f>_xlfn.XLOOKUP(BO2340,[1]Planilha1!$BU:$BU,[1]Planilha1!$BU:$BU,"",0,1)</f>
        <v/>
      </c>
    </row>
    <row r="2341" spans="1:69" hidden="1" x14ac:dyDescent="0.2">
      <c r="A2341" s="2" t="s">
        <v>4651</v>
      </c>
      <c r="B2341" s="2" t="s">
        <v>374</v>
      </c>
      <c r="C2341" s="2"/>
      <c r="D2341" s="2"/>
      <c r="E2341" s="2" t="s">
        <v>1402</v>
      </c>
      <c r="F2341" s="2"/>
      <c r="G2341" s="2"/>
      <c r="H2341" s="2" t="s">
        <v>843</v>
      </c>
      <c r="I2341" s="2" t="s">
        <v>643</v>
      </c>
      <c r="J2341" s="2"/>
      <c r="K2341" s="2"/>
      <c r="L2341" s="79"/>
      <c r="M2341" s="79"/>
      <c r="N2341" s="79" t="s">
        <v>2124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 t="s">
        <v>3445</v>
      </c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 t="str">
        <f t="shared" si="87"/>
        <v/>
      </c>
      <c r="BP2341" s="2" t="str">
        <f t="shared" si="88"/>
        <v>USCAR212,5</v>
      </c>
      <c r="BQ2341" s="2" t="str">
        <f>_xlfn.XLOOKUP(BO2341,[1]Planilha1!$BU:$BU,[1]Planilha1!$BU:$BU,"",0,1)</f>
        <v/>
      </c>
    </row>
    <row r="2342" spans="1:69" hidden="1" x14ac:dyDescent="0.2">
      <c r="A2342" s="2" t="s">
        <v>4651</v>
      </c>
      <c r="B2342" s="2" t="s">
        <v>1400</v>
      </c>
      <c r="C2342" s="2"/>
      <c r="D2342" s="2"/>
      <c r="E2342" s="2" t="s">
        <v>1402</v>
      </c>
      <c r="F2342" s="2"/>
      <c r="G2342" s="2"/>
      <c r="H2342" s="2" t="s">
        <v>843</v>
      </c>
      <c r="I2342" s="2" t="s">
        <v>643</v>
      </c>
      <c r="J2342" s="2"/>
      <c r="K2342" s="2"/>
      <c r="L2342" s="79"/>
      <c r="M2342" s="79"/>
      <c r="N2342" s="79" t="s">
        <v>2130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 t="s">
        <v>3446</v>
      </c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 t="str">
        <f t="shared" si="87"/>
        <v/>
      </c>
      <c r="BP2342" s="2" t="str">
        <f t="shared" si="88"/>
        <v>GMW31912</v>
      </c>
      <c r="BQ2342" s="2" t="str">
        <f>_xlfn.XLOOKUP(BO2342,[1]Planilha1!$BU:$BU,[1]Planilha1!$BU:$BU,"",0,1)</f>
        <v/>
      </c>
    </row>
    <row r="2343" spans="1:69" hidden="1" x14ac:dyDescent="0.2">
      <c r="A2343" s="2" t="s">
        <v>4651</v>
      </c>
      <c r="B2343" s="2" t="s">
        <v>1400</v>
      </c>
      <c r="C2343" s="2"/>
      <c r="D2343" s="2"/>
      <c r="E2343" s="2" t="s">
        <v>1402</v>
      </c>
      <c r="F2343" s="2"/>
      <c r="G2343" s="2"/>
      <c r="H2343" s="2" t="s">
        <v>843</v>
      </c>
      <c r="I2343" s="2" t="s">
        <v>643</v>
      </c>
      <c r="J2343" s="2"/>
      <c r="K2343" s="2"/>
      <c r="L2343" s="79"/>
      <c r="M2343" s="79"/>
      <c r="N2343" s="79" t="s">
        <v>2129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 t="s">
        <v>3447</v>
      </c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 t="str">
        <f t="shared" si="87"/>
        <v/>
      </c>
      <c r="BP2343" s="2" t="str">
        <f t="shared" si="88"/>
        <v>GMW31913</v>
      </c>
      <c r="BQ2343" s="2" t="str">
        <f>_xlfn.XLOOKUP(BO2343,[1]Planilha1!$BU:$BU,[1]Planilha1!$BU:$BU,"",0,1)</f>
        <v/>
      </c>
    </row>
    <row r="2344" spans="1:69" hidden="1" x14ac:dyDescent="0.2">
      <c r="A2344" s="2" t="s">
        <v>4651</v>
      </c>
      <c r="B2344" s="2" t="s">
        <v>1400</v>
      </c>
      <c r="C2344" s="2"/>
      <c r="D2344" s="2"/>
      <c r="E2344" s="2" t="s">
        <v>1402</v>
      </c>
      <c r="F2344" s="2"/>
      <c r="G2344" s="2"/>
      <c r="H2344" s="2" t="s">
        <v>843</v>
      </c>
      <c r="I2344" s="2" t="s">
        <v>1802</v>
      </c>
      <c r="J2344" s="2" t="s">
        <v>921</v>
      </c>
      <c r="K2344" s="2"/>
      <c r="L2344" s="79"/>
      <c r="M2344" s="79"/>
      <c r="N2344" s="79" t="s">
        <v>2125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 t="s">
        <v>3448</v>
      </c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 t="str">
        <f t="shared" si="87"/>
        <v/>
      </c>
      <c r="BP2344" s="2" t="str">
        <f t="shared" si="88"/>
        <v>GMW31910,5</v>
      </c>
      <c r="BQ2344" s="2" t="str">
        <f>_xlfn.XLOOKUP(BO2344,[1]Planilha1!$BU:$BU,[1]Planilha1!$BU:$BU,"",0,1)</f>
        <v/>
      </c>
    </row>
    <row r="2345" spans="1:69" hidden="1" x14ac:dyDescent="0.2">
      <c r="A2345" s="2" t="s">
        <v>4651</v>
      </c>
      <c r="B2345" s="2" t="s">
        <v>1400</v>
      </c>
      <c r="C2345" s="2"/>
      <c r="D2345" s="2"/>
      <c r="E2345" s="2" t="s">
        <v>1402</v>
      </c>
      <c r="F2345" s="2"/>
      <c r="G2345" s="2"/>
      <c r="H2345" s="2" t="s">
        <v>843</v>
      </c>
      <c r="I2345" s="2" t="s">
        <v>1802</v>
      </c>
      <c r="J2345" s="2" t="s">
        <v>927</v>
      </c>
      <c r="K2345" s="2"/>
      <c r="L2345" s="79"/>
      <c r="M2345" s="79"/>
      <c r="N2345" s="79" t="s">
        <v>2125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 t="s">
        <v>3449</v>
      </c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 t="str">
        <f t="shared" si="87"/>
        <v/>
      </c>
      <c r="BP2345" s="2" t="str">
        <f t="shared" si="88"/>
        <v>GMW31910,5</v>
      </c>
      <c r="BQ2345" s="2" t="str">
        <f>_xlfn.XLOOKUP(BO2345,[1]Planilha1!$BU:$BU,[1]Planilha1!$BU:$BU,"",0,1)</f>
        <v/>
      </c>
    </row>
    <row r="2346" spans="1:69" hidden="1" x14ac:dyDescent="0.2">
      <c r="A2346" s="2" t="s">
        <v>4651</v>
      </c>
      <c r="B2346" s="2" t="s">
        <v>1400</v>
      </c>
      <c r="C2346" s="2"/>
      <c r="D2346" s="2"/>
      <c r="E2346" s="2" t="s">
        <v>1402</v>
      </c>
      <c r="F2346" s="2"/>
      <c r="G2346" s="2"/>
      <c r="H2346" s="2" t="s">
        <v>862</v>
      </c>
      <c r="I2346" s="2" t="s">
        <v>1802</v>
      </c>
      <c r="J2346" s="2" t="s">
        <v>913</v>
      </c>
      <c r="K2346" s="2"/>
      <c r="L2346" s="79"/>
      <c r="M2346" s="79"/>
      <c r="N2346" s="79" t="s">
        <v>2125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 t="s">
        <v>3450</v>
      </c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 t="str">
        <f t="shared" si="87"/>
        <v/>
      </c>
      <c r="BP2346" s="2" t="str">
        <f t="shared" si="88"/>
        <v>GMW31910,5</v>
      </c>
      <c r="BQ2346" s="2" t="str">
        <f>_xlfn.XLOOKUP(BO2346,[1]Planilha1!$BU:$BU,[1]Planilha1!$BU:$BU,"",0,1)</f>
        <v/>
      </c>
    </row>
    <row r="2347" spans="1:69" hidden="1" x14ac:dyDescent="0.2">
      <c r="A2347" s="2" t="s">
        <v>4651</v>
      </c>
      <c r="B2347" s="2" t="s">
        <v>1400</v>
      </c>
      <c r="C2347" s="2"/>
      <c r="D2347" s="2"/>
      <c r="E2347" s="2" t="s">
        <v>1402</v>
      </c>
      <c r="F2347" s="2"/>
      <c r="G2347" s="2"/>
      <c r="H2347" s="2" t="s">
        <v>856</v>
      </c>
      <c r="I2347" s="2" t="s">
        <v>1802</v>
      </c>
      <c r="J2347" s="2" t="s">
        <v>921</v>
      </c>
      <c r="K2347" s="2"/>
      <c r="L2347" s="79"/>
      <c r="M2347" s="79"/>
      <c r="N2347" s="79" t="s">
        <v>2125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 t="s">
        <v>3448</v>
      </c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 t="str">
        <f t="shared" si="87"/>
        <v/>
      </c>
      <c r="BP2347" s="2" t="str">
        <f t="shared" si="88"/>
        <v>GMW31910,5</v>
      </c>
      <c r="BQ2347" s="2" t="str">
        <f>_xlfn.XLOOKUP(BO2347,[1]Planilha1!$BU:$BU,[1]Planilha1!$BU:$BU,"",0,1)</f>
        <v/>
      </c>
    </row>
    <row r="2348" spans="1:69" hidden="1" x14ac:dyDescent="0.2">
      <c r="A2348" s="2" t="s">
        <v>4651</v>
      </c>
      <c r="B2348" s="2" t="s">
        <v>374</v>
      </c>
      <c r="C2348" s="2"/>
      <c r="D2348" s="2"/>
      <c r="E2348" s="2" t="s">
        <v>1402</v>
      </c>
      <c r="F2348" s="2"/>
      <c r="G2348" s="2"/>
      <c r="H2348" s="2" t="s">
        <v>853</v>
      </c>
      <c r="I2348" s="2" t="s">
        <v>601</v>
      </c>
      <c r="J2348" s="2" t="s">
        <v>972</v>
      </c>
      <c r="K2348" s="2"/>
      <c r="L2348" s="79"/>
      <c r="M2348" s="79"/>
      <c r="N2348" s="79" t="s">
        <v>2147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 t="s">
        <v>3451</v>
      </c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 t="str">
        <f t="shared" si="87"/>
        <v/>
      </c>
      <c r="BP2348" s="2" t="str">
        <f t="shared" si="88"/>
        <v>USCAR210,35</v>
      </c>
      <c r="BQ2348" s="2" t="str">
        <f>_xlfn.XLOOKUP(BO2348,[1]Planilha1!$BU:$BU,[1]Planilha1!$BU:$BU,"",0,1)</f>
        <v/>
      </c>
    </row>
    <row r="2349" spans="1:69" hidden="1" x14ac:dyDescent="0.2">
      <c r="A2349" s="2" t="s">
        <v>4651</v>
      </c>
      <c r="B2349" s="2" t="s">
        <v>374</v>
      </c>
      <c r="C2349" s="2"/>
      <c r="D2349" s="2"/>
      <c r="E2349" s="2" t="s">
        <v>1402</v>
      </c>
      <c r="F2349" s="2"/>
      <c r="G2349" s="2"/>
      <c r="H2349" s="2" t="s">
        <v>853</v>
      </c>
      <c r="I2349" s="2" t="s">
        <v>601</v>
      </c>
      <c r="J2349" s="2" t="s">
        <v>1040</v>
      </c>
      <c r="K2349" s="2"/>
      <c r="L2349" s="79"/>
      <c r="M2349" s="79"/>
      <c r="N2349" s="79" t="s">
        <v>2147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 t="s">
        <v>3452</v>
      </c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 t="str">
        <f t="shared" si="87"/>
        <v/>
      </c>
      <c r="BP2349" s="2" t="str">
        <f t="shared" si="88"/>
        <v>USCAR210,35</v>
      </c>
      <c r="BQ2349" s="2" t="str">
        <f>_xlfn.XLOOKUP(BO2349,[1]Planilha1!$BU:$BU,[1]Planilha1!$BU:$BU,"",0,1)</f>
        <v/>
      </c>
    </row>
    <row r="2350" spans="1:69" hidden="1" x14ac:dyDescent="0.2">
      <c r="A2350" s="2" t="s">
        <v>4651</v>
      </c>
      <c r="B2350" s="2" t="s">
        <v>374</v>
      </c>
      <c r="C2350" s="2"/>
      <c r="D2350" s="2"/>
      <c r="E2350" s="2" t="s">
        <v>1402</v>
      </c>
      <c r="F2350" s="2"/>
      <c r="G2350" s="2"/>
      <c r="H2350" s="2" t="s">
        <v>853</v>
      </c>
      <c r="I2350" s="2" t="s">
        <v>601</v>
      </c>
      <c r="J2350" s="2" t="s">
        <v>1041</v>
      </c>
      <c r="K2350" s="2"/>
      <c r="L2350" s="79"/>
      <c r="M2350" s="79"/>
      <c r="N2350" s="79" t="s">
        <v>2147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 t="str">
        <f t="shared" si="87"/>
        <v/>
      </c>
      <c r="BP2350" s="2" t="str">
        <f t="shared" si="88"/>
        <v>USCAR210,35</v>
      </c>
      <c r="BQ2350" s="2" t="str">
        <f>_xlfn.XLOOKUP(BO2350,[1]Planilha1!$BU:$BU,[1]Planilha1!$BU:$BU,"",0,1)</f>
        <v/>
      </c>
    </row>
    <row r="2351" spans="1:69" hidden="1" x14ac:dyDescent="0.2">
      <c r="A2351" s="2" t="s">
        <v>785</v>
      </c>
      <c r="B2351" s="2"/>
      <c r="C2351" s="2"/>
      <c r="D2351" s="2"/>
      <c r="E2351" s="2" t="s">
        <v>1402</v>
      </c>
      <c r="F2351" s="2"/>
      <c r="G2351" s="2"/>
      <c r="H2351" s="2" t="s">
        <v>853</v>
      </c>
      <c r="I2351" s="2" t="s">
        <v>601</v>
      </c>
      <c r="J2351" s="2" t="s">
        <v>972</v>
      </c>
      <c r="K2351" s="2"/>
      <c r="L2351" s="79"/>
      <c r="M2351" s="79"/>
      <c r="N2351" s="79" t="s">
        <v>2125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 t="s">
        <v>3453</v>
      </c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 t="str">
        <f t="shared" si="87"/>
        <v/>
      </c>
      <c r="BP2351" s="2" t="str">
        <f t="shared" si="88"/>
        <v>0,5</v>
      </c>
      <c r="BQ2351" s="2" t="str">
        <f>_xlfn.XLOOKUP(BO2351,[1]Planilha1!$BU:$BU,[1]Planilha1!$BU:$BU,"",0,1)</f>
        <v/>
      </c>
    </row>
    <row r="2352" spans="1:69" hidden="1" x14ac:dyDescent="0.2">
      <c r="A2352" s="2" t="s">
        <v>785</v>
      </c>
      <c r="B2352" s="2"/>
      <c r="C2352" s="2"/>
      <c r="D2352" s="2"/>
      <c r="E2352" s="2" t="s">
        <v>1402</v>
      </c>
      <c r="F2352" s="2"/>
      <c r="G2352" s="2"/>
      <c r="H2352" s="2" t="s">
        <v>853</v>
      </c>
      <c r="I2352" s="2" t="s">
        <v>601</v>
      </c>
      <c r="J2352" s="2" t="s">
        <v>1042</v>
      </c>
      <c r="K2352" s="2"/>
      <c r="L2352" s="79"/>
      <c r="M2352" s="79"/>
      <c r="N2352" s="79" t="s">
        <v>2125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 t="s">
        <v>3453</v>
      </c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 t="str">
        <f t="shared" si="87"/>
        <v/>
      </c>
      <c r="BP2352" s="2" t="str">
        <f t="shared" si="88"/>
        <v>0,5</v>
      </c>
      <c r="BQ2352" s="2" t="str">
        <f>_xlfn.XLOOKUP(BO2352,[1]Planilha1!$BU:$BU,[1]Planilha1!$BU:$BU,"",0,1)</f>
        <v/>
      </c>
    </row>
    <row r="2353" spans="1:69" hidden="1" x14ac:dyDescent="0.2">
      <c r="A2353" s="2" t="s">
        <v>4651</v>
      </c>
      <c r="B2353" s="2" t="s">
        <v>1400</v>
      </c>
      <c r="C2353" s="2"/>
      <c r="D2353" s="2"/>
      <c r="E2353" s="2" t="s">
        <v>1402</v>
      </c>
      <c r="F2353" s="2"/>
      <c r="G2353" s="2"/>
      <c r="H2353" s="2" t="s">
        <v>843</v>
      </c>
      <c r="I2353" s="2" t="s">
        <v>729</v>
      </c>
      <c r="J2353" s="2"/>
      <c r="K2353" s="2"/>
      <c r="L2353" s="79"/>
      <c r="M2353" s="79"/>
      <c r="N2353" s="79" t="s">
        <v>2124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 t="s">
        <v>3454</v>
      </c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 t="str">
        <f t="shared" si="87"/>
        <v/>
      </c>
      <c r="BP2353" s="2" t="str">
        <f t="shared" si="88"/>
        <v>GMW31912,5</v>
      </c>
      <c r="BQ2353" s="2" t="str">
        <f>_xlfn.XLOOKUP(BO2353,[1]Planilha1!$BU:$BU,[1]Planilha1!$BU:$BU,"",0,1)</f>
        <v/>
      </c>
    </row>
    <row r="2354" spans="1:69" hidden="1" x14ac:dyDescent="0.2">
      <c r="A2354" s="2" t="s">
        <v>4651</v>
      </c>
      <c r="B2354" s="2" t="s">
        <v>374</v>
      </c>
      <c r="C2354" s="2"/>
      <c r="D2354" s="2"/>
      <c r="E2354" s="2" t="s">
        <v>1402</v>
      </c>
      <c r="F2354" s="2"/>
      <c r="G2354" s="2"/>
      <c r="H2354" s="2" t="s">
        <v>843</v>
      </c>
      <c r="I2354" s="2" t="s">
        <v>729</v>
      </c>
      <c r="J2354" s="2"/>
      <c r="K2354" s="2"/>
      <c r="L2354" s="79"/>
      <c r="M2354" s="79"/>
      <c r="N2354" s="79" t="s">
        <v>2124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 t="s">
        <v>3455</v>
      </c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 t="str">
        <f t="shared" si="87"/>
        <v/>
      </c>
      <c r="BP2354" s="2" t="str">
        <f t="shared" si="88"/>
        <v>USCAR212,5</v>
      </c>
      <c r="BQ2354" s="2" t="str">
        <f>_xlfn.XLOOKUP(BO2354,[1]Planilha1!$BU:$BU,[1]Planilha1!$BU:$BU,"",0,1)</f>
        <v/>
      </c>
    </row>
    <row r="2355" spans="1:69" hidden="1" x14ac:dyDescent="0.2">
      <c r="A2355" s="2" t="s">
        <v>4651</v>
      </c>
      <c r="B2355" s="2" t="s">
        <v>1400</v>
      </c>
      <c r="C2355" s="2"/>
      <c r="D2355" s="2"/>
      <c r="E2355" s="2" t="s">
        <v>1402</v>
      </c>
      <c r="F2355" s="2"/>
      <c r="G2355" s="2"/>
      <c r="H2355" s="2" t="s">
        <v>843</v>
      </c>
      <c r="I2355" s="2" t="s">
        <v>729</v>
      </c>
      <c r="J2355" s="2"/>
      <c r="K2355" s="2"/>
      <c r="L2355" s="79"/>
      <c r="M2355" s="79"/>
      <c r="N2355" s="79" t="s">
        <v>2146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 t="s">
        <v>3456</v>
      </c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 t="str">
        <f t="shared" si="87"/>
        <v/>
      </c>
      <c r="BP2355" s="2" t="str">
        <f t="shared" si="88"/>
        <v>GMW31914</v>
      </c>
      <c r="BQ2355" s="2" t="str">
        <f>_xlfn.XLOOKUP(BO2355,[1]Planilha1!$BU:$BU,[1]Planilha1!$BU:$BU,"",0,1)</f>
        <v/>
      </c>
    </row>
    <row r="2356" spans="1:69" hidden="1" x14ac:dyDescent="0.2">
      <c r="A2356" s="2" t="s">
        <v>4651</v>
      </c>
      <c r="B2356" s="2" t="s">
        <v>374</v>
      </c>
      <c r="C2356" s="2"/>
      <c r="D2356" s="2"/>
      <c r="E2356" s="2" t="s">
        <v>1402</v>
      </c>
      <c r="F2356" s="2"/>
      <c r="G2356" s="2"/>
      <c r="H2356" s="2" t="s">
        <v>843</v>
      </c>
      <c r="I2356" s="2" t="s">
        <v>729</v>
      </c>
      <c r="J2356" s="2"/>
      <c r="K2356" s="2"/>
      <c r="L2356" s="79"/>
      <c r="M2356" s="79"/>
      <c r="N2356" s="79" t="s">
        <v>2146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 t="str">
        <f t="shared" si="87"/>
        <v/>
      </c>
      <c r="BP2356" s="2" t="str">
        <f t="shared" si="88"/>
        <v>USCAR214</v>
      </c>
      <c r="BQ2356" s="2" t="str">
        <f>_xlfn.XLOOKUP(BO2356,[1]Planilha1!$BU:$BU,[1]Planilha1!$BU:$BU,"",0,1)</f>
        <v/>
      </c>
    </row>
    <row r="2357" spans="1:69" hidden="1" x14ac:dyDescent="0.2">
      <c r="A2357" s="2" t="s">
        <v>4651</v>
      </c>
      <c r="B2357" s="2" t="s">
        <v>1400</v>
      </c>
      <c r="C2357" s="2"/>
      <c r="D2357" s="2"/>
      <c r="E2357" s="2" t="s">
        <v>1402</v>
      </c>
      <c r="F2357" s="2"/>
      <c r="G2357" s="2"/>
      <c r="H2357" s="2" t="s">
        <v>856</v>
      </c>
      <c r="I2357" s="2" t="s">
        <v>729</v>
      </c>
      <c r="J2357" s="2"/>
      <c r="K2357" s="2"/>
      <c r="L2357" s="79"/>
      <c r="M2357" s="79"/>
      <c r="N2357" s="79" t="s">
        <v>2124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 t="s">
        <v>3454</v>
      </c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 t="str">
        <f t="shared" si="87"/>
        <v/>
      </c>
      <c r="BP2357" s="2" t="str">
        <f t="shared" si="88"/>
        <v>GMW31912,5</v>
      </c>
      <c r="BQ2357" s="2" t="str">
        <f>_xlfn.XLOOKUP(BO2357,[1]Planilha1!$BU:$BU,[1]Planilha1!$BU:$BU,"",0,1)</f>
        <v/>
      </c>
    </row>
    <row r="2358" spans="1:69" hidden="1" x14ac:dyDescent="0.2">
      <c r="A2358" s="2" t="s">
        <v>4651</v>
      </c>
      <c r="B2358" s="2" t="s">
        <v>1400</v>
      </c>
      <c r="C2358" s="2"/>
      <c r="D2358" s="2"/>
      <c r="E2358" s="2" t="s">
        <v>1402</v>
      </c>
      <c r="F2358" s="2"/>
      <c r="G2358" s="2"/>
      <c r="H2358" s="2" t="s">
        <v>843</v>
      </c>
      <c r="I2358" s="2" t="s">
        <v>1803</v>
      </c>
      <c r="J2358" s="2" t="s">
        <v>928</v>
      </c>
      <c r="K2358" s="2"/>
      <c r="L2358" s="79"/>
      <c r="M2358" s="79"/>
      <c r="N2358" s="79" t="s">
        <v>2125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 t="s">
        <v>3457</v>
      </c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 t="str">
        <f t="shared" si="87"/>
        <v/>
      </c>
      <c r="BP2358" s="2" t="str">
        <f t="shared" si="88"/>
        <v>GMW31910,5</v>
      </c>
      <c r="BQ2358" s="2" t="str">
        <f>_xlfn.XLOOKUP(BO2358,[1]Planilha1!$BU:$BU,[1]Planilha1!$BU:$BU,"",0,1)</f>
        <v/>
      </c>
    </row>
    <row r="2359" spans="1:69" hidden="1" x14ac:dyDescent="0.2">
      <c r="A2359" s="2" t="s">
        <v>4651</v>
      </c>
      <c r="B2359" s="2" t="s">
        <v>1400</v>
      </c>
      <c r="C2359" s="2"/>
      <c r="D2359" s="2"/>
      <c r="E2359" s="2" t="s">
        <v>1402</v>
      </c>
      <c r="F2359" s="2"/>
      <c r="G2359" s="2"/>
      <c r="H2359" s="2" t="s">
        <v>843</v>
      </c>
      <c r="I2359" s="2" t="s">
        <v>1803</v>
      </c>
      <c r="J2359" s="2" t="s">
        <v>928</v>
      </c>
      <c r="K2359" s="2"/>
      <c r="L2359" s="79"/>
      <c r="M2359" s="79"/>
      <c r="N2359" s="79" t="s">
        <v>2141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 t="s">
        <v>3458</v>
      </c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 t="str">
        <f t="shared" si="87"/>
        <v/>
      </c>
      <c r="BP2359" s="2" t="str">
        <f t="shared" si="88"/>
        <v>GMW31910,75</v>
      </c>
      <c r="BQ2359" s="2" t="str">
        <f>_xlfn.XLOOKUP(BO2359,[1]Planilha1!$BU:$BU,[1]Planilha1!$BU:$BU,"",0,1)</f>
        <v/>
      </c>
    </row>
    <row r="2360" spans="1:69" hidden="1" x14ac:dyDescent="0.2">
      <c r="A2360" s="2" t="s">
        <v>4651</v>
      </c>
      <c r="B2360" s="2" t="s">
        <v>1400</v>
      </c>
      <c r="C2360" s="2"/>
      <c r="D2360" s="2"/>
      <c r="E2360" s="2" t="s">
        <v>1402</v>
      </c>
      <c r="F2360" s="2"/>
      <c r="G2360" s="2"/>
      <c r="H2360" s="2" t="s">
        <v>843</v>
      </c>
      <c r="I2360" s="2" t="s">
        <v>1803</v>
      </c>
      <c r="J2360" s="2" t="s">
        <v>929</v>
      </c>
      <c r="K2360" s="2"/>
      <c r="L2360" s="79"/>
      <c r="M2360" s="79"/>
      <c r="N2360" s="79" t="s">
        <v>2141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 t="str">
        <f t="shared" si="87"/>
        <v/>
      </c>
      <c r="BP2360" s="2" t="str">
        <f t="shared" si="88"/>
        <v>GMW31910,75</v>
      </c>
      <c r="BQ2360" s="2" t="str">
        <f>_xlfn.XLOOKUP(BO2360,[1]Planilha1!$BU:$BU,[1]Planilha1!$BU:$BU,"",0,1)</f>
        <v/>
      </c>
    </row>
    <row r="2361" spans="1:69" hidden="1" x14ac:dyDescent="0.2">
      <c r="A2361" s="2" t="s">
        <v>4651</v>
      </c>
      <c r="B2361" s="2" t="s">
        <v>1400</v>
      </c>
      <c r="C2361" s="2"/>
      <c r="D2361" s="2"/>
      <c r="E2361" s="2" t="s">
        <v>1402</v>
      </c>
      <c r="F2361" s="2"/>
      <c r="G2361" s="2"/>
      <c r="H2361" s="2" t="s">
        <v>843</v>
      </c>
      <c r="I2361" s="2" t="s">
        <v>1803</v>
      </c>
      <c r="J2361" s="2" t="s">
        <v>928</v>
      </c>
      <c r="K2361" s="2"/>
      <c r="L2361" s="79"/>
      <c r="M2361" s="79"/>
      <c r="N2361" s="79" t="s">
        <v>2132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 t="str">
        <f t="shared" si="87"/>
        <v/>
      </c>
      <c r="BP2361" s="2" t="str">
        <f t="shared" si="88"/>
        <v>GMW31911</v>
      </c>
      <c r="BQ2361" s="2" t="str">
        <f>_xlfn.XLOOKUP(BO2361,[1]Planilha1!$BU:$BU,[1]Planilha1!$BU:$BU,"",0,1)</f>
        <v/>
      </c>
    </row>
    <row r="2362" spans="1:69" hidden="1" x14ac:dyDescent="0.2">
      <c r="A2362" s="2" t="s">
        <v>4651</v>
      </c>
      <c r="B2362" s="2" t="s">
        <v>1400</v>
      </c>
      <c r="C2362" s="2"/>
      <c r="D2362" s="2"/>
      <c r="E2362" s="2" t="s">
        <v>1402</v>
      </c>
      <c r="F2362" s="2"/>
      <c r="G2362" s="2"/>
      <c r="H2362" s="2" t="s">
        <v>843</v>
      </c>
      <c r="I2362" s="2" t="s">
        <v>1803</v>
      </c>
      <c r="J2362" s="2" t="s">
        <v>929</v>
      </c>
      <c r="K2362" s="2"/>
      <c r="L2362" s="79"/>
      <c r="M2362" s="79"/>
      <c r="N2362" s="79" t="s">
        <v>2132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 t="str">
        <f t="shared" si="87"/>
        <v/>
      </c>
      <c r="BP2362" s="2" t="str">
        <f t="shared" si="88"/>
        <v>GMW31911</v>
      </c>
      <c r="BQ2362" s="2" t="str">
        <f>_xlfn.XLOOKUP(BO2362,[1]Planilha1!$BU:$BU,[1]Planilha1!$BU:$BU,"",0,1)</f>
        <v/>
      </c>
    </row>
    <row r="2363" spans="1:69" hidden="1" x14ac:dyDescent="0.2">
      <c r="A2363" s="2" t="s">
        <v>4651</v>
      </c>
      <c r="B2363" s="2" t="s">
        <v>1400</v>
      </c>
      <c r="C2363" s="2"/>
      <c r="D2363" s="2"/>
      <c r="E2363" s="2" t="s">
        <v>1402</v>
      </c>
      <c r="F2363" s="2"/>
      <c r="G2363" s="2"/>
      <c r="H2363" s="2" t="s">
        <v>854</v>
      </c>
      <c r="I2363" s="2" t="s">
        <v>1803</v>
      </c>
      <c r="J2363" s="2" t="s">
        <v>928</v>
      </c>
      <c r="K2363" s="2"/>
      <c r="L2363" s="79"/>
      <c r="M2363" s="79"/>
      <c r="N2363" s="79" t="s">
        <v>2125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 t="s">
        <v>3457</v>
      </c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 t="str">
        <f t="shared" si="87"/>
        <v/>
      </c>
      <c r="BP2363" s="2" t="str">
        <f t="shared" si="88"/>
        <v>GMW31910,5</v>
      </c>
      <c r="BQ2363" s="2" t="str">
        <f>_xlfn.XLOOKUP(BO2363,[1]Planilha1!$BU:$BU,[1]Planilha1!$BU:$BU,"",0,1)</f>
        <v/>
      </c>
    </row>
    <row r="2364" spans="1:69" hidden="1" x14ac:dyDescent="0.2">
      <c r="A2364" s="2" t="s">
        <v>4651</v>
      </c>
      <c r="B2364" s="2" t="s">
        <v>374</v>
      </c>
      <c r="C2364" s="2"/>
      <c r="D2364" s="2"/>
      <c r="E2364" s="2" t="s">
        <v>1402</v>
      </c>
      <c r="F2364" s="2"/>
      <c r="G2364" s="2"/>
      <c r="H2364" s="2" t="s">
        <v>858</v>
      </c>
      <c r="I2364" s="2" t="s">
        <v>1803</v>
      </c>
      <c r="J2364" s="2" t="s">
        <v>930</v>
      </c>
      <c r="K2364" s="2"/>
      <c r="L2364" s="79"/>
      <c r="M2364" s="79"/>
      <c r="N2364" s="79" t="s">
        <v>2125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 t="s">
        <v>3459</v>
      </c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 t="str">
        <f t="shared" si="87"/>
        <v/>
      </c>
      <c r="BP2364" s="2" t="str">
        <f t="shared" si="88"/>
        <v>USCAR210,5</v>
      </c>
      <c r="BQ2364" s="2" t="str">
        <f>_xlfn.XLOOKUP(BO2364,[1]Planilha1!$BU:$BU,[1]Planilha1!$BU:$BU,"",0,1)</f>
        <v/>
      </c>
    </row>
    <row r="2365" spans="1:69" hidden="1" x14ac:dyDescent="0.2">
      <c r="A2365" s="2" t="s">
        <v>4651</v>
      </c>
      <c r="B2365" s="2" t="s">
        <v>374</v>
      </c>
      <c r="C2365" s="2"/>
      <c r="D2365" s="2"/>
      <c r="E2365" s="2" t="s">
        <v>1402</v>
      </c>
      <c r="F2365" s="2"/>
      <c r="G2365" s="2"/>
      <c r="H2365" s="2" t="s">
        <v>848</v>
      </c>
      <c r="I2365" s="2" t="s">
        <v>1803</v>
      </c>
      <c r="J2365" s="2" t="s">
        <v>930</v>
      </c>
      <c r="K2365" s="2"/>
      <c r="L2365" s="79"/>
      <c r="M2365" s="79"/>
      <c r="N2365" s="79" t="s">
        <v>2125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 t="s">
        <v>3460</v>
      </c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 t="str">
        <f t="shared" si="87"/>
        <v/>
      </c>
      <c r="BP2365" s="2" t="str">
        <f t="shared" si="88"/>
        <v>USCAR210,5</v>
      </c>
      <c r="BQ2365" s="2" t="str">
        <f>_xlfn.XLOOKUP(BO2365,[1]Planilha1!$BU:$BU,[1]Planilha1!$BU:$BU,"",0,1)</f>
        <v/>
      </c>
    </row>
    <row r="2366" spans="1:69" hidden="1" x14ac:dyDescent="0.2">
      <c r="A2366" s="2" t="s">
        <v>4651</v>
      </c>
      <c r="B2366" s="2" t="s">
        <v>374</v>
      </c>
      <c r="C2366" s="2"/>
      <c r="D2366" s="2"/>
      <c r="E2366" s="2" t="s">
        <v>1402</v>
      </c>
      <c r="F2366" s="2"/>
      <c r="G2366" s="2"/>
      <c r="H2366" s="2" t="s">
        <v>850</v>
      </c>
      <c r="I2366" s="2" t="s">
        <v>1803</v>
      </c>
      <c r="J2366" s="2" t="s">
        <v>930</v>
      </c>
      <c r="K2366" s="2"/>
      <c r="L2366" s="79"/>
      <c r="M2366" s="79"/>
      <c r="N2366" s="79" t="s">
        <v>2125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 t="s">
        <v>3461</v>
      </c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 t="str">
        <f t="shared" si="87"/>
        <v/>
      </c>
      <c r="BP2366" s="2" t="str">
        <f t="shared" si="88"/>
        <v>USCAR210,5</v>
      </c>
      <c r="BQ2366" s="2" t="str">
        <f>_xlfn.XLOOKUP(BO2366,[1]Planilha1!$BU:$BU,[1]Planilha1!$BU:$BU,"",0,1)</f>
        <v/>
      </c>
    </row>
    <row r="2367" spans="1:69" hidden="1" x14ac:dyDescent="0.2">
      <c r="A2367" s="2" t="s">
        <v>4651</v>
      </c>
      <c r="B2367" s="2" t="s">
        <v>374</v>
      </c>
      <c r="C2367" s="2"/>
      <c r="D2367" s="2"/>
      <c r="E2367" s="2" t="s">
        <v>1402</v>
      </c>
      <c r="F2367" s="2"/>
      <c r="G2367" s="2"/>
      <c r="H2367" s="2" t="s">
        <v>850</v>
      </c>
      <c r="I2367" s="2" t="s">
        <v>1804</v>
      </c>
      <c r="J2367" s="2" t="s">
        <v>930</v>
      </c>
      <c r="K2367" s="2"/>
      <c r="L2367" s="79"/>
      <c r="M2367" s="79"/>
      <c r="N2367" s="79" t="s">
        <v>2125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 t="s">
        <v>3462</v>
      </c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 t="str">
        <f t="shared" si="87"/>
        <v/>
      </c>
      <c r="BP2367" s="2" t="str">
        <f t="shared" si="88"/>
        <v>USCAR210,5</v>
      </c>
      <c r="BQ2367" s="2" t="str">
        <f>_xlfn.XLOOKUP(BO2367,[1]Planilha1!$BU:$BU,[1]Planilha1!$BU:$BU,"",0,1)</f>
        <v/>
      </c>
    </row>
    <row r="2368" spans="1:69" hidden="1" x14ac:dyDescent="0.2">
      <c r="A2368" s="2" t="s">
        <v>4651</v>
      </c>
      <c r="B2368" s="2" t="s">
        <v>1400</v>
      </c>
      <c r="C2368" s="2"/>
      <c r="D2368" s="2"/>
      <c r="E2368" s="2" t="s">
        <v>1402</v>
      </c>
      <c r="F2368" s="2"/>
      <c r="G2368" s="2"/>
      <c r="H2368" s="2" t="s">
        <v>843</v>
      </c>
      <c r="I2368" s="2" t="s">
        <v>684</v>
      </c>
      <c r="J2368" s="2"/>
      <c r="K2368" s="2"/>
      <c r="L2368" s="79"/>
      <c r="M2368" s="79"/>
      <c r="N2368" s="79" t="s">
        <v>2146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 t="s">
        <v>3463</v>
      </c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 t="str">
        <f t="shared" si="87"/>
        <v/>
      </c>
      <c r="BP2368" s="2" t="str">
        <f t="shared" si="88"/>
        <v>GMW31914</v>
      </c>
      <c r="BQ2368" s="2" t="str">
        <f>_xlfn.XLOOKUP(BO2368,[1]Planilha1!$BU:$BU,[1]Planilha1!$BU:$BU,"",0,1)</f>
        <v/>
      </c>
    </row>
    <row r="2369" spans="1:69" hidden="1" x14ac:dyDescent="0.2">
      <c r="A2369" s="2" t="s">
        <v>785</v>
      </c>
      <c r="B2369" s="2"/>
      <c r="C2369" s="2"/>
      <c r="D2369" s="2"/>
      <c r="E2369" s="2" t="s">
        <v>1402</v>
      </c>
      <c r="F2369" s="2"/>
      <c r="G2369" s="2"/>
      <c r="H2369" s="2" t="s">
        <v>843</v>
      </c>
      <c r="I2369" s="2" t="s">
        <v>684</v>
      </c>
      <c r="J2369" s="2"/>
      <c r="K2369" s="2"/>
      <c r="L2369" s="79"/>
      <c r="M2369" s="79"/>
      <c r="N2369" s="79" t="s">
        <v>2146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 t="s">
        <v>3464</v>
      </c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 t="str">
        <f t="shared" si="87"/>
        <v/>
      </c>
      <c r="BP2369" s="2" t="str">
        <f t="shared" si="88"/>
        <v>4</v>
      </c>
      <c r="BQ2369" s="2" t="str">
        <f>_xlfn.XLOOKUP(BO2369,[1]Planilha1!$BU:$BU,[1]Planilha1!$BU:$BU,"",0,1)</f>
        <v/>
      </c>
    </row>
    <row r="2370" spans="1:69" hidden="1" x14ac:dyDescent="0.2">
      <c r="A2370" s="2" t="s">
        <v>4651</v>
      </c>
      <c r="B2370" s="2" t="s">
        <v>374</v>
      </c>
      <c r="C2370" s="2"/>
      <c r="D2370" s="2"/>
      <c r="E2370" s="2" t="s">
        <v>1402</v>
      </c>
      <c r="F2370" s="2"/>
      <c r="G2370" s="2"/>
      <c r="H2370" s="2" t="s">
        <v>845</v>
      </c>
      <c r="I2370" s="2" t="s">
        <v>684</v>
      </c>
      <c r="J2370" s="2"/>
      <c r="K2370" s="2"/>
      <c r="L2370" s="79"/>
      <c r="M2370" s="79"/>
      <c r="N2370" s="79" t="s">
        <v>2129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 t="s">
        <v>3465</v>
      </c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 t="str">
        <f t="shared" si="87"/>
        <v/>
      </c>
      <c r="BP2370" s="2" t="str">
        <f t="shared" si="88"/>
        <v>USCAR213</v>
      </c>
      <c r="BQ2370" s="2" t="str">
        <f>_xlfn.XLOOKUP(BO2370,[1]Planilha1!$BU:$BU,[1]Planilha1!$BU:$BU,"",0,1)</f>
        <v/>
      </c>
    </row>
    <row r="2371" spans="1:69" hidden="1" x14ac:dyDescent="0.2">
      <c r="A2371" s="2" t="s">
        <v>4651</v>
      </c>
      <c r="B2371" s="2" t="s">
        <v>374</v>
      </c>
      <c r="C2371" s="2"/>
      <c r="D2371" s="2"/>
      <c r="E2371" s="2" t="s">
        <v>1402</v>
      </c>
      <c r="F2371" s="2"/>
      <c r="G2371" s="2"/>
      <c r="H2371" s="2" t="s">
        <v>843</v>
      </c>
      <c r="I2371" s="2" t="s">
        <v>666</v>
      </c>
      <c r="J2371" s="2"/>
      <c r="K2371" s="2"/>
      <c r="L2371" s="79"/>
      <c r="M2371" s="79"/>
      <c r="N2371" s="79" t="s">
        <v>2129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 t="s">
        <v>3466</v>
      </c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 t="str">
        <f t="shared" si="87"/>
        <v/>
      </c>
      <c r="BP2371" s="2" t="str">
        <f t="shared" si="88"/>
        <v>USCAR213</v>
      </c>
      <c r="BQ2371" s="2" t="str">
        <f>_xlfn.XLOOKUP(BO2371,[1]Planilha1!$BU:$BU,[1]Planilha1!$BU:$BU,"",0,1)</f>
        <v/>
      </c>
    </row>
    <row r="2372" spans="1:69" hidden="1" x14ac:dyDescent="0.2">
      <c r="A2372" s="2" t="s">
        <v>4651</v>
      </c>
      <c r="B2372" s="2" t="s">
        <v>1400</v>
      </c>
      <c r="C2372" s="2"/>
      <c r="D2372" s="2"/>
      <c r="E2372" s="2" t="s">
        <v>1402</v>
      </c>
      <c r="F2372" s="2"/>
      <c r="G2372" s="2"/>
      <c r="H2372" s="2" t="s">
        <v>843</v>
      </c>
      <c r="I2372" s="2" t="s">
        <v>1805</v>
      </c>
      <c r="J2372" s="2"/>
      <c r="K2372" s="2"/>
      <c r="L2372" s="79"/>
      <c r="M2372" s="79"/>
      <c r="N2372" s="79" t="s">
        <v>2147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 t="s">
        <v>3467</v>
      </c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 t="str">
        <f t="shared" ref="BO2372:BO2435" si="89">IF(F2372="","",_xlfn.CONCAT(K2372&amp;N2372,IF(L2372&gt;M2372,_xlfn.TEXTJOIN(,TRUE,O2372:AV2372),_xlfn.TEXTJOIN(,TRUE,AF2372:AV2372,O2372:AE2372))))</f>
        <v/>
      </c>
      <c r="BP2372" s="2" t="str">
        <f t="shared" ref="BP2372:BP2435" si="90">_xlfn.CONCAT(B2372,N2372,IF(L2372&gt;M2372,_xlfn.TEXTJOIN(,TRUE,O2372:AV2372),_xlfn.TEXTJOIN(,TRUE,AF2372:AV2372,O2372:AE2372)))</f>
        <v>GMW31910,35</v>
      </c>
      <c r="BQ2372" s="2" t="str">
        <f>_xlfn.XLOOKUP(BO2372,[1]Planilha1!$BU:$BU,[1]Planilha1!$BU:$BU,"",0,1)</f>
        <v/>
      </c>
    </row>
    <row r="2373" spans="1:69" hidden="1" x14ac:dyDescent="0.2">
      <c r="A2373" s="2" t="s">
        <v>785</v>
      </c>
      <c r="B2373" s="2"/>
      <c r="C2373" s="2"/>
      <c r="D2373" s="2"/>
      <c r="E2373" s="2" t="s">
        <v>1402</v>
      </c>
      <c r="F2373" s="2"/>
      <c r="G2373" s="2"/>
      <c r="H2373" s="2" t="s">
        <v>853</v>
      </c>
      <c r="I2373" s="2" t="s">
        <v>434</v>
      </c>
      <c r="J2373" s="2"/>
      <c r="K2373" s="2"/>
      <c r="L2373" s="79"/>
      <c r="M2373" s="79"/>
      <c r="N2373" s="79" t="s">
        <v>2125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 t="s">
        <v>3468</v>
      </c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 t="str">
        <f t="shared" si="89"/>
        <v/>
      </c>
      <c r="BP2373" s="2" t="str">
        <f t="shared" si="90"/>
        <v>0,5</v>
      </c>
      <c r="BQ2373" s="2" t="str">
        <f>_xlfn.XLOOKUP(BO2373,[1]Planilha1!$BU:$BU,[1]Planilha1!$BU:$BU,"",0,1)</f>
        <v/>
      </c>
    </row>
    <row r="2374" spans="1:69" hidden="1" x14ac:dyDescent="0.2">
      <c r="A2374" s="2" t="s">
        <v>785</v>
      </c>
      <c r="B2374" s="2"/>
      <c r="C2374" s="2"/>
      <c r="D2374" s="2"/>
      <c r="E2374" s="2" t="s">
        <v>1402</v>
      </c>
      <c r="F2374" s="2"/>
      <c r="G2374" s="2"/>
      <c r="H2374" s="2" t="s">
        <v>853</v>
      </c>
      <c r="I2374" s="2" t="s">
        <v>434</v>
      </c>
      <c r="J2374" s="2"/>
      <c r="K2374" s="2"/>
      <c r="L2374" s="79"/>
      <c r="M2374" s="79"/>
      <c r="N2374" s="79" t="s">
        <v>2141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 t="s">
        <v>3468</v>
      </c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 t="str">
        <f t="shared" si="89"/>
        <v/>
      </c>
      <c r="BP2374" s="2" t="str">
        <f t="shared" si="90"/>
        <v>0,75</v>
      </c>
      <c r="BQ2374" s="2" t="str">
        <f>_xlfn.XLOOKUP(BO2374,[1]Planilha1!$BU:$BU,[1]Planilha1!$BU:$BU,"",0,1)</f>
        <v/>
      </c>
    </row>
    <row r="2375" spans="1:69" hidden="1" x14ac:dyDescent="0.2">
      <c r="A2375" s="2" t="s">
        <v>785</v>
      </c>
      <c r="B2375" s="2"/>
      <c r="C2375" s="2"/>
      <c r="D2375" s="2"/>
      <c r="E2375" s="2" t="s">
        <v>1402</v>
      </c>
      <c r="F2375" s="2"/>
      <c r="G2375" s="2"/>
      <c r="H2375" s="2" t="s">
        <v>853</v>
      </c>
      <c r="I2375" s="2" t="s">
        <v>434</v>
      </c>
      <c r="J2375" s="2"/>
      <c r="K2375" s="2"/>
      <c r="L2375" s="79"/>
      <c r="M2375" s="79"/>
      <c r="N2375" s="79" t="s">
        <v>2132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 t="s">
        <v>3468</v>
      </c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 t="str">
        <f t="shared" si="89"/>
        <v/>
      </c>
      <c r="BP2375" s="2" t="str">
        <f t="shared" si="90"/>
        <v>1</v>
      </c>
      <c r="BQ2375" s="2" t="str">
        <f>_xlfn.XLOOKUP(BO2375,[1]Planilha1!$BU:$BU,[1]Planilha1!$BU:$BU,"",0,1)</f>
        <v/>
      </c>
    </row>
    <row r="2376" spans="1:69" hidden="1" x14ac:dyDescent="0.2">
      <c r="A2376" s="2" t="s">
        <v>785</v>
      </c>
      <c r="B2376" s="2"/>
      <c r="C2376" s="2"/>
      <c r="D2376" s="2"/>
      <c r="E2376" s="2" t="s">
        <v>1402</v>
      </c>
      <c r="F2376" s="2"/>
      <c r="G2376" s="2"/>
      <c r="H2376" s="2" t="s">
        <v>854</v>
      </c>
      <c r="I2376" s="2" t="s">
        <v>434</v>
      </c>
      <c r="J2376" s="2"/>
      <c r="K2376" s="2"/>
      <c r="L2376" s="79"/>
      <c r="M2376" s="79"/>
      <c r="N2376" s="79" t="s">
        <v>2132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 t="s">
        <v>3468</v>
      </c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 t="str">
        <f t="shared" si="89"/>
        <v/>
      </c>
      <c r="BP2376" s="2" t="str">
        <f t="shared" si="90"/>
        <v>1</v>
      </c>
      <c r="BQ2376" s="2" t="str">
        <f>_xlfn.XLOOKUP(BO2376,[1]Planilha1!$BU:$BU,[1]Planilha1!$BU:$BU,"",0,1)</f>
        <v/>
      </c>
    </row>
    <row r="2377" spans="1:69" hidden="1" x14ac:dyDescent="0.2">
      <c r="A2377" s="2" t="s">
        <v>785</v>
      </c>
      <c r="B2377" s="2"/>
      <c r="C2377" s="2"/>
      <c r="D2377" s="2"/>
      <c r="E2377" s="2" t="s">
        <v>1402</v>
      </c>
      <c r="F2377" s="2"/>
      <c r="G2377" s="2"/>
      <c r="H2377" s="2" t="s">
        <v>853</v>
      </c>
      <c r="I2377" s="2" t="s">
        <v>563</v>
      </c>
      <c r="J2377" s="2"/>
      <c r="K2377" s="2"/>
      <c r="L2377" s="79"/>
      <c r="M2377" s="79"/>
      <c r="N2377" s="79" t="s">
        <v>2126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 t="s">
        <v>3469</v>
      </c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 t="str">
        <f t="shared" si="89"/>
        <v/>
      </c>
      <c r="BP2377" s="2" t="str">
        <f t="shared" si="90"/>
        <v>1,5</v>
      </c>
      <c r="BQ2377" s="2" t="str">
        <f>_xlfn.XLOOKUP(BO2377,[1]Planilha1!$BU:$BU,[1]Planilha1!$BU:$BU,"",0,1)</f>
        <v/>
      </c>
    </row>
    <row r="2378" spans="1:69" hidden="1" x14ac:dyDescent="0.2">
      <c r="A2378" s="2" t="s">
        <v>785</v>
      </c>
      <c r="B2378" s="2"/>
      <c r="C2378" s="2"/>
      <c r="D2378" s="2"/>
      <c r="E2378" s="2" t="s">
        <v>1402</v>
      </c>
      <c r="F2378" s="2"/>
      <c r="G2378" s="2"/>
      <c r="H2378" s="2" t="s">
        <v>843</v>
      </c>
      <c r="I2378" s="2" t="s">
        <v>563</v>
      </c>
      <c r="J2378" s="2"/>
      <c r="K2378" s="2"/>
      <c r="L2378" s="79"/>
      <c r="M2378" s="79"/>
      <c r="N2378" s="79" t="s">
        <v>2124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 t="s">
        <v>3469</v>
      </c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 t="str">
        <f t="shared" si="89"/>
        <v/>
      </c>
      <c r="BP2378" s="2" t="str">
        <f t="shared" si="90"/>
        <v>2,5</v>
      </c>
      <c r="BQ2378" s="2" t="str">
        <f>_xlfn.XLOOKUP(BO2378,[1]Planilha1!$BU:$BU,[1]Planilha1!$BU:$BU,"",0,1)</f>
        <v/>
      </c>
    </row>
    <row r="2379" spans="1:69" hidden="1" x14ac:dyDescent="0.2">
      <c r="A2379" s="2" t="s">
        <v>785</v>
      </c>
      <c r="B2379" s="2"/>
      <c r="C2379" s="2"/>
      <c r="D2379" s="2"/>
      <c r="E2379" s="2" t="s">
        <v>1402</v>
      </c>
      <c r="F2379" s="2"/>
      <c r="G2379" s="2"/>
      <c r="H2379" s="2" t="s">
        <v>853</v>
      </c>
      <c r="I2379" s="2" t="s">
        <v>1806</v>
      </c>
      <c r="J2379" s="2"/>
      <c r="K2379" s="2"/>
      <c r="L2379" s="79"/>
      <c r="M2379" s="79"/>
      <c r="N2379" s="79" t="s">
        <v>2124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 t="s">
        <v>3470</v>
      </c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 t="str">
        <f t="shared" si="89"/>
        <v/>
      </c>
      <c r="BP2379" s="2" t="str">
        <f t="shared" si="90"/>
        <v>2,5</v>
      </c>
      <c r="BQ2379" s="2" t="str">
        <f>_xlfn.XLOOKUP(BO2379,[1]Planilha1!$BU:$BU,[1]Planilha1!$BU:$BU,"",0,1)</f>
        <v/>
      </c>
    </row>
    <row r="2380" spans="1:69" hidden="1" x14ac:dyDescent="0.2">
      <c r="A2380" s="2" t="s">
        <v>785</v>
      </c>
      <c r="B2380" s="2"/>
      <c r="C2380" s="2"/>
      <c r="D2380" s="2"/>
      <c r="E2380" s="2" t="s">
        <v>1402</v>
      </c>
      <c r="F2380" s="2"/>
      <c r="G2380" s="2"/>
      <c r="H2380" s="2" t="s">
        <v>844</v>
      </c>
      <c r="I2380" s="2" t="s">
        <v>664</v>
      </c>
      <c r="J2380" s="2"/>
      <c r="K2380" s="2"/>
      <c r="L2380" s="79"/>
      <c r="M2380" s="79"/>
      <c r="N2380" s="79" t="s">
        <v>2140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 t="s">
        <v>3471</v>
      </c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 t="str">
        <f t="shared" si="89"/>
        <v/>
      </c>
      <c r="BP2380" s="2" t="str">
        <f t="shared" si="90"/>
        <v>6</v>
      </c>
      <c r="BQ2380" s="2" t="str">
        <f>_xlfn.XLOOKUP(BO2380,[1]Planilha1!$BU:$BU,[1]Planilha1!$BU:$BU,"",0,1)</f>
        <v/>
      </c>
    </row>
    <row r="2381" spans="1:69" hidden="1" x14ac:dyDescent="0.2">
      <c r="A2381" s="2" t="s">
        <v>785</v>
      </c>
      <c r="B2381" s="2"/>
      <c r="C2381" s="2"/>
      <c r="D2381" s="2"/>
      <c r="E2381" s="2" t="s">
        <v>1402</v>
      </c>
      <c r="F2381" s="2"/>
      <c r="G2381" s="2"/>
      <c r="H2381" s="2" t="s">
        <v>843</v>
      </c>
      <c r="I2381" s="2" t="s">
        <v>664</v>
      </c>
      <c r="J2381" s="2"/>
      <c r="K2381" s="2"/>
      <c r="L2381" s="79"/>
      <c r="M2381" s="79"/>
      <c r="N2381" s="79" t="s">
        <v>2146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 t="s">
        <v>3471</v>
      </c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 t="str">
        <f t="shared" si="89"/>
        <v/>
      </c>
      <c r="BP2381" s="2" t="str">
        <f t="shared" si="90"/>
        <v>4</v>
      </c>
      <c r="BQ2381" s="2" t="str">
        <f>_xlfn.XLOOKUP(BO2381,[1]Planilha1!$BU:$BU,[1]Planilha1!$BU:$BU,"",0,1)</f>
        <v/>
      </c>
    </row>
    <row r="2382" spans="1:69" hidden="1" x14ac:dyDescent="0.2">
      <c r="A2382" s="2" t="s">
        <v>785</v>
      </c>
      <c r="B2382" s="2"/>
      <c r="C2382" s="2"/>
      <c r="D2382" s="2"/>
      <c r="E2382" s="2" t="s">
        <v>1402</v>
      </c>
      <c r="F2382" s="2"/>
      <c r="G2382" s="2"/>
      <c r="H2382" s="2" t="s">
        <v>844</v>
      </c>
      <c r="I2382" s="2" t="s">
        <v>669</v>
      </c>
      <c r="J2382" s="2"/>
      <c r="K2382" s="2"/>
      <c r="L2382" s="79"/>
      <c r="M2382" s="79"/>
      <c r="N2382" s="79" t="s">
        <v>2140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 t="s">
        <v>3472</v>
      </c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 t="str">
        <f t="shared" si="89"/>
        <v/>
      </c>
      <c r="BP2382" s="2" t="str">
        <f t="shared" si="90"/>
        <v>6</v>
      </c>
      <c r="BQ2382" s="2" t="str">
        <f>_xlfn.XLOOKUP(BO2382,[1]Planilha1!$BU:$BU,[1]Planilha1!$BU:$BU,"",0,1)</f>
        <v/>
      </c>
    </row>
    <row r="2383" spans="1:69" hidden="1" x14ac:dyDescent="0.2">
      <c r="A2383" s="2" t="s">
        <v>785</v>
      </c>
      <c r="B2383" s="2"/>
      <c r="C2383" s="2"/>
      <c r="D2383" s="2"/>
      <c r="E2383" s="2" t="s">
        <v>1402</v>
      </c>
      <c r="F2383" s="2"/>
      <c r="G2383" s="2"/>
      <c r="H2383" s="2" t="s">
        <v>843</v>
      </c>
      <c r="I2383" s="2" t="s">
        <v>769</v>
      </c>
      <c r="J2383" s="2"/>
      <c r="K2383" s="2"/>
      <c r="L2383" s="79"/>
      <c r="M2383" s="79"/>
      <c r="N2383" s="79" t="s">
        <v>2146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 t="s">
        <v>3473</v>
      </c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 t="str">
        <f t="shared" si="89"/>
        <v/>
      </c>
      <c r="BP2383" s="2" t="str">
        <f t="shared" si="90"/>
        <v>4</v>
      </c>
      <c r="BQ2383" s="2" t="str">
        <f>_xlfn.XLOOKUP(BO2383,[1]Planilha1!$BU:$BU,[1]Planilha1!$BU:$BU,"",0,1)</f>
        <v/>
      </c>
    </row>
    <row r="2384" spans="1:69" hidden="1" x14ac:dyDescent="0.2">
      <c r="A2384" s="2" t="s">
        <v>4651</v>
      </c>
      <c r="B2384" s="2" t="s">
        <v>374</v>
      </c>
      <c r="C2384" s="2"/>
      <c r="D2384" s="2"/>
      <c r="E2384" s="2" t="s">
        <v>1402</v>
      </c>
      <c r="F2384" s="2"/>
      <c r="G2384" s="2"/>
      <c r="H2384" s="2" t="s">
        <v>853</v>
      </c>
      <c r="I2384" s="2" t="s">
        <v>397</v>
      </c>
      <c r="J2384" s="2"/>
      <c r="K2384" s="2"/>
      <c r="L2384" s="79"/>
      <c r="M2384" s="79"/>
      <c r="N2384" s="79" t="s">
        <v>2141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 t="s">
        <v>3474</v>
      </c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 t="str">
        <f t="shared" si="89"/>
        <v/>
      </c>
      <c r="BP2384" s="2" t="str">
        <f t="shared" si="90"/>
        <v>USCAR210,75</v>
      </c>
      <c r="BQ2384" s="2" t="str">
        <f>_xlfn.XLOOKUP(BO2384,[1]Planilha1!$BU:$BU,[1]Planilha1!$BU:$BU,"",0,1)</f>
        <v/>
      </c>
    </row>
    <row r="2385" spans="1:69" hidden="1" x14ac:dyDescent="0.2">
      <c r="A2385" s="2" t="s">
        <v>4651</v>
      </c>
      <c r="B2385" s="2" t="s">
        <v>374</v>
      </c>
      <c r="C2385" s="2"/>
      <c r="D2385" s="2"/>
      <c r="E2385" s="2" t="s">
        <v>1402</v>
      </c>
      <c r="F2385" s="2"/>
      <c r="G2385" s="2"/>
      <c r="H2385" s="2" t="s">
        <v>853</v>
      </c>
      <c r="I2385" s="2" t="s">
        <v>397</v>
      </c>
      <c r="J2385" s="2"/>
      <c r="K2385" s="2"/>
      <c r="L2385" s="79"/>
      <c r="M2385" s="79"/>
      <c r="N2385" s="79" t="s">
        <v>2132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 t="s">
        <v>3475</v>
      </c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 t="str">
        <f t="shared" si="89"/>
        <v/>
      </c>
      <c r="BP2385" s="2" t="str">
        <f t="shared" si="90"/>
        <v>USCAR211</v>
      </c>
      <c r="BQ2385" s="2" t="str">
        <f>_xlfn.XLOOKUP(BO2385,[1]Planilha1!$BU:$BU,[1]Planilha1!$BU:$BU,"",0,1)</f>
        <v/>
      </c>
    </row>
    <row r="2386" spans="1:69" hidden="1" x14ac:dyDescent="0.2">
      <c r="A2386" s="2" t="s">
        <v>4651</v>
      </c>
      <c r="B2386" s="2" t="s">
        <v>1400</v>
      </c>
      <c r="C2386" s="2"/>
      <c r="D2386" s="2"/>
      <c r="E2386" s="2" t="s">
        <v>1402</v>
      </c>
      <c r="F2386" s="2"/>
      <c r="G2386" s="2"/>
      <c r="H2386" s="2" t="s">
        <v>843</v>
      </c>
      <c r="I2386" s="2" t="s">
        <v>397</v>
      </c>
      <c r="J2386" s="2"/>
      <c r="K2386" s="2"/>
      <c r="L2386" s="79"/>
      <c r="M2386" s="79"/>
      <c r="N2386" s="79" t="s">
        <v>2141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 t="s">
        <v>3476</v>
      </c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 t="str">
        <f t="shared" si="89"/>
        <v/>
      </c>
      <c r="BP2386" s="2" t="str">
        <f t="shared" si="90"/>
        <v>GMW31910,75</v>
      </c>
      <c r="BQ2386" s="2" t="str">
        <f>_xlfn.XLOOKUP(BO2386,[1]Planilha1!$BU:$BU,[1]Planilha1!$BU:$BU,"",0,1)</f>
        <v/>
      </c>
    </row>
    <row r="2387" spans="1:69" hidden="1" x14ac:dyDescent="0.2">
      <c r="A2387" s="2" t="s">
        <v>4651</v>
      </c>
      <c r="B2387" s="2" t="s">
        <v>1400</v>
      </c>
      <c r="C2387" s="2"/>
      <c r="D2387" s="2"/>
      <c r="E2387" s="2" t="s">
        <v>1402</v>
      </c>
      <c r="F2387" s="2"/>
      <c r="G2387" s="2"/>
      <c r="H2387" s="2" t="s">
        <v>854</v>
      </c>
      <c r="I2387" s="2" t="s">
        <v>397</v>
      </c>
      <c r="J2387" s="2"/>
      <c r="K2387" s="2"/>
      <c r="L2387" s="79"/>
      <c r="M2387" s="79"/>
      <c r="N2387" s="79" t="s">
        <v>2141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 t="s">
        <v>3477</v>
      </c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 t="str">
        <f t="shared" si="89"/>
        <v/>
      </c>
      <c r="BP2387" s="2" t="str">
        <f t="shared" si="90"/>
        <v>GMW31910,75</v>
      </c>
      <c r="BQ2387" s="2" t="str">
        <f>_xlfn.XLOOKUP(BO2387,[1]Planilha1!$BU:$BU,[1]Planilha1!$BU:$BU,"",0,1)</f>
        <v/>
      </c>
    </row>
    <row r="2388" spans="1:69" hidden="1" x14ac:dyDescent="0.2">
      <c r="A2388" s="2" t="s">
        <v>4651</v>
      </c>
      <c r="B2388" s="2" t="s">
        <v>1400</v>
      </c>
      <c r="C2388" s="2"/>
      <c r="D2388" s="2"/>
      <c r="E2388" s="2" t="s">
        <v>1402</v>
      </c>
      <c r="F2388" s="2"/>
      <c r="G2388" s="2"/>
      <c r="H2388" s="2" t="s">
        <v>843</v>
      </c>
      <c r="I2388" s="2" t="s">
        <v>1807</v>
      </c>
      <c r="J2388" s="2"/>
      <c r="K2388" s="2"/>
      <c r="L2388" s="79"/>
      <c r="M2388" s="79"/>
      <c r="N2388" s="79" t="s">
        <v>2124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 t="s">
        <v>3478</v>
      </c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 t="str">
        <f t="shared" si="89"/>
        <v/>
      </c>
      <c r="BP2388" s="2" t="str">
        <f t="shared" si="90"/>
        <v>GMW31912,5</v>
      </c>
      <c r="BQ2388" s="2" t="str">
        <f>_xlfn.XLOOKUP(BO2388,[1]Planilha1!$BU:$BU,[1]Planilha1!$BU:$BU,"",0,1)</f>
        <v/>
      </c>
    </row>
    <row r="2389" spans="1:69" hidden="1" x14ac:dyDescent="0.2">
      <c r="A2389" s="2" t="s">
        <v>4651</v>
      </c>
      <c r="B2389" s="2" t="s">
        <v>1400</v>
      </c>
      <c r="C2389" s="2"/>
      <c r="D2389" s="2"/>
      <c r="E2389" s="2" t="s">
        <v>1402</v>
      </c>
      <c r="F2389" s="2"/>
      <c r="G2389" s="2"/>
      <c r="H2389" s="2" t="s">
        <v>856</v>
      </c>
      <c r="I2389" s="2" t="s">
        <v>1807</v>
      </c>
      <c r="J2389" s="2"/>
      <c r="K2389" s="2"/>
      <c r="L2389" s="79"/>
      <c r="M2389" s="79"/>
      <c r="N2389" s="79" t="s">
        <v>2124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 t="s">
        <v>3478</v>
      </c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 t="str">
        <f t="shared" si="89"/>
        <v/>
      </c>
      <c r="BP2389" s="2" t="str">
        <f t="shared" si="90"/>
        <v>GMW31912,5</v>
      </c>
      <c r="BQ2389" s="2" t="str">
        <f>_xlfn.XLOOKUP(BO2389,[1]Planilha1!$BU:$BU,[1]Planilha1!$BU:$BU,"",0,1)</f>
        <v/>
      </c>
    </row>
    <row r="2390" spans="1:69" hidden="1" x14ac:dyDescent="0.2">
      <c r="A2390" s="2" t="s">
        <v>4651</v>
      </c>
      <c r="B2390" s="2" t="s">
        <v>1400</v>
      </c>
      <c r="C2390" s="2"/>
      <c r="D2390" s="2"/>
      <c r="E2390" s="2" t="s">
        <v>1402</v>
      </c>
      <c r="F2390" s="2"/>
      <c r="G2390" s="2"/>
      <c r="H2390" s="2" t="s">
        <v>854</v>
      </c>
      <c r="I2390" s="2" t="s">
        <v>1807</v>
      </c>
      <c r="J2390" s="2"/>
      <c r="K2390" s="2"/>
      <c r="L2390" s="79"/>
      <c r="M2390" s="79"/>
      <c r="N2390" s="79" t="s">
        <v>2124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 t="s">
        <v>3478</v>
      </c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 t="str">
        <f t="shared" si="89"/>
        <v/>
      </c>
      <c r="BP2390" s="2" t="str">
        <f t="shared" si="90"/>
        <v>GMW31912,5</v>
      </c>
      <c r="BQ2390" s="2" t="str">
        <f>_xlfn.XLOOKUP(BO2390,[1]Planilha1!$BU:$BU,[1]Planilha1!$BU:$BU,"",0,1)</f>
        <v/>
      </c>
    </row>
    <row r="2391" spans="1:69" hidden="1" x14ac:dyDescent="0.2">
      <c r="A2391" s="2" t="s">
        <v>4651</v>
      </c>
      <c r="B2391" s="2" t="s">
        <v>1400</v>
      </c>
      <c r="C2391" s="2"/>
      <c r="D2391" s="2"/>
      <c r="E2391" s="2" t="s">
        <v>1402</v>
      </c>
      <c r="F2391" s="2"/>
      <c r="G2391" s="2"/>
      <c r="H2391" s="2" t="s">
        <v>843</v>
      </c>
      <c r="I2391" s="2" t="s">
        <v>1808</v>
      </c>
      <c r="J2391" s="2" t="s">
        <v>905</v>
      </c>
      <c r="K2391" s="2"/>
      <c r="L2391" s="79"/>
      <c r="M2391" s="79"/>
      <c r="N2391" s="79" t="s">
        <v>2146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 t="s">
        <v>3479</v>
      </c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 t="str">
        <f t="shared" si="89"/>
        <v/>
      </c>
      <c r="BP2391" s="2" t="str">
        <f t="shared" si="90"/>
        <v>GMW31914</v>
      </c>
      <c r="BQ2391" s="2" t="str">
        <f>_xlfn.XLOOKUP(BO2391,[1]Planilha1!$BU:$BU,[1]Planilha1!$BU:$BU,"",0,1)</f>
        <v/>
      </c>
    </row>
    <row r="2392" spans="1:69" hidden="1" x14ac:dyDescent="0.2">
      <c r="A2392" s="2" t="s">
        <v>4651</v>
      </c>
      <c r="B2392" s="2" t="s">
        <v>374</v>
      </c>
      <c r="C2392" s="2"/>
      <c r="D2392" s="2"/>
      <c r="E2392" s="2" t="s">
        <v>1402</v>
      </c>
      <c r="F2392" s="2"/>
      <c r="G2392" s="2"/>
      <c r="H2392" s="2" t="s">
        <v>853</v>
      </c>
      <c r="I2392" s="2" t="s">
        <v>1809</v>
      </c>
      <c r="J2392" s="2" t="s">
        <v>944</v>
      </c>
      <c r="K2392" s="2"/>
      <c r="L2392" s="79"/>
      <c r="M2392" s="79"/>
      <c r="N2392" s="79" t="s">
        <v>2147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 t="s">
        <v>3480</v>
      </c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 t="str">
        <f t="shared" si="89"/>
        <v/>
      </c>
      <c r="BP2392" s="2" t="str">
        <f t="shared" si="90"/>
        <v>USCAR210,35</v>
      </c>
      <c r="BQ2392" s="2" t="str">
        <f>_xlfn.XLOOKUP(BO2392,[1]Planilha1!$BU:$BU,[1]Planilha1!$BU:$BU,"",0,1)</f>
        <v/>
      </c>
    </row>
    <row r="2393" spans="1:69" hidden="1" x14ac:dyDescent="0.2">
      <c r="A2393" s="2" t="s">
        <v>4651</v>
      </c>
      <c r="B2393" s="2" t="s">
        <v>374</v>
      </c>
      <c r="C2393" s="2"/>
      <c r="D2393" s="2"/>
      <c r="E2393" s="2" t="s">
        <v>1402</v>
      </c>
      <c r="F2393" s="2"/>
      <c r="G2393" s="2"/>
      <c r="H2393" s="2" t="s">
        <v>848</v>
      </c>
      <c r="I2393" s="2" t="s">
        <v>1809</v>
      </c>
      <c r="J2393" s="2" t="s">
        <v>944</v>
      </c>
      <c r="K2393" s="2"/>
      <c r="L2393" s="79"/>
      <c r="M2393" s="79"/>
      <c r="N2393" s="79" t="s">
        <v>2142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 t="s">
        <v>3481</v>
      </c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 t="str">
        <f t="shared" si="89"/>
        <v/>
      </c>
      <c r="BP2393" s="2" t="str">
        <f t="shared" si="90"/>
        <v>USCAR210,3</v>
      </c>
      <c r="BQ2393" s="2" t="str">
        <f>_xlfn.XLOOKUP(BO2393,[1]Planilha1!$BU:$BU,[1]Planilha1!$BU:$BU,"",0,1)</f>
        <v/>
      </c>
    </row>
    <row r="2394" spans="1:69" hidden="1" x14ac:dyDescent="0.2">
      <c r="A2394" s="2" t="s">
        <v>4651</v>
      </c>
      <c r="B2394" s="2" t="s">
        <v>1400</v>
      </c>
      <c r="C2394" s="2"/>
      <c r="D2394" s="2"/>
      <c r="E2394" s="2" t="s">
        <v>1402</v>
      </c>
      <c r="F2394" s="2"/>
      <c r="G2394" s="2"/>
      <c r="H2394" s="2" t="s">
        <v>843</v>
      </c>
      <c r="I2394" s="2" t="s">
        <v>1810</v>
      </c>
      <c r="J2394" s="2" t="s">
        <v>1043</v>
      </c>
      <c r="K2394" s="2"/>
      <c r="L2394" s="79"/>
      <c r="M2394" s="79"/>
      <c r="N2394" s="79" t="s">
        <v>2125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 t="s">
        <v>3482</v>
      </c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 t="str">
        <f t="shared" si="89"/>
        <v/>
      </c>
      <c r="BP2394" s="2" t="str">
        <f t="shared" si="90"/>
        <v>GMW31910,5</v>
      </c>
      <c r="BQ2394" s="2" t="str">
        <f>_xlfn.XLOOKUP(BO2394,[1]Planilha1!$BU:$BU,[1]Planilha1!$BU:$BU,"",0,1)</f>
        <v/>
      </c>
    </row>
    <row r="2395" spans="1:69" hidden="1" x14ac:dyDescent="0.2">
      <c r="A2395" s="2" t="s">
        <v>4651</v>
      </c>
      <c r="B2395" s="2" t="s">
        <v>1400</v>
      </c>
      <c r="C2395" s="2"/>
      <c r="D2395" s="2"/>
      <c r="E2395" s="2" t="s">
        <v>1402</v>
      </c>
      <c r="F2395" s="2"/>
      <c r="G2395" s="2"/>
      <c r="H2395" s="2" t="s">
        <v>843</v>
      </c>
      <c r="I2395" s="2" t="s">
        <v>1810</v>
      </c>
      <c r="J2395" s="2" t="s">
        <v>940</v>
      </c>
      <c r="K2395" s="2"/>
      <c r="L2395" s="79"/>
      <c r="M2395" s="79"/>
      <c r="N2395" s="79" t="s">
        <v>2125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 t="str">
        <f t="shared" si="89"/>
        <v/>
      </c>
      <c r="BP2395" s="2" t="str">
        <f t="shared" si="90"/>
        <v>GMW31910,5</v>
      </c>
      <c r="BQ2395" s="2" t="str">
        <f>_xlfn.XLOOKUP(BO2395,[1]Planilha1!$BU:$BU,[1]Planilha1!$BU:$BU,"",0,1)</f>
        <v/>
      </c>
    </row>
    <row r="2396" spans="1:69" hidden="1" x14ac:dyDescent="0.2">
      <c r="A2396" s="2" t="s">
        <v>4651</v>
      </c>
      <c r="B2396" s="2" t="s">
        <v>1400</v>
      </c>
      <c r="C2396" s="2"/>
      <c r="D2396" s="2"/>
      <c r="E2396" s="2" t="s">
        <v>1402</v>
      </c>
      <c r="F2396" s="2"/>
      <c r="G2396" s="2"/>
      <c r="H2396" s="2" t="s">
        <v>856</v>
      </c>
      <c r="I2396" s="2" t="s">
        <v>1810</v>
      </c>
      <c r="J2396" s="2" t="s">
        <v>1043</v>
      </c>
      <c r="K2396" s="2"/>
      <c r="L2396" s="79"/>
      <c r="M2396" s="79"/>
      <c r="N2396" s="79" t="s">
        <v>2125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 t="s">
        <v>3482</v>
      </c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 t="str">
        <f t="shared" si="89"/>
        <v/>
      </c>
      <c r="BP2396" s="2" t="str">
        <f t="shared" si="90"/>
        <v>GMW31910,5</v>
      </c>
      <c r="BQ2396" s="2" t="str">
        <f>_xlfn.XLOOKUP(BO2396,[1]Planilha1!$BU:$BU,[1]Planilha1!$BU:$BU,"",0,1)</f>
        <v/>
      </c>
    </row>
    <row r="2397" spans="1:69" hidden="1" x14ac:dyDescent="0.2">
      <c r="A2397" s="2" t="s">
        <v>4651</v>
      </c>
      <c r="B2397" s="2" t="s">
        <v>1400</v>
      </c>
      <c r="C2397" s="2"/>
      <c r="D2397" s="2"/>
      <c r="E2397" s="2" t="s">
        <v>1402</v>
      </c>
      <c r="F2397" s="2"/>
      <c r="G2397" s="2"/>
      <c r="H2397" s="2" t="s">
        <v>854</v>
      </c>
      <c r="I2397" s="2" t="s">
        <v>1810</v>
      </c>
      <c r="J2397" s="2" t="s">
        <v>1043</v>
      </c>
      <c r="K2397" s="2"/>
      <c r="L2397" s="79"/>
      <c r="M2397" s="79"/>
      <c r="N2397" s="79" t="s">
        <v>2125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 t="s">
        <v>3482</v>
      </c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 t="str">
        <f t="shared" si="89"/>
        <v/>
      </c>
      <c r="BP2397" s="2" t="str">
        <f t="shared" si="90"/>
        <v>GMW31910,5</v>
      </c>
      <c r="BQ2397" s="2" t="str">
        <f>_xlfn.XLOOKUP(BO2397,[1]Planilha1!$BU:$BU,[1]Planilha1!$BU:$BU,"",0,1)</f>
        <v/>
      </c>
    </row>
    <row r="2398" spans="1:69" hidden="1" x14ac:dyDescent="0.2">
      <c r="A2398" s="2" t="s">
        <v>4651</v>
      </c>
      <c r="B2398" s="2" t="s">
        <v>1400</v>
      </c>
      <c r="C2398" s="2"/>
      <c r="D2398" s="2"/>
      <c r="E2398" s="2" t="s">
        <v>1402</v>
      </c>
      <c r="F2398" s="2"/>
      <c r="G2398" s="2"/>
      <c r="H2398" s="2" t="s">
        <v>843</v>
      </c>
      <c r="I2398" s="2" t="s">
        <v>1811</v>
      </c>
      <c r="J2398" s="2" t="s">
        <v>936</v>
      </c>
      <c r="K2398" s="2"/>
      <c r="L2398" s="79"/>
      <c r="M2398" s="79"/>
      <c r="N2398" s="79" t="s">
        <v>2126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 t="s">
        <v>3483</v>
      </c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 t="str">
        <f t="shared" si="89"/>
        <v/>
      </c>
      <c r="BP2398" s="2" t="str">
        <f t="shared" si="90"/>
        <v>GMW31911,5</v>
      </c>
      <c r="BQ2398" s="2" t="str">
        <f>_xlfn.XLOOKUP(BO2398,[1]Planilha1!$BU:$BU,[1]Planilha1!$BU:$BU,"",0,1)</f>
        <v/>
      </c>
    </row>
    <row r="2399" spans="1:69" hidden="1" x14ac:dyDescent="0.2">
      <c r="A2399" s="2" t="s">
        <v>4651</v>
      </c>
      <c r="B2399" s="2" t="s">
        <v>1400</v>
      </c>
      <c r="C2399" s="2"/>
      <c r="D2399" s="2"/>
      <c r="E2399" s="2" t="s">
        <v>1402</v>
      </c>
      <c r="F2399" s="2"/>
      <c r="G2399" s="2"/>
      <c r="H2399" s="2" t="s">
        <v>843</v>
      </c>
      <c r="I2399" s="2" t="s">
        <v>1811</v>
      </c>
      <c r="J2399" s="2" t="s">
        <v>913</v>
      </c>
      <c r="K2399" s="2"/>
      <c r="L2399" s="79"/>
      <c r="M2399" s="79"/>
      <c r="N2399" s="79" t="s">
        <v>2126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 t="s">
        <v>3484</v>
      </c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 t="str">
        <f t="shared" si="89"/>
        <v/>
      </c>
      <c r="BP2399" s="2" t="str">
        <f t="shared" si="90"/>
        <v>GMW31911,5</v>
      </c>
      <c r="BQ2399" s="2" t="str">
        <f>_xlfn.XLOOKUP(BO2399,[1]Planilha1!$BU:$BU,[1]Planilha1!$BU:$BU,"",0,1)</f>
        <v/>
      </c>
    </row>
    <row r="2400" spans="1:69" hidden="1" x14ac:dyDescent="0.2">
      <c r="A2400" s="2" t="s">
        <v>4651</v>
      </c>
      <c r="B2400" s="2" t="s">
        <v>1400</v>
      </c>
      <c r="C2400" s="2"/>
      <c r="D2400" s="2"/>
      <c r="E2400" s="2" t="s">
        <v>1402</v>
      </c>
      <c r="F2400" s="2"/>
      <c r="G2400" s="2"/>
      <c r="H2400" s="2" t="s">
        <v>843</v>
      </c>
      <c r="I2400" s="2" t="s">
        <v>1811</v>
      </c>
      <c r="J2400" s="2" t="s">
        <v>936</v>
      </c>
      <c r="K2400" s="2"/>
      <c r="L2400" s="79"/>
      <c r="M2400" s="79"/>
      <c r="N2400" s="79" t="s">
        <v>2124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 t="s">
        <v>3485</v>
      </c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 t="str">
        <f t="shared" si="89"/>
        <v/>
      </c>
      <c r="BP2400" s="2" t="str">
        <f t="shared" si="90"/>
        <v>GMW31912,5</v>
      </c>
      <c r="BQ2400" s="2" t="str">
        <f>_xlfn.XLOOKUP(BO2400,[1]Planilha1!$BU:$BU,[1]Planilha1!$BU:$BU,"",0,1)</f>
        <v/>
      </c>
    </row>
    <row r="2401" spans="1:69" hidden="1" x14ac:dyDescent="0.2">
      <c r="A2401" s="2" t="s">
        <v>4651</v>
      </c>
      <c r="B2401" s="2" t="s">
        <v>1400</v>
      </c>
      <c r="C2401" s="2"/>
      <c r="D2401" s="2"/>
      <c r="E2401" s="2" t="s">
        <v>1402</v>
      </c>
      <c r="F2401" s="2"/>
      <c r="G2401" s="2"/>
      <c r="H2401" s="2" t="s">
        <v>862</v>
      </c>
      <c r="I2401" s="2" t="s">
        <v>1811</v>
      </c>
      <c r="J2401" s="2" t="s">
        <v>913</v>
      </c>
      <c r="K2401" s="2"/>
      <c r="L2401" s="79"/>
      <c r="M2401" s="79"/>
      <c r="N2401" s="79" t="s">
        <v>2126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 t="s">
        <v>3486</v>
      </c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 t="str">
        <f t="shared" si="89"/>
        <v/>
      </c>
      <c r="BP2401" s="2" t="str">
        <f t="shared" si="90"/>
        <v>GMW31911,5</v>
      </c>
      <c r="BQ2401" s="2" t="str">
        <f>_xlfn.XLOOKUP(BO2401,[1]Planilha1!$BU:$BU,[1]Planilha1!$BU:$BU,"",0,1)</f>
        <v/>
      </c>
    </row>
    <row r="2402" spans="1:69" hidden="1" x14ac:dyDescent="0.2">
      <c r="A2402" s="2" t="s">
        <v>4651</v>
      </c>
      <c r="B2402" s="2" t="s">
        <v>1400</v>
      </c>
      <c r="C2402" s="2"/>
      <c r="D2402" s="2"/>
      <c r="E2402" s="2" t="s">
        <v>1402</v>
      </c>
      <c r="F2402" s="2"/>
      <c r="G2402" s="2"/>
      <c r="H2402" s="2" t="s">
        <v>856</v>
      </c>
      <c r="I2402" s="2" t="s">
        <v>1811</v>
      </c>
      <c r="J2402" s="2" t="s">
        <v>913</v>
      </c>
      <c r="K2402" s="2"/>
      <c r="L2402" s="79"/>
      <c r="M2402" s="79"/>
      <c r="N2402" s="79" t="s">
        <v>2124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 t="s">
        <v>3487</v>
      </c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 t="str">
        <f t="shared" si="89"/>
        <v/>
      </c>
      <c r="BP2402" s="2" t="str">
        <f t="shared" si="90"/>
        <v>GMW31912,5</v>
      </c>
      <c r="BQ2402" s="2" t="str">
        <f>_xlfn.XLOOKUP(BO2402,[1]Planilha1!$BU:$BU,[1]Planilha1!$BU:$BU,"",0,1)</f>
        <v/>
      </c>
    </row>
    <row r="2403" spans="1:69" hidden="1" x14ac:dyDescent="0.2">
      <c r="A2403" s="2" t="s">
        <v>4651</v>
      </c>
      <c r="B2403" s="2" t="s">
        <v>1400</v>
      </c>
      <c r="C2403" s="2"/>
      <c r="D2403" s="2"/>
      <c r="E2403" s="2" t="s">
        <v>1402</v>
      </c>
      <c r="F2403" s="2"/>
      <c r="G2403" s="2"/>
      <c r="H2403" s="2" t="s">
        <v>843</v>
      </c>
      <c r="I2403" s="2" t="s">
        <v>1812</v>
      </c>
      <c r="J2403" s="2"/>
      <c r="K2403" s="2"/>
      <c r="L2403" s="79"/>
      <c r="M2403" s="79"/>
      <c r="N2403" s="79" t="s">
        <v>2141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 t="s">
        <v>3488</v>
      </c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 t="str">
        <f t="shared" si="89"/>
        <v/>
      </c>
      <c r="BP2403" s="2" t="str">
        <f t="shared" si="90"/>
        <v>GMW31910,75</v>
      </c>
      <c r="BQ2403" s="2" t="str">
        <f>_xlfn.XLOOKUP(BO2403,[1]Planilha1!$BU:$BU,[1]Planilha1!$BU:$BU,"",0,1)</f>
        <v/>
      </c>
    </row>
    <row r="2404" spans="1:69" hidden="1" x14ac:dyDescent="0.2">
      <c r="A2404" s="2" t="s">
        <v>4651</v>
      </c>
      <c r="B2404" s="2" t="s">
        <v>1400</v>
      </c>
      <c r="C2404" s="2"/>
      <c r="D2404" s="2"/>
      <c r="E2404" s="2" t="s">
        <v>1402</v>
      </c>
      <c r="F2404" s="2"/>
      <c r="G2404" s="2"/>
      <c r="H2404" s="2" t="s">
        <v>843</v>
      </c>
      <c r="I2404" s="2" t="s">
        <v>1812</v>
      </c>
      <c r="J2404" s="2"/>
      <c r="K2404" s="2"/>
      <c r="L2404" s="79"/>
      <c r="M2404" s="79"/>
      <c r="N2404" s="79" t="s">
        <v>2132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 t="s">
        <v>3489</v>
      </c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 t="str">
        <f t="shared" si="89"/>
        <v/>
      </c>
      <c r="BP2404" s="2" t="str">
        <f t="shared" si="90"/>
        <v>GMW31911</v>
      </c>
      <c r="BQ2404" s="2" t="str">
        <f>_xlfn.XLOOKUP(BO2404,[1]Planilha1!$BU:$BU,[1]Planilha1!$BU:$BU,"",0,1)</f>
        <v/>
      </c>
    </row>
    <row r="2405" spans="1:69" hidden="1" x14ac:dyDescent="0.2">
      <c r="A2405" s="2" t="s">
        <v>4651</v>
      </c>
      <c r="B2405" s="2" t="s">
        <v>1400</v>
      </c>
      <c r="C2405" s="2"/>
      <c r="D2405" s="2"/>
      <c r="E2405" s="2" t="s">
        <v>1402</v>
      </c>
      <c r="F2405" s="2"/>
      <c r="G2405" s="2"/>
      <c r="H2405" s="2" t="s">
        <v>843</v>
      </c>
      <c r="I2405" s="2" t="s">
        <v>1813</v>
      </c>
      <c r="J2405" s="2"/>
      <c r="K2405" s="2"/>
      <c r="L2405" s="79"/>
      <c r="M2405" s="79"/>
      <c r="N2405" s="79" t="s">
        <v>2125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 t="s">
        <v>3490</v>
      </c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 t="str">
        <f t="shared" si="89"/>
        <v/>
      </c>
      <c r="BP2405" s="2" t="str">
        <f t="shared" si="90"/>
        <v>GMW31910,5</v>
      </c>
      <c r="BQ2405" s="2" t="str">
        <f>_xlfn.XLOOKUP(BO2405,[1]Planilha1!$BU:$BU,[1]Planilha1!$BU:$BU,"",0,1)</f>
        <v/>
      </c>
    </row>
    <row r="2406" spans="1:69" hidden="1" x14ac:dyDescent="0.2">
      <c r="A2406" s="2" t="s">
        <v>4651</v>
      </c>
      <c r="B2406" s="2" t="s">
        <v>1400</v>
      </c>
      <c r="C2406" s="2"/>
      <c r="D2406" s="2"/>
      <c r="E2406" s="2" t="s">
        <v>1402</v>
      </c>
      <c r="F2406" s="2"/>
      <c r="G2406" s="2"/>
      <c r="H2406" s="2" t="s">
        <v>843</v>
      </c>
      <c r="I2406" s="2" t="s">
        <v>1814</v>
      </c>
      <c r="J2406" s="2"/>
      <c r="K2406" s="2"/>
      <c r="L2406" s="79"/>
      <c r="M2406" s="79"/>
      <c r="N2406" s="79" t="s">
        <v>2125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 t="str">
        <f t="shared" si="89"/>
        <v/>
      </c>
      <c r="BP2406" s="2" t="str">
        <f t="shared" si="90"/>
        <v>GMW31910,5</v>
      </c>
      <c r="BQ2406" s="2" t="str">
        <f>_xlfn.XLOOKUP(BO2406,[1]Planilha1!$BU:$BU,[1]Planilha1!$BU:$BU,"",0,1)</f>
        <v/>
      </c>
    </row>
    <row r="2407" spans="1:69" hidden="1" x14ac:dyDescent="0.2">
      <c r="A2407" s="2" t="s">
        <v>4651</v>
      </c>
      <c r="B2407" s="2" t="s">
        <v>374</v>
      </c>
      <c r="C2407" s="2"/>
      <c r="D2407" s="2"/>
      <c r="E2407" s="2" t="s">
        <v>1402</v>
      </c>
      <c r="F2407" s="2"/>
      <c r="G2407" s="2"/>
      <c r="H2407" s="2" t="s">
        <v>853</v>
      </c>
      <c r="I2407" s="2" t="s">
        <v>549</v>
      </c>
      <c r="J2407" s="2"/>
      <c r="K2407" s="2"/>
      <c r="L2407" s="79"/>
      <c r="M2407" s="79"/>
      <c r="N2407" s="79" t="s">
        <v>2147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 t="s">
        <v>3491</v>
      </c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 t="str">
        <f t="shared" si="89"/>
        <v/>
      </c>
      <c r="BP2407" s="2" t="str">
        <f t="shared" si="90"/>
        <v>USCAR210,35</v>
      </c>
      <c r="BQ2407" s="2" t="str">
        <f>_xlfn.XLOOKUP(BO2407,[1]Planilha1!$BU:$BU,[1]Planilha1!$BU:$BU,"",0,1)</f>
        <v/>
      </c>
    </row>
    <row r="2408" spans="1:69" hidden="1" x14ac:dyDescent="0.2">
      <c r="A2408" s="2" t="s">
        <v>4651</v>
      </c>
      <c r="B2408" s="2" t="s">
        <v>1400</v>
      </c>
      <c r="C2408" s="2"/>
      <c r="D2408" s="2"/>
      <c r="E2408" s="2" t="s">
        <v>1402</v>
      </c>
      <c r="F2408" s="2"/>
      <c r="G2408" s="2"/>
      <c r="H2408" s="2" t="s">
        <v>843</v>
      </c>
      <c r="I2408" s="2" t="s">
        <v>549</v>
      </c>
      <c r="J2408" s="2"/>
      <c r="K2408" s="2"/>
      <c r="L2408" s="79"/>
      <c r="M2408" s="79"/>
      <c r="N2408" s="79" t="s">
        <v>2147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 t="s">
        <v>3492</v>
      </c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 t="str">
        <f t="shared" si="89"/>
        <v/>
      </c>
      <c r="BP2408" s="2" t="str">
        <f t="shared" si="90"/>
        <v>GMW31910,35</v>
      </c>
      <c r="BQ2408" s="2" t="str">
        <f>_xlfn.XLOOKUP(BO2408,[1]Planilha1!$BU:$BU,[1]Planilha1!$BU:$BU,"",0,1)</f>
        <v/>
      </c>
    </row>
    <row r="2409" spans="1:69" hidden="1" x14ac:dyDescent="0.2">
      <c r="A2409" s="2" t="s">
        <v>4651</v>
      </c>
      <c r="B2409" s="2" t="s">
        <v>1400</v>
      </c>
      <c r="C2409" s="2"/>
      <c r="D2409" s="2"/>
      <c r="E2409" s="2" t="s">
        <v>1402</v>
      </c>
      <c r="F2409" s="2"/>
      <c r="G2409" s="2"/>
      <c r="H2409" s="2" t="s">
        <v>843</v>
      </c>
      <c r="I2409" s="2" t="s">
        <v>549</v>
      </c>
      <c r="J2409" s="2"/>
      <c r="K2409" s="2"/>
      <c r="L2409" s="79"/>
      <c r="M2409" s="79"/>
      <c r="N2409" s="79" t="s">
        <v>2125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 t="s">
        <v>3493</v>
      </c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 t="str">
        <f t="shared" si="89"/>
        <v/>
      </c>
      <c r="BP2409" s="2" t="str">
        <f t="shared" si="90"/>
        <v>GMW31910,5</v>
      </c>
      <c r="BQ2409" s="2" t="str">
        <f>_xlfn.XLOOKUP(BO2409,[1]Planilha1!$BU:$BU,[1]Planilha1!$BU:$BU,"",0,1)</f>
        <v/>
      </c>
    </row>
    <row r="2410" spans="1:69" hidden="1" x14ac:dyDescent="0.2">
      <c r="A2410" s="2" t="s">
        <v>4651</v>
      </c>
      <c r="B2410" s="2" t="s">
        <v>1400</v>
      </c>
      <c r="C2410" s="2"/>
      <c r="D2410" s="2"/>
      <c r="E2410" s="2" t="s">
        <v>1402</v>
      </c>
      <c r="F2410" s="2"/>
      <c r="G2410" s="2"/>
      <c r="H2410" s="2" t="s">
        <v>843</v>
      </c>
      <c r="I2410" s="2" t="s">
        <v>1815</v>
      </c>
      <c r="J2410" s="2"/>
      <c r="K2410" s="2"/>
      <c r="L2410" s="79"/>
      <c r="M2410" s="79"/>
      <c r="N2410" s="79" t="s">
        <v>2124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 t="str">
        <f t="shared" si="89"/>
        <v/>
      </c>
      <c r="BP2410" s="2" t="str">
        <f t="shared" si="90"/>
        <v>GMW31912,5</v>
      </c>
      <c r="BQ2410" s="2" t="str">
        <f>_xlfn.XLOOKUP(BO2410,[1]Planilha1!$BU:$BU,[1]Planilha1!$BU:$BU,"",0,1)</f>
        <v/>
      </c>
    </row>
    <row r="2411" spans="1:69" hidden="1" x14ac:dyDescent="0.2">
      <c r="A2411" s="2" t="s">
        <v>4651</v>
      </c>
      <c r="B2411" s="2" t="s">
        <v>1400</v>
      </c>
      <c r="C2411" s="2"/>
      <c r="D2411" s="2"/>
      <c r="E2411" s="2" t="s">
        <v>1402</v>
      </c>
      <c r="F2411" s="2"/>
      <c r="G2411" s="2"/>
      <c r="H2411" s="2" t="s">
        <v>843</v>
      </c>
      <c r="I2411" s="2" t="s">
        <v>1815</v>
      </c>
      <c r="J2411" s="2"/>
      <c r="K2411" s="2"/>
      <c r="L2411" s="79"/>
      <c r="M2411" s="79"/>
      <c r="N2411" s="79" t="s">
        <v>2146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 t="s">
        <v>3494</v>
      </c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 t="str">
        <f t="shared" si="89"/>
        <v/>
      </c>
      <c r="BP2411" s="2" t="str">
        <f t="shared" si="90"/>
        <v>GMW31914</v>
      </c>
      <c r="BQ2411" s="2" t="str">
        <f>_xlfn.XLOOKUP(BO2411,[1]Planilha1!$BU:$BU,[1]Planilha1!$BU:$BU,"",0,1)</f>
        <v/>
      </c>
    </row>
    <row r="2412" spans="1:69" hidden="1" x14ac:dyDescent="0.2">
      <c r="A2412" s="2" t="s">
        <v>4651</v>
      </c>
      <c r="B2412" s="2" t="s">
        <v>1400</v>
      </c>
      <c r="C2412" s="2"/>
      <c r="D2412" s="2"/>
      <c r="E2412" s="2" t="s">
        <v>1402</v>
      </c>
      <c r="F2412" s="2"/>
      <c r="G2412" s="2"/>
      <c r="H2412" s="2" t="s">
        <v>843</v>
      </c>
      <c r="I2412" s="2" t="s">
        <v>1816</v>
      </c>
      <c r="J2412" s="2"/>
      <c r="K2412" s="2"/>
      <c r="L2412" s="79"/>
      <c r="M2412" s="79"/>
      <c r="N2412" s="79" t="s">
        <v>2124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 t="s">
        <v>3495</v>
      </c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 t="str">
        <f t="shared" si="89"/>
        <v/>
      </c>
      <c r="BP2412" s="2" t="str">
        <f t="shared" si="90"/>
        <v>GMW31912,5</v>
      </c>
      <c r="BQ2412" s="2" t="str">
        <f>_xlfn.XLOOKUP(BO2412,[1]Planilha1!$BU:$BU,[1]Planilha1!$BU:$BU,"",0,1)</f>
        <v/>
      </c>
    </row>
    <row r="2413" spans="1:69" hidden="1" x14ac:dyDescent="0.2">
      <c r="A2413" s="2" t="s">
        <v>4651</v>
      </c>
      <c r="B2413" s="2" t="s">
        <v>1400</v>
      </c>
      <c r="C2413" s="2"/>
      <c r="D2413" s="2"/>
      <c r="E2413" s="2" t="s">
        <v>1402</v>
      </c>
      <c r="F2413" s="2"/>
      <c r="G2413" s="2"/>
      <c r="H2413" s="2" t="s">
        <v>843</v>
      </c>
      <c r="I2413" s="2" t="s">
        <v>1817</v>
      </c>
      <c r="J2413" s="2" t="s">
        <v>1044</v>
      </c>
      <c r="K2413" s="2"/>
      <c r="L2413" s="79"/>
      <c r="M2413" s="79"/>
      <c r="N2413" s="79" t="s">
        <v>2141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 t="s">
        <v>3496</v>
      </c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 t="str">
        <f t="shared" si="89"/>
        <v/>
      </c>
      <c r="BP2413" s="2" t="str">
        <f t="shared" si="90"/>
        <v>GMW31910,75</v>
      </c>
      <c r="BQ2413" s="2" t="str">
        <f>_xlfn.XLOOKUP(BO2413,[1]Planilha1!$BU:$BU,[1]Planilha1!$BU:$BU,"",0,1)</f>
        <v/>
      </c>
    </row>
    <row r="2414" spans="1:69" hidden="1" x14ac:dyDescent="0.2">
      <c r="A2414" s="2" t="s">
        <v>4651</v>
      </c>
      <c r="B2414" s="2" t="s">
        <v>1400</v>
      </c>
      <c r="C2414" s="2"/>
      <c r="D2414" s="2"/>
      <c r="E2414" s="2" t="s">
        <v>1402</v>
      </c>
      <c r="F2414" s="2"/>
      <c r="G2414" s="2"/>
      <c r="H2414" s="2" t="s">
        <v>843</v>
      </c>
      <c r="I2414" s="2" t="s">
        <v>1818</v>
      </c>
      <c r="J2414" s="2" t="s">
        <v>1044</v>
      </c>
      <c r="K2414" s="2"/>
      <c r="L2414" s="79"/>
      <c r="M2414" s="79"/>
      <c r="N2414" s="79" t="s">
        <v>2147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 t="s">
        <v>3497</v>
      </c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 t="str">
        <f t="shared" si="89"/>
        <v/>
      </c>
      <c r="BP2414" s="2" t="str">
        <f t="shared" si="90"/>
        <v>GMW31910,35</v>
      </c>
      <c r="BQ2414" s="2" t="str">
        <f>_xlfn.XLOOKUP(BO2414,[1]Planilha1!$BU:$BU,[1]Planilha1!$BU:$BU,"",0,1)</f>
        <v/>
      </c>
    </row>
    <row r="2415" spans="1:69" hidden="1" x14ac:dyDescent="0.2">
      <c r="A2415" s="2" t="s">
        <v>4651</v>
      </c>
      <c r="B2415" s="2" t="s">
        <v>1400</v>
      </c>
      <c r="C2415" s="2"/>
      <c r="D2415" s="2"/>
      <c r="E2415" s="2" t="s">
        <v>1402</v>
      </c>
      <c r="F2415" s="2"/>
      <c r="G2415" s="2"/>
      <c r="H2415" s="2" t="s">
        <v>843</v>
      </c>
      <c r="I2415" s="2" t="s">
        <v>1818</v>
      </c>
      <c r="J2415" s="2" t="s">
        <v>1044</v>
      </c>
      <c r="K2415" s="2"/>
      <c r="L2415" s="79"/>
      <c r="M2415" s="79"/>
      <c r="N2415" s="79" t="s">
        <v>2125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 t="s">
        <v>3498</v>
      </c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 t="str">
        <f t="shared" si="89"/>
        <v/>
      </c>
      <c r="BP2415" s="2" t="str">
        <f t="shared" si="90"/>
        <v>GMW31910,5</v>
      </c>
      <c r="BQ2415" s="2" t="str">
        <f>_xlfn.XLOOKUP(BO2415,[1]Planilha1!$BU:$BU,[1]Planilha1!$BU:$BU,"",0,1)</f>
        <v/>
      </c>
    </row>
    <row r="2416" spans="1:69" hidden="1" x14ac:dyDescent="0.2">
      <c r="A2416" s="2" t="s">
        <v>4651</v>
      </c>
      <c r="B2416" s="2" t="s">
        <v>1400</v>
      </c>
      <c r="C2416" s="2"/>
      <c r="D2416" s="2"/>
      <c r="E2416" s="2" t="s">
        <v>1402</v>
      </c>
      <c r="F2416" s="2"/>
      <c r="G2416" s="2"/>
      <c r="H2416" s="2" t="s">
        <v>843</v>
      </c>
      <c r="I2416" s="2" t="s">
        <v>1819</v>
      </c>
      <c r="J2416" s="2" t="s">
        <v>1015</v>
      </c>
      <c r="K2416" s="2"/>
      <c r="L2416" s="79"/>
      <c r="M2416" s="79"/>
      <c r="N2416" s="79" t="s">
        <v>2141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 t="s">
        <v>3499</v>
      </c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 t="str">
        <f t="shared" si="89"/>
        <v/>
      </c>
      <c r="BP2416" s="2" t="str">
        <f t="shared" si="90"/>
        <v>GMW31910,75</v>
      </c>
      <c r="BQ2416" s="2" t="str">
        <f>_xlfn.XLOOKUP(BO2416,[1]Planilha1!$BU:$BU,[1]Planilha1!$BU:$BU,"",0,1)</f>
        <v/>
      </c>
    </row>
    <row r="2417" spans="1:69" hidden="1" x14ac:dyDescent="0.2">
      <c r="A2417" s="2" t="s">
        <v>4651</v>
      </c>
      <c r="B2417" s="2" t="s">
        <v>1400</v>
      </c>
      <c r="C2417" s="2"/>
      <c r="D2417" s="2"/>
      <c r="E2417" s="2" t="s">
        <v>1402</v>
      </c>
      <c r="F2417" s="2"/>
      <c r="G2417" s="2"/>
      <c r="H2417" s="2" t="s">
        <v>843</v>
      </c>
      <c r="I2417" s="2" t="s">
        <v>1819</v>
      </c>
      <c r="J2417" s="2" t="s">
        <v>1015</v>
      </c>
      <c r="K2417" s="2"/>
      <c r="L2417" s="79"/>
      <c r="M2417" s="79"/>
      <c r="N2417" s="79" t="s">
        <v>2132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 t="s">
        <v>3500</v>
      </c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 t="str">
        <f t="shared" si="89"/>
        <v/>
      </c>
      <c r="BP2417" s="2" t="str">
        <f t="shared" si="90"/>
        <v>GMW31911</v>
      </c>
      <c r="BQ2417" s="2" t="str">
        <f>_xlfn.XLOOKUP(BO2417,[1]Planilha1!$BU:$BU,[1]Planilha1!$BU:$BU,"",0,1)</f>
        <v/>
      </c>
    </row>
    <row r="2418" spans="1:69" hidden="1" x14ac:dyDescent="0.2">
      <c r="A2418" s="2" t="s">
        <v>4651</v>
      </c>
      <c r="B2418" s="2" t="s">
        <v>1400</v>
      </c>
      <c r="C2418" s="2"/>
      <c r="D2418" s="2"/>
      <c r="E2418" s="2" t="s">
        <v>1402</v>
      </c>
      <c r="F2418" s="2"/>
      <c r="G2418" s="2"/>
      <c r="H2418" s="2" t="s">
        <v>856</v>
      </c>
      <c r="I2418" s="2" t="s">
        <v>1819</v>
      </c>
      <c r="J2418" s="2" t="s">
        <v>1015</v>
      </c>
      <c r="K2418" s="2"/>
      <c r="L2418" s="79"/>
      <c r="M2418" s="79"/>
      <c r="N2418" s="79" t="s">
        <v>2141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 t="s">
        <v>3499</v>
      </c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 t="str">
        <f t="shared" si="89"/>
        <v/>
      </c>
      <c r="BP2418" s="2" t="str">
        <f t="shared" si="90"/>
        <v>GMW31910,75</v>
      </c>
      <c r="BQ2418" s="2" t="str">
        <f>_xlfn.XLOOKUP(BO2418,[1]Planilha1!$BU:$BU,[1]Planilha1!$BU:$BU,"",0,1)</f>
        <v/>
      </c>
    </row>
    <row r="2419" spans="1:69" hidden="1" x14ac:dyDescent="0.2">
      <c r="A2419" s="2" t="s">
        <v>4651</v>
      </c>
      <c r="B2419" s="2" t="s">
        <v>1400</v>
      </c>
      <c r="C2419" s="2"/>
      <c r="D2419" s="2"/>
      <c r="E2419" s="2" t="s">
        <v>1402</v>
      </c>
      <c r="F2419" s="2"/>
      <c r="G2419" s="2"/>
      <c r="H2419" s="2" t="s">
        <v>843</v>
      </c>
      <c r="I2419" s="2" t="s">
        <v>1820</v>
      </c>
      <c r="J2419" s="2"/>
      <c r="K2419" s="2"/>
      <c r="L2419" s="79"/>
      <c r="M2419" s="79"/>
      <c r="N2419" s="79" t="s">
        <v>2141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 t="s">
        <v>3501</v>
      </c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 t="str">
        <f t="shared" si="89"/>
        <v/>
      </c>
      <c r="BP2419" s="2" t="str">
        <f t="shared" si="90"/>
        <v>GMW31910,75</v>
      </c>
      <c r="BQ2419" s="2" t="str">
        <f>_xlfn.XLOOKUP(BO2419,[1]Planilha1!$BU:$BU,[1]Planilha1!$BU:$BU,"",0,1)</f>
        <v/>
      </c>
    </row>
    <row r="2420" spans="1:69" hidden="1" x14ac:dyDescent="0.2">
      <c r="A2420" s="2" t="s">
        <v>4651</v>
      </c>
      <c r="B2420" s="2" t="s">
        <v>1400</v>
      </c>
      <c r="C2420" s="2"/>
      <c r="D2420" s="2"/>
      <c r="E2420" s="2" t="s">
        <v>1402</v>
      </c>
      <c r="F2420" s="2"/>
      <c r="G2420" s="2"/>
      <c r="H2420" s="2" t="s">
        <v>843</v>
      </c>
      <c r="I2420" s="2" t="s">
        <v>1820</v>
      </c>
      <c r="J2420" s="2"/>
      <c r="K2420" s="2"/>
      <c r="L2420" s="79"/>
      <c r="M2420" s="79"/>
      <c r="N2420" s="79" t="s">
        <v>2132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 t="s">
        <v>3502</v>
      </c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 t="str">
        <f t="shared" si="89"/>
        <v/>
      </c>
      <c r="BP2420" s="2" t="str">
        <f t="shared" si="90"/>
        <v>GMW31911</v>
      </c>
      <c r="BQ2420" s="2" t="str">
        <f>_xlfn.XLOOKUP(BO2420,[1]Planilha1!$BU:$BU,[1]Planilha1!$BU:$BU,"",0,1)</f>
        <v/>
      </c>
    </row>
    <row r="2421" spans="1:69" hidden="1" x14ac:dyDescent="0.2">
      <c r="A2421" s="2" t="s">
        <v>4651</v>
      </c>
      <c r="B2421" s="2" t="s">
        <v>374</v>
      </c>
      <c r="C2421" s="2"/>
      <c r="D2421" s="2"/>
      <c r="E2421" s="2" t="s">
        <v>1402</v>
      </c>
      <c r="F2421" s="2"/>
      <c r="G2421" s="2"/>
      <c r="H2421" s="2" t="s">
        <v>848</v>
      </c>
      <c r="I2421" s="2" t="s">
        <v>1820</v>
      </c>
      <c r="J2421" s="2"/>
      <c r="K2421" s="2"/>
      <c r="L2421" s="79"/>
      <c r="M2421" s="79"/>
      <c r="N2421" s="79" t="s">
        <v>2135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 t="s">
        <v>3503</v>
      </c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 t="str">
        <f t="shared" si="89"/>
        <v/>
      </c>
      <c r="BP2421" s="2" t="str">
        <f t="shared" si="90"/>
        <v>USCAR210,85</v>
      </c>
      <c r="BQ2421" s="2" t="str">
        <f>_xlfn.XLOOKUP(BO2421,[1]Planilha1!$BU:$BU,[1]Planilha1!$BU:$BU,"",0,1)</f>
        <v/>
      </c>
    </row>
    <row r="2422" spans="1:69" hidden="1" x14ac:dyDescent="0.2">
      <c r="A2422" s="2" t="s">
        <v>4651</v>
      </c>
      <c r="B2422" s="2" t="s">
        <v>374</v>
      </c>
      <c r="C2422" s="2"/>
      <c r="D2422" s="2"/>
      <c r="E2422" s="2" t="s">
        <v>1402</v>
      </c>
      <c r="F2422" s="2"/>
      <c r="G2422" s="2"/>
      <c r="H2422" s="2" t="s">
        <v>848</v>
      </c>
      <c r="I2422" s="2" t="s">
        <v>1820</v>
      </c>
      <c r="J2422" s="2"/>
      <c r="K2422" s="2"/>
      <c r="L2422" s="79"/>
      <c r="M2422" s="79"/>
      <c r="N2422" s="79" t="s">
        <v>2144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 t="s">
        <v>3504</v>
      </c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 t="str">
        <f t="shared" si="89"/>
        <v/>
      </c>
      <c r="BP2422" s="2" t="str">
        <f t="shared" si="90"/>
        <v>USCAR211,25</v>
      </c>
      <c r="BQ2422" s="2" t="str">
        <f>_xlfn.XLOOKUP(BO2422,[1]Planilha1!$BU:$BU,[1]Planilha1!$BU:$BU,"",0,1)</f>
        <v/>
      </c>
    </row>
    <row r="2423" spans="1:69" hidden="1" x14ac:dyDescent="0.2">
      <c r="A2423" s="2" t="s">
        <v>4651</v>
      </c>
      <c r="B2423" s="2" t="s">
        <v>1400</v>
      </c>
      <c r="C2423" s="2"/>
      <c r="D2423" s="2"/>
      <c r="E2423" s="2" t="s">
        <v>1402</v>
      </c>
      <c r="F2423" s="2"/>
      <c r="G2423" s="2"/>
      <c r="H2423" s="2" t="s">
        <v>843</v>
      </c>
      <c r="I2423" s="2" t="s">
        <v>1821</v>
      </c>
      <c r="J2423" s="2"/>
      <c r="K2423" s="2"/>
      <c r="L2423" s="79"/>
      <c r="M2423" s="79"/>
      <c r="N2423" s="79" t="s">
        <v>2147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 t="s">
        <v>3505</v>
      </c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 t="str">
        <f t="shared" si="89"/>
        <v/>
      </c>
      <c r="BP2423" s="2" t="str">
        <f t="shared" si="90"/>
        <v>GMW31910,35</v>
      </c>
      <c r="BQ2423" s="2" t="str">
        <f>_xlfn.XLOOKUP(BO2423,[1]Planilha1!$BU:$BU,[1]Planilha1!$BU:$BU,"",0,1)</f>
        <v/>
      </c>
    </row>
    <row r="2424" spans="1:69" hidden="1" x14ac:dyDescent="0.2">
      <c r="A2424" s="2" t="s">
        <v>4651</v>
      </c>
      <c r="B2424" s="2" t="s">
        <v>1400</v>
      </c>
      <c r="C2424" s="2"/>
      <c r="D2424" s="2"/>
      <c r="E2424" s="2" t="s">
        <v>1402</v>
      </c>
      <c r="F2424" s="2"/>
      <c r="G2424" s="2"/>
      <c r="H2424" s="2" t="s">
        <v>843</v>
      </c>
      <c r="I2424" s="2" t="s">
        <v>1821</v>
      </c>
      <c r="J2424" s="2"/>
      <c r="K2424" s="2"/>
      <c r="L2424" s="79"/>
      <c r="M2424" s="79"/>
      <c r="N2424" s="79" t="s">
        <v>2125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 t="s">
        <v>3506</v>
      </c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 t="str">
        <f t="shared" si="89"/>
        <v/>
      </c>
      <c r="BP2424" s="2" t="str">
        <f t="shared" si="90"/>
        <v>GMW31910,5</v>
      </c>
      <c r="BQ2424" s="2" t="str">
        <f>_xlfn.XLOOKUP(BO2424,[1]Planilha1!$BU:$BU,[1]Planilha1!$BU:$BU,"",0,1)</f>
        <v/>
      </c>
    </row>
    <row r="2425" spans="1:69" hidden="1" x14ac:dyDescent="0.2">
      <c r="A2425" s="2" t="s">
        <v>4651</v>
      </c>
      <c r="B2425" s="2" t="s">
        <v>1400</v>
      </c>
      <c r="C2425" s="2"/>
      <c r="D2425" s="2"/>
      <c r="E2425" s="2" t="s">
        <v>1402</v>
      </c>
      <c r="F2425" s="2"/>
      <c r="G2425" s="2"/>
      <c r="H2425" s="2" t="s">
        <v>843</v>
      </c>
      <c r="I2425" s="2" t="s">
        <v>1822</v>
      </c>
      <c r="J2425" s="2" t="s">
        <v>981</v>
      </c>
      <c r="K2425" s="2"/>
      <c r="L2425" s="79"/>
      <c r="M2425" s="79"/>
      <c r="N2425" s="79" t="s">
        <v>2141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 t="s">
        <v>3507</v>
      </c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 t="str">
        <f t="shared" si="89"/>
        <v/>
      </c>
      <c r="BP2425" s="2" t="str">
        <f t="shared" si="90"/>
        <v>GMW31910,75</v>
      </c>
      <c r="BQ2425" s="2" t="str">
        <f>_xlfn.XLOOKUP(BO2425,[1]Planilha1!$BU:$BU,[1]Planilha1!$BU:$BU,"",0,1)</f>
        <v/>
      </c>
    </row>
    <row r="2426" spans="1:69" hidden="1" x14ac:dyDescent="0.2">
      <c r="A2426" s="2" t="s">
        <v>4651</v>
      </c>
      <c r="B2426" s="2" t="s">
        <v>1400</v>
      </c>
      <c r="C2426" s="2"/>
      <c r="D2426" s="2"/>
      <c r="E2426" s="2" t="s">
        <v>1402</v>
      </c>
      <c r="F2426" s="2"/>
      <c r="G2426" s="2"/>
      <c r="H2426" s="2" t="s">
        <v>843</v>
      </c>
      <c r="I2426" s="2" t="s">
        <v>1822</v>
      </c>
      <c r="J2426" s="2" t="s">
        <v>986</v>
      </c>
      <c r="K2426" s="2"/>
      <c r="L2426" s="79"/>
      <c r="M2426" s="79"/>
      <c r="N2426" s="79" t="s">
        <v>2132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 t="s">
        <v>3508</v>
      </c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 t="str">
        <f t="shared" si="89"/>
        <v/>
      </c>
      <c r="BP2426" s="2" t="str">
        <f t="shared" si="90"/>
        <v>GMW31911</v>
      </c>
      <c r="BQ2426" s="2" t="str">
        <f>_xlfn.XLOOKUP(BO2426,[1]Planilha1!$BU:$BU,[1]Planilha1!$BU:$BU,"",0,1)</f>
        <v/>
      </c>
    </row>
    <row r="2427" spans="1:69" hidden="1" x14ac:dyDescent="0.2">
      <c r="A2427" s="2" t="s">
        <v>4651</v>
      </c>
      <c r="B2427" s="2" t="s">
        <v>1400</v>
      </c>
      <c r="C2427" s="2"/>
      <c r="D2427" s="2"/>
      <c r="E2427" s="2" t="s">
        <v>1402</v>
      </c>
      <c r="F2427" s="2"/>
      <c r="G2427" s="2"/>
      <c r="H2427" s="2" t="s">
        <v>862</v>
      </c>
      <c r="I2427" s="2" t="s">
        <v>1822</v>
      </c>
      <c r="J2427" s="2" t="s">
        <v>986</v>
      </c>
      <c r="K2427" s="2"/>
      <c r="L2427" s="79"/>
      <c r="M2427" s="79"/>
      <c r="N2427" s="79" t="s">
        <v>2141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 t="s">
        <v>3509</v>
      </c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 t="str">
        <f t="shared" si="89"/>
        <v/>
      </c>
      <c r="BP2427" s="2" t="str">
        <f t="shared" si="90"/>
        <v>GMW31910,75</v>
      </c>
      <c r="BQ2427" s="2" t="str">
        <f>_xlfn.XLOOKUP(BO2427,[1]Planilha1!$BU:$BU,[1]Planilha1!$BU:$BU,"",0,1)</f>
        <v/>
      </c>
    </row>
    <row r="2428" spans="1:69" hidden="1" x14ac:dyDescent="0.2">
      <c r="A2428" s="2" t="s">
        <v>4651</v>
      </c>
      <c r="B2428" s="2" t="s">
        <v>1400</v>
      </c>
      <c r="C2428" s="2"/>
      <c r="D2428" s="2"/>
      <c r="E2428" s="2" t="s">
        <v>1402</v>
      </c>
      <c r="F2428" s="2"/>
      <c r="G2428" s="2"/>
      <c r="H2428" s="2" t="s">
        <v>862</v>
      </c>
      <c r="I2428" s="2" t="s">
        <v>1822</v>
      </c>
      <c r="J2428" s="2" t="s">
        <v>981</v>
      </c>
      <c r="K2428" s="2"/>
      <c r="L2428" s="79"/>
      <c r="M2428" s="79"/>
      <c r="N2428" s="79" t="s">
        <v>2141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 t="s">
        <v>3510</v>
      </c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 t="str">
        <f t="shared" si="89"/>
        <v/>
      </c>
      <c r="BP2428" s="2" t="str">
        <f t="shared" si="90"/>
        <v>GMW31910,75</v>
      </c>
      <c r="BQ2428" s="2" t="str">
        <f>_xlfn.XLOOKUP(BO2428,[1]Planilha1!$BU:$BU,[1]Planilha1!$BU:$BU,"",0,1)</f>
        <v/>
      </c>
    </row>
    <row r="2429" spans="1:69" hidden="1" x14ac:dyDescent="0.2">
      <c r="A2429" s="2" t="s">
        <v>4651</v>
      </c>
      <c r="B2429" s="2" t="s">
        <v>1400</v>
      </c>
      <c r="C2429" s="2"/>
      <c r="D2429" s="2"/>
      <c r="E2429" s="2" t="s">
        <v>1402</v>
      </c>
      <c r="F2429" s="2"/>
      <c r="G2429" s="2"/>
      <c r="H2429" s="2" t="s">
        <v>856</v>
      </c>
      <c r="I2429" s="2" t="s">
        <v>1822</v>
      </c>
      <c r="J2429" s="2" t="s">
        <v>986</v>
      </c>
      <c r="K2429" s="2"/>
      <c r="L2429" s="79"/>
      <c r="M2429" s="79"/>
      <c r="N2429" s="79" t="s">
        <v>2141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 t="s">
        <v>3511</v>
      </c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 t="str">
        <f t="shared" si="89"/>
        <v/>
      </c>
      <c r="BP2429" s="2" t="str">
        <f t="shared" si="90"/>
        <v>GMW31910,75</v>
      </c>
      <c r="BQ2429" s="2" t="str">
        <f>_xlfn.XLOOKUP(BO2429,[1]Planilha1!$BU:$BU,[1]Planilha1!$BU:$BU,"",0,1)</f>
        <v/>
      </c>
    </row>
    <row r="2430" spans="1:69" hidden="1" x14ac:dyDescent="0.2">
      <c r="A2430" s="2" t="s">
        <v>4651</v>
      </c>
      <c r="B2430" s="2" t="s">
        <v>1400</v>
      </c>
      <c r="C2430" s="2"/>
      <c r="D2430" s="2"/>
      <c r="E2430" s="2" t="s">
        <v>1402</v>
      </c>
      <c r="F2430" s="2"/>
      <c r="G2430" s="2"/>
      <c r="H2430" s="2" t="s">
        <v>856</v>
      </c>
      <c r="I2430" s="2" t="s">
        <v>1822</v>
      </c>
      <c r="J2430" s="2" t="s">
        <v>981</v>
      </c>
      <c r="K2430" s="2"/>
      <c r="L2430" s="79"/>
      <c r="M2430" s="79"/>
      <c r="N2430" s="79" t="s">
        <v>2141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 t="s">
        <v>3507</v>
      </c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 t="str">
        <f t="shared" si="89"/>
        <v/>
      </c>
      <c r="BP2430" s="2" t="str">
        <f t="shared" si="90"/>
        <v>GMW31910,75</v>
      </c>
      <c r="BQ2430" s="2" t="str">
        <f>_xlfn.XLOOKUP(BO2430,[1]Planilha1!$BU:$BU,[1]Planilha1!$BU:$BU,"",0,1)</f>
        <v/>
      </c>
    </row>
    <row r="2431" spans="1:69" hidden="1" x14ac:dyDescent="0.2">
      <c r="A2431" s="2" t="s">
        <v>4651</v>
      </c>
      <c r="B2431" s="2" t="s">
        <v>1400</v>
      </c>
      <c r="C2431" s="2"/>
      <c r="D2431" s="2"/>
      <c r="E2431" s="2" t="s">
        <v>1402</v>
      </c>
      <c r="F2431" s="2"/>
      <c r="G2431" s="2"/>
      <c r="H2431" s="2" t="s">
        <v>863</v>
      </c>
      <c r="I2431" s="2" t="s">
        <v>1822</v>
      </c>
      <c r="J2431" s="2" t="s">
        <v>986</v>
      </c>
      <c r="K2431" s="2"/>
      <c r="L2431" s="79"/>
      <c r="M2431" s="79"/>
      <c r="N2431" s="79" t="s">
        <v>2141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 t="s">
        <v>3509</v>
      </c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 t="str">
        <f t="shared" si="89"/>
        <v/>
      </c>
      <c r="BP2431" s="2" t="str">
        <f t="shared" si="90"/>
        <v>GMW31910,75</v>
      </c>
      <c r="BQ2431" s="2" t="str">
        <f>_xlfn.XLOOKUP(BO2431,[1]Planilha1!$BU:$BU,[1]Planilha1!$BU:$BU,"",0,1)</f>
        <v/>
      </c>
    </row>
    <row r="2432" spans="1:69" hidden="1" x14ac:dyDescent="0.2">
      <c r="A2432" s="2" t="s">
        <v>4651</v>
      </c>
      <c r="B2432" s="2" t="s">
        <v>1400</v>
      </c>
      <c r="C2432" s="2"/>
      <c r="D2432" s="2"/>
      <c r="E2432" s="2" t="s">
        <v>1402</v>
      </c>
      <c r="F2432" s="2"/>
      <c r="G2432" s="2"/>
      <c r="H2432" s="2" t="s">
        <v>863</v>
      </c>
      <c r="I2432" s="2" t="s">
        <v>1822</v>
      </c>
      <c r="J2432" s="2" t="s">
        <v>981</v>
      </c>
      <c r="K2432" s="2"/>
      <c r="L2432" s="79"/>
      <c r="M2432" s="79"/>
      <c r="N2432" s="79" t="s">
        <v>2141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 t="s">
        <v>3507</v>
      </c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 t="str">
        <f t="shared" si="89"/>
        <v/>
      </c>
      <c r="BP2432" s="2" t="str">
        <f t="shared" si="90"/>
        <v>GMW31910,75</v>
      </c>
      <c r="BQ2432" s="2" t="str">
        <f>_xlfn.XLOOKUP(BO2432,[1]Planilha1!$BU:$BU,[1]Planilha1!$BU:$BU,"",0,1)</f>
        <v/>
      </c>
    </row>
    <row r="2433" spans="1:69" hidden="1" x14ac:dyDescent="0.2">
      <c r="A2433" s="2" t="s">
        <v>4651</v>
      </c>
      <c r="B2433" s="2" t="s">
        <v>374</v>
      </c>
      <c r="C2433" s="2"/>
      <c r="D2433" s="2"/>
      <c r="E2433" s="2" t="s">
        <v>1402</v>
      </c>
      <c r="F2433" s="2"/>
      <c r="G2433" s="2"/>
      <c r="H2433" s="2" t="s">
        <v>855</v>
      </c>
      <c r="I2433" s="2" t="s">
        <v>1823</v>
      </c>
      <c r="J2433" s="2" t="s">
        <v>1004</v>
      </c>
      <c r="K2433" s="2"/>
      <c r="L2433" s="79"/>
      <c r="M2433" s="79"/>
      <c r="N2433" s="79" t="s">
        <v>2130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 t="s">
        <v>3512</v>
      </c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 t="str">
        <f t="shared" si="89"/>
        <v/>
      </c>
      <c r="BP2433" s="2" t="str">
        <f t="shared" si="90"/>
        <v>USCAR212</v>
      </c>
      <c r="BQ2433" s="2" t="str">
        <f>_xlfn.XLOOKUP(BO2433,[1]Planilha1!$BU:$BU,[1]Planilha1!$BU:$BU,"",0,1)</f>
        <v/>
      </c>
    </row>
    <row r="2434" spans="1:69" hidden="1" x14ac:dyDescent="0.2">
      <c r="A2434" s="2" t="s">
        <v>4651</v>
      </c>
      <c r="B2434" s="2" t="s">
        <v>374</v>
      </c>
      <c r="C2434" s="2"/>
      <c r="D2434" s="2"/>
      <c r="E2434" s="2" t="s">
        <v>1402</v>
      </c>
      <c r="F2434" s="2"/>
      <c r="G2434" s="2"/>
      <c r="H2434" s="2" t="s">
        <v>853</v>
      </c>
      <c r="I2434" s="2" t="s">
        <v>1824</v>
      </c>
      <c r="J2434" s="2"/>
      <c r="K2434" s="2"/>
      <c r="L2434" s="79"/>
      <c r="M2434" s="79"/>
      <c r="N2434" s="79" t="s">
        <v>2125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 t="s">
        <v>3513</v>
      </c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 t="str">
        <f t="shared" si="89"/>
        <v/>
      </c>
      <c r="BP2434" s="2" t="str">
        <f t="shared" si="90"/>
        <v>USCAR210,5</v>
      </c>
      <c r="BQ2434" s="2" t="str">
        <f>_xlfn.XLOOKUP(BO2434,[1]Planilha1!$BU:$BU,[1]Planilha1!$BU:$BU,"",0,1)</f>
        <v/>
      </c>
    </row>
    <row r="2435" spans="1:69" hidden="1" x14ac:dyDescent="0.2">
      <c r="A2435" s="2" t="s">
        <v>4651</v>
      </c>
      <c r="B2435" s="2" t="s">
        <v>1400</v>
      </c>
      <c r="C2435" s="2"/>
      <c r="D2435" s="2"/>
      <c r="E2435" s="2" t="s">
        <v>1402</v>
      </c>
      <c r="F2435" s="2"/>
      <c r="G2435" s="2"/>
      <c r="H2435" s="2" t="s">
        <v>843</v>
      </c>
      <c r="I2435" s="2" t="s">
        <v>1824</v>
      </c>
      <c r="J2435" s="2"/>
      <c r="K2435" s="2"/>
      <c r="L2435" s="79"/>
      <c r="M2435" s="79"/>
      <c r="N2435" s="79" t="s">
        <v>2147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 t="s">
        <v>3514</v>
      </c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 t="str">
        <f t="shared" si="89"/>
        <v/>
      </c>
      <c r="BP2435" s="2" t="str">
        <f t="shared" si="90"/>
        <v>GMW31910,35</v>
      </c>
      <c r="BQ2435" s="2" t="str">
        <f>_xlfn.XLOOKUP(BO2435,[1]Planilha1!$BU:$BU,[1]Planilha1!$BU:$BU,"",0,1)</f>
        <v/>
      </c>
    </row>
    <row r="2436" spans="1:69" hidden="1" x14ac:dyDescent="0.2">
      <c r="A2436" s="2" t="s">
        <v>4651</v>
      </c>
      <c r="B2436" s="2" t="s">
        <v>1400</v>
      </c>
      <c r="C2436" s="2"/>
      <c r="D2436" s="2"/>
      <c r="E2436" s="2" t="s">
        <v>1402</v>
      </c>
      <c r="F2436" s="2"/>
      <c r="G2436" s="2"/>
      <c r="H2436" s="2" t="s">
        <v>843</v>
      </c>
      <c r="I2436" s="2" t="s">
        <v>1824</v>
      </c>
      <c r="J2436" s="2"/>
      <c r="K2436" s="2"/>
      <c r="L2436" s="79"/>
      <c r="M2436" s="79"/>
      <c r="N2436" s="79" t="s">
        <v>2125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 t="s">
        <v>3515</v>
      </c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 t="str">
        <f t="shared" ref="BO2436:BO2499" si="91">IF(F2436="","",_xlfn.CONCAT(K2436&amp;N2436,IF(L2436&gt;M2436,_xlfn.TEXTJOIN(,TRUE,O2436:AV2436),_xlfn.TEXTJOIN(,TRUE,AF2436:AV2436,O2436:AE2436))))</f>
        <v/>
      </c>
      <c r="BP2436" s="2" t="str">
        <f t="shared" ref="BP2436:BP2499" si="92">_xlfn.CONCAT(B2436,N2436,IF(L2436&gt;M2436,_xlfn.TEXTJOIN(,TRUE,O2436:AV2436),_xlfn.TEXTJOIN(,TRUE,AF2436:AV2436,O2436:AE2436)))</f>
        <v>GMW31910,5</v>
      </c>
      <c r="BQ2436" s="2" t="str">
        <f>_xlfn.XLOOKUP(BO2436,[1]Planilha1!$BU:$BU,[1]Planilha1!$BU:$BU,"",0,1)</f>
        <v/>
      </c>
    </row>
    <row r="2437" spans="1:69" hidden="1" x14ac:dyDescent="0.2">
      <c r="A2437" s="2" t="s">
        <v>4651</v>
      </c>
      <c r="B2437" s="2" t="s">
        <v>1400</v>
      </c>
      <c r="C2437" s="2"/>
      <c r="D2437" s="2"/>
      <c r="E2437" s="2" t="s">
        <v>1402</v>
      </c>
      <c r="F2437" s="2"/>
      <c r="G2437" s="2"/>
      <c r="H2437" s="2" t="s">
        <v>843</v>
      </c>
      <c r="I2437" s="2" t="s">
        <v>1824</v>
      </c>
      <c r="J2437" s="2"/>
      <c r="K2437" s="2"/>
      <c r="L2437" s="79"/>
      <c r="M2437" s="79"/>
      <c r="N2437" s="79" t="s">
        <v>2141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 t="s">
        <v>3516</v>
      </c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 t="str">
        <f t="shared" si="91"/>
        <v/>
      </c>
      <c r="BP2437" s="2" t="str">
        <f t="shared" si="92"/>
        <v>GMW31910,75</v>
      </c>
      <c r="BQ2437" s="2" t="str">
        <f>_xlfn.XLOOKUP(BO2437,[1]Planilha1!$BU:$BU,[1]Planilha1!$BU:$BU,"",0,1)</f>
        <v/>
      </c>
    </row>
    <row r="2438" spans="1:69" hidden="1" x14ac:dyDescent="0.2">
      <c r="A2438" s="2" t="s">
        <v>4651</v>
      </c>
      <c r="B2438" s="2" t="s">
        <v>1400</v>
      </c>
      <c r="C2438" s="2"/>
      <c r="D2438" s="2"/>
      <c r="E2438" s="2" t="s">
        <v>1402</v>
      </c>
      <c r="F2438" s="2"/>
      <c r="G2438" s="2"/>
      <c r="H2438" s="2" t="s">
        <v>856</v>
      </c>
      <c r="I2438" s="2" t="s">
        <v>1824</v>
      </c>
      <c r="J2438" s="2"/>
      <c r="K2438" s="2"/>
      <c r="L2438" s="79"/>
      <c r="M2438" s="79"/>
      <c r="N2438" s="79" t="s">
        <v>2125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 t="s">
        <v>3515</v>
      </c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 t="str">
        <f t="shared" si="91"/>
        <v/>
      </c>
      <c r="BP2438" s="2" t="str">
        <f t="shared" si="92"/>
        <v>GMW31910,5</v>
      </c>
      <c r="BQ2438" s="2" t="str">
        <f>_xlfn.XLOOKUP(BO2438,[1]Planilha1!$BU:$BU,[1]Planilha1!$BU:$BU,"",0,1)</f>
        <v/>
      </c>
    </row>
    <row r="2439" spans="1:69" hidden="1" x14ac:dyDescent="0.2">
      <c r="A2439" s="2" t="s">
        <v>4651</v>
      </c>
      <c r="B2439" s="2" t="s">
        <v>374</v>
      </c>
      <c r="C2439" s="2"/>
      <c r="D2439" s="2"/>
      <c r="E2439" s="2" t="s">
        <v>1402</v>
      </c>
      <c r="F2439" s="2"/>
      <c r="G2439" s="2"/>
      <c r="H2439" s="2" t="s">
        <v>864</v>
      </c>
      <c r="I2439" s="2" t="s">
        <v>1824</v>
      </c>
      <c r="J2439" s="2"/>
      <c r="K2439" s="2"/>
      <c r="L2439" s="79"/>
      <c r="M2439" s="79"/>
      <c r="N2439" s="79" t="s">
        <v>2125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 t="s">
        <v>3517</v>
      </c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 t="str">
        <f t="shared" si="91"/>
        <v/>
      </c>
      <c r="BP2439" s="2" t="str">
        <f t="shared" si="92"/>
        <v>USCAR210,5</v>
      </c>
      <c r="BQ2439" s="2" t="str">
        <f>_xlfn.XLOOKUP(BO2439,[1]Planilha1!$BU:$BU,[1]Planilha1!$BU:$BU,"",0,1)</f>
        <v/>
      </c>
    </row>
    <row r="2440" spans="1:69" hidden="1" x14ac:dyDescent="0.2">
      <c r="A2440" s="2" t="s">
        <v>4651</v>
      </c>
      <c r="B2440" s="2" t="s">
        <v>374</v>
      </c>
      <c r="C2440" s="2"/>
      <c r="D2440" s="2"/>
      <c r="E2440" s="2" t="s">
        <v>1402</v>
      </c>
      <c r="F2440" s="2"/>
      <c r="G2440" s="2"/>
      <c r="H2440" s="2" t="s">
        <v>853</v>
      </c>
      <c r="I2440" s="2" t="s">
        <v>571</v>
      </c>
      <c r="J2440" s="2"/>
      <c r="K2440" s="2"/>
      <c r="L2440" s="79"/>
      <c r="M2440" s="79"/>
      <c r="N2440" s="79" t="s">
        <v>2147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 t="s">
        <v>3518</v>
      </c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 t="str">
        <f t="shared" si="91"/>
        <v/>
      </c>
      <c r="BP2440" s="2" t="str">
        <f t="shared" si="92"/>
        <v>USCAR210,35</v>
      </c>
      <c r="BQ2440" s="2" t="str">
        <f>_xlfn.XLOOKUP(BO2440,[1]Planilha1!$BU:$BU,[1]Planilha1!$BU:$BU,"",0,1)</f>
        <v/>
      </c>
    </row>
    <row r="2441" spans="1:69" hidden="1" x14ac:dyDescent="0.2">
      <c r="A2441" s="2" t="s">
        <v>4651</v>
      </c>
      <c r="B2441" s="2" t="s">
        <v>374</v>
      </c>
      <c r="C2441" s="2"/>
      <c r="D2441" s="2"/>
      <c r="E2441" s="2" t="s">
        <v>1402</v>
      </c>
      <c r="F2441" s="2"/>
      <c r="G2441" s="2"/>
      <c r="H2441" s="2" t="s">
        <v>855</v>
      </c>
      <c r="I2441" s="2" t="s">
        <v>571</v>
      </c>
      <c r="J2441" s="2"/>
      <c r="K2441" s="2"/>
      <c r="L2441" s="79"/>
      <c r="M2441" s="79"/>
      <c r="N2441" s="79" t="s">
        <v>2147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 t="s">
        <v>3519</v>
      </c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 t="str">
        <f t="shared" si="91"/>
        <v/>
      </c>
      <c r="BP2441" s="2" t="str">
        <f t="shared" si="92"/>
        <v>USCAR210,35</v>
      </c>
      <c r="BQ2441" s="2" t="str">
        <f>_xlfn.XLOOKUP(BO2441,[1]Planilha1!$BU:$BU,[1]Planilha1!$BU:$BU,"",0,1)</f>
        <v/>
      </c>
    </row>
    <row r="2442" spans="1:69" hidden="1" x14ac:dyDescent="0.2">
      <c r="A2442" s="2" t="s">
        <v>4651</v>
      </c>
      <c r="B2442" s="2" t="s">
        <v>1400</v>
      </c>
      <c r="C2442" s="2"/>
      <c r="D2442" s="2"/>
      <c r="E2442" s="2" t="s">
        <v>1402</v>
      </c>
      <c r="F2442" s="2"/>
      <c r="G2442" s="2"/>
      <c r="H2442" s="2" t="s">
        <v>843</v>
      </c>
      <c r="I2442" s="2" t="s">
        <v>571</v>
      </c>
      <c r="J2442" s="2"/>
      <c r="K2442" s="2"/>
      <c r="L2442" s="79"/>
      <c r="M2442" s="79"/>
      <c r="N2442" s="79" t="s">
        <v>2147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 t="s">
        <v>3520</v>
      </c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 t="str">
        <f t="shared" si="91"/>
        <v/>
      </c>
      <c r="BP2442" s="2" t="str">
        <f t="shared" si="92"/>
        <v>GMW31910,35</v>
      </c>
      <c r="BQ2442" s="2" t="str">
        <f>_xlfn.XLOOKUP(BO2442,[1]Planilha1!$BU:$BU,[1]Planilha1!$BU:$BU,"",0,1)</f>
        <v/>
      </c>
    </row>
    <row r="2443" spans="1:69" hidden="1" x14ac:dyDescent="0.2">
      <c r="A2443" s="2" t="s">
        <v>4651</v>
      </c>
      <c r="B2443" s="2" t="s">
        <v>1400</v>
      </c>
      <c r="C2443" s="2"/>
      <c r="D2443" s="2"/>
      <c r="E2443" s="2" t="s">
        <v>1402</v>
      </c>
      <c r="F2443" s="2"/>
      <c r="G2443" s="2"/>
      <c r="H2443" s="2" t="s">
        <v>843</v>
      </c>
      <c r="I2443" s="2" t="s">
        <v>571</v>
      </c>
      <c r="J2443" s="2"/>
      <c r="K2443" s="2"/>
      <c r="L2443" s="79"/>
      <c r="M2443" s="79"/>
      <c r="N2443" s="79" t="s">
        <v>2125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 t="s">
        <v>3521</v>
      </c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 t="str">
        <f t="shared" si="91"/>
        <v/>
      </c>
      <c r="BP2443" s="2" t="str">
        <f t="shared" si="92"/>
        <v>GMW31910,5</v>
      </c>
      <c r="BQ2443" s="2" t="str">
        <f>_xlfn.XLOOKUP(BO2443,[1]Planilha1!$BU:$BU,[1]Planilha1!$BU:$BU,"",0,1)</f>
        <v/>
      </c>
    </row>
    <row r="2444" spans="1:69" hidden="1" x14ac:dyDescent="0.2">
      <c r="A2444" s="2" t="s">
        <v>4651</v>
      </c>
      <c r="B2444" s="2" t="s">
        <v>1400</v>
      </c>
      <c r="C2444" s="2"/>
      <c r="D2444" s="2"/>
      <c r="E2444" s="2" t="s">
        <v>1402</v>
      </c>
      <c r="F2444" s="2"/>
      <c r="G2444" s="2"/>
      <c r="H2444" s="2" t="s">
        <v>856</v>
      </c>
      <c r="I2444" s="2" t="s">
        <v>571</v>
      </c>
      <c r="J2444" s="2"/>
      <c r="K2444" s="2"/>
      <c r="L2444" s="79"/>
      <c r="M2444" s="79"/>
      <c r="N2444" s="79" t="s">
        <v>2125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 t="s">
        <v>3522</v>
      </c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 t="str">
        <f t="shared" si="91"/>
        <v/>
      </c>
      <c r="BP2444" s="2" t="str">
        <f t="shared" si="92"/>
        <v>GMW31910,5</v>
      </c>
      <c r="BQ2444" s="2" t="str">
        <f>_xlfn.XLOOKUP(BO2444,[1]Planilha1!$BU:$BU,[1]Planilha1!$BU:$BU,"",0,1)</f>
        <v/>
      </c>
    </row>
    <row r="2445" spans="1:69" hidden="1" x14ac:dyDescent="0.2">
      <c r="A2445" s="2" t="s">
        <v>4651</v>
      </c>
      <c r="B2445" s="2" t="s">
        <v>1400</v>
      </c>
      <c r="C2445" s="2"/>
      <c r="D2445" s="2"/>
      <c r="E2445" s="2" t="s">
        <v>1402</v>
      </c>
      <c r="F2445" s="2"/>
      <c r="G2445" s="2"/>
      <c r="H2445" s="2" t="s">
        <v>863</v>
      </c>
      <c r="I2445" s="2" t="s">
        <v>571</v>
      </c>
      <c r="J2445" s="2"/>
      <c r="K2445" s="2"/>
      <c r="L2445" s="79"/>
      <c r="M2445" s="79"/>
      <c r="N2445" s="79" t="s">
        <v>2125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 t="s">
        <v>3523</v>
      </c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 t="str">
        <f t="shared" si="91"/>
        <v/>
      </c>
      <c r="BP2445" s="2" t="str">
        <f t="shared" si="92"/>
        <v>GMW31910,5</v>
      </c>
      <c r="BQ2445" s="2" t="str">
        <f>_xlfn.XLOOKUP(BO2445,[1]Planilha1!$BU:$BU,[1]Planilha1!$BU:$BU,"",0,1)</f>
        <v/>
      </c>
    </row>
    <row r="2446" spans="1:69" hidden="1" x14ac:dyDescent="0.2">
      <c r="A2446" s="2" t="s">
        <v>4651</v>
      </c>
      <c r="B2446" s="2" t="s">
        <v>374</v>
      </c>
      <c r="C2446" s="2"/>
      <c r="D2446" s="2"/>
      <c r="E2446" s="2" t="s">
        <v>1402</v>
      </c>
      <c r="F2446" s="2"/>
      <c r="G2446" s="2"/>
      <c r="H2446" s="2" t="s">
        <v>864</v>
      </c>
      <c r="I2446" s="2" t="s">
        <v>571</v>
      </c>
      <c r="J2446" s="2"/>
      <c r="K2446" s="2"/>
      <c r="L2446" s="79"/>
      <c r="M2446" s="79"/>
      <c r="N2446" s="79" t="s">
        <v>2147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 t="s">
        <v>3519</v>
      </c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 t="str">
        <f t="shared" si="91"/>
        <v/>
      </c>
      <c r="BP2446" s="2" t="str">
        <f t="shared" si="92"/>
        <v>USCAR210,35</v>
      </c>
      <c r="BQ2446" s="2" t="str">
        <f>_xlfn.XLOOKUP(BO2446,[1]Planilha1!$BU:$BU,[1]Planilha1!$BU:$BU,"",0,1)</f>
        <v/>
      </c>
    </row>
    <row r="2447" spans="1:69" hidden="1" x14ac:dyDescent="0.2">
      <c r="A2447" s="2" t="s">
        <v>4651</v>
      </c>
      <c r="B2447" s="2" t="s">
        <v>374</v>
      </c>
      <c r="C2447" s="2"/>
      <c r="D2447" s="2"/>
      <c r="E2447" s="2" t="s">
        <v>1402</v>
      </c>
      <c r="F2447" s="2"/>
      <c r="G2447" s="2"/>
      <c r="H2447" s="2" t="s">
        <v>845</v>
      </c>
      <c r="I2447" s="2" t="s">
        <v>1825</v>
      </c>
      <c r="J2447" s="2" t="s">
        <v>988</v>
      </c>
      <c r="K2447" s="2"/>
      <c r="L2447" s="79"/>
      <c r="M2447" s="79"/>
      <c r="N2447" s="79" t="s">
        <v>2129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 t="s">
        <v>3524</v>
      </c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 t="str">
        <f t="shared" si="91"/>
        <v/>
      </c>
      <c r="BP2447" s="2" t="str">
        <f t="shared" si="92"/>
        <v>USCAR213</v>
      </c>
      <c r="BQ2447" s="2" t="str">
        <f>_xlfn.XLOOKUP(BO2447,[1]Planilha1!$BU:$BU,[1]Planilha1!$BU:$BU,"",0,1)</f>
        <v/>
      </c>
    </row>
    <row r="2448" spans="1:69" hidden="1" x14ac:dyDescent="0.2">
      <c r="A2448" s="2" t="s">
        <v>4651</v>
      </c>
      <c r="B2448" s="2" t="s">
        <v>374</v>
      </c>
      <c r="C2448" s="2"/>
      <c r="D2448" s="2"/>
      <c r="E2448" s="2" t="s">
        <v>1402</v>
      </c>
      <c r="F2448" s="2"/>
      <c r="G2448" s="2"/>
      <c r="H2448" s="2" t="s">
        <v>848</v>
      </c>
      <c r="I2448" s="2" t="s">
        <v>1826</v>
      </c>
      <c r="J2448" s="2"/>
      <c r="K2448" s="2"/>
      <c r="L2448" s="79"/>
      <c r="M2448" s="79"/>
      <c r="N2448" s="79" t="s">
        <v>2142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 t="s">
        <v>3525</v>
      </c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 t="str">
        <f t="shared" si="91"/>
        <v/>
      </c>
      <c r="BP2448" s="2" t="str">
        <f t="shared" si="92"/>
        <v>USCAR210,3</v>
      </c>
      <c r="BQ2448" s="2" t="str">
        <f>_xlfn.XLOOKUP(BO2448,[1]Planilha1!$BU:$BU,[1]Planilha1!$BU:$BU,"",0,1)</f>
        <v/>
      </c>
    </row>
    <row r="2449" spans="1:69" hidden="1" x14ac:dyDescent="0.2">
      <c r="A2449" s="2" t="s">
        <v>4651</v>
      </c>
      <c r="B2449" s="2" t="s">
        <v>374</v>
      </c>
      <c r="C2449" s="2"/>
      <c r="D2449" s="2"/>
      <c r="E2449" s="2" t="s">
        <v>1402</v>
      </c>
      <c r="F2449" s="2"/>
      <c r="G2449" s="2"/>
      <c r="H2449" s="2" t="s">
        <v>848</v>
      </c>
      <c r="I2449" s="2" t="s">
        <v>1826</v>
      </c>
      <c r="J2449" s="2"/>
      <c r="K2449" s="2"/>
      <c r="L2449" s="79"/>
      <c r="M2449" s="79"/>
      <c r="N2449" s="79" t="s">
        <v>2125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 t="s">
        <v>3526</v>
      </c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 t="str">
        <f t="shared" si="91"/>
        <v/>
      </c>
      <c r="BP2449" s="2" t="str">
        <f t="shared" si="92"/>
        <v>USCAR210,5</v>
      </c>
      <c r="BQ2449" s="2" t="str">
        <f>_xlfn.XLOOKUP(BO2449,[1]Planilha1!$BU:$BU,[1]Planilha1!$BU:$BU,"",0,1)</f>
        <v/>
      </c>
    </row>
    <row r="2450" spans="1:69" hidden="1" x14ac:dyDescent="0.2">
      <c r="A2450" s="2" t="s">
        <v>4651</v>
      </c>
      <c r="B2450" s="2" t="s">
        <v>374</v>
      </c>
      <c r="C2450" s="2"/>
      <c r="D2450" s="2"/>
      <c r="E2450" s="2" t="s">
        <v>1402</v>
      </c>
      <c r="F2450" s="2"/>
      <c r="G2450" s="2"/>
      <c r="H2450" s="2" t="s">
        <v>848</v>
      </c>
      <c r="I2450" s="2" t="s">
        <v>1827</v>
      </c>
      <c r="J2450" s="2"/>
      <c r="K2450" s="2"/>
      <c r="L2450" s="79"/>
      <c r="M2450" s="79"/>
      <c r="N2450" s="79" t="s">
        <v>2125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 t="s">
        <v>3527</v>
      </c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 t="str">
        <f t="shared" si="91"/>
        <v/>
      </c>
      <c r="BP2450" s="2" t="str">
        <f t="shared" si="92"/>
        <v>USCAR210,5</v>
      </c>
      <c r="BQ2450" s="2" t="str">
        <f>_xlfn.XLOOKUP(BO2450,[1]Planilha1!$BU:$BU,[1]Planilha1!$BU:$BU,"",0,1)</f>
        <v/>
      </c>
    </row>
    <row r="2451" spans="1:69" hidden="1" x14ac:dyDescent="0.2">
      <c r="A2451" s="2" t="s">
        <v>4651</v>
      </c>
      <c r="B2451" s="2" t="s">
        <v>374</v>
      </c>
      <c r="C2451" s="2"/>
      <c r="D2451" s="2"/>
      <c r="E2451" s="2" t="s">
        <v>1402</v>
      </c>
      <c r="F2451" s="2"/>
      <c r="G2451" s="2"/>
      <c r="H2451" s="2" t="s">
        <v>843</v>
      </c>
      <c r="I2451" s="2" t="s">
        <v>1828</v>
      </c>
      <c r="J2451" s="2"/>
      <c r="K2451" s="2"/>
      <c r="L2451" s="79"/>
      <c r="M2451" s="79"/>
      <c r="N2451" s="79" t="s">
        <v>2132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 t="s">
        <v>3528</v>
      </c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 t="str">
        <f t="shared" si="91"/>
        <v/>
      </c>
      <c r="BP2451" s="2" t="str">
        <f t="shared" si="92"/>
        <v>USCAR211</v>
      </c>
      <c r="BQ2451" s="2" t="str">
        <f>_xlfn.XLOOKUP(BO2451,[1]Planilha1!$BU:$BU,[1]Planilha1!$BU:$BU,"",0,1)</f>
        <v/>
      </c>
    </row>
    <row r="2452" spans="1:69" hidden="1" x14ac:dyDescent="0.2">
      <c r="A2452" s="2" t="s">
        <v>4651</v>
      </c>
      <c r="B2452" s="2" t="s">
        <v>374</v>
      </c>
      <c r="C2452" s="2"/>
      <c r="D2452" s="2"/>
      <c r="E2452" s="2" t="s">
        <v>1402</v>
      </c>
      <c r="F2452" s="2"/>
      <c r="G2452" s="2"/>
      <c r="H2452" s="2" t="s">
        <v>853</v>
      </c>
      <c r="I2452" s="2" t="s">
        <v>1829</v>
      </c>
      <c r="J2452" s="2"/>
      <c r="K2452" s="2"/>
      <c r="L2452" s="79"/>
      <c r="M2452" s="79"/>
      <c r="N2452" s="79" t="s">
        <v>2147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 t="s">
        <v>3529</v>
      </c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 t="str">
        <f t="shared" si="91"/>
        <v/>
      </c>
      <c r="BP2452" s="2" t="str">
        <f t="shared" si="92"/>
        <v>USCAR210,35</v>
      </c>
      <c r="BQ2452" s="2" t="str">
        <f>_xlfn.XLOOKUP(BO2452,[1]Planilha1!$BU:$BU,[1]Planilha1!$BU:$BU,"",0,1)</f>
        <v/>
      </c>
    </row>
    <row r="2453" spans="1:69" hidden="1" x14ac:dyDescent="0.2">
      <c r="A2453" s="2" t="s">
        <v>4651</v>
      </c>
      <c r="B2453" s="2" t="s">
        <v>374</v>
      </c>
      <c r="C2453" s="2"/>
      <c r="D2453" s="2"/>
      <c r="E2453" s="2" t="s">
        <v>1402</v>
      </c>
      <c r="F2453" s="2"/>
      <c r="G2453" s="2"/>
      <c r="H2453" s="2" t="s">
        <v>843</v>
      </c>
      <c r="I2453" s="2" t="s">
        <v>1829</v>
      </c>
      <c r="J2453" s="2"/>
      <c r="K2453" s="2"/>
      <c r="L2453" s="79"/>
      <c r="M2453" s="79"/>
      <c r="N2453" s="79" t="s">
        <v>2147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 t="s">
        <v>3530</v>
      </c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 t="str">
        <f t="shared" si="91"/>
        <v/>
      </c>
      <c r="BP2453" s="2" t="str">
        <f t="shared" si="92"/>
        <v>USCAR210,35</v>
      </c>
      <c r="BQ2453" s="2" t="str">
        <f>_xlfn.XLOOKUP(BO2453,[1]Planilha1!$BU:$BU,[1]Planilha1!$BU:$BU,"",0,1)</f>
        <v/>
      </c>
    </row>
    <row r="2454" spans="1:69" hidden="1" x14ac:dyDescent="0.2">
      <c r="A2454" s="2" t="s">
        <v>4651</v>
      </c>
      <c r="B2454" s="2" t="s">
        <v>374</v>
      </c>
      <c r="C2454" s="2"/>
      <c r="D2454" s="2"/>
      <c r="E2454" s="2" t="s">
        <v>1402</v>
      </c>
      <c r="F2454" s="2"/>
      <c r="G2454" s="2"/>
      <c r="H2454" s="2" t="s">
        <v>843</v>
      </c>
      <c r="I2454" s="2" t="s">
        <v>1830</v>
      </c>
      <c r="J2454" s="2"/>
      <c r="K2454" s="2"/>
      <c r="L2454" s="79"/>
      <c r="M2454" s="79"/>
      <c r="N2454" s="79" t="s">
        <v>2125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 t="s">
        <v>3531</v>
      </c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 t="str">
        <f t="shared" si="91"/>
        <v/>
      </c>
      <c r="BP2454" s="2" t="str">
        <f t="shared" si="92"/>
        <v>USCAR210,5</v>
      </c>
      <c r="BQ2454" s="2" t="str">
        <f>_xlfn.XLOOKUP(BO2454,[1]Planilha1!$BU:$BU,[1]Planilha1!$BU:$BU,"",0,1)</f>
        <v/>
      </c>
    </row>
    <row r="2455" spans="1:69" hidden="1" x14ac:dyDescent="0.2">
      <c r="A2455" s="2" t="s">
        <v>4651</v>
      </c>
      <c r="B2455" s="2" t="s">
        <v>374</v>
      </c>
      <c r="C2455" s="2"/>
      <c r="D2455" s="2"/>
      <c r="E2455" s="2" t="s">
        <v>1402</v>
      </c>
      <c r="F2455" s="2"/>
      <c r="G2455" s="2"/>
      <c r="H2455" s="2" t="s">
        <v>843</v>
      </c>
      <c r="I2455" s="2" t="s">
        <v>1830</v>
      </c>
      <c r="J2455" s="2"/>
      <c r="K2455" s="2"/>
      <c r="L2455" s="79"/>
      <c r="M2455" s="79"/>
      <c r="N2455" s="79" t="s">
        <v>2141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 t="s">
        <v>3532</v>
      </c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 t="str">
        <f t="shared" si="91"/>
        <v/>
      </c>
      <c r="BP2455" s="2" t="str">
        <f t="shared" si="92"/>
        <v>USCAR210,75</v>
      </c>
      <c r="BQ2455" s="2" t="str">
        <f>_xlfn.XLOOKUP(BO2455,[1]Planilha1!$BU:$BU,[1]Planilha1!$BU:$BU,"",0,1)</f>
        <v/>
      </c>
    </row>
    <row r="2456" spans="1:69" hidden="1" x14ac:dyDescent="0.2">
      <c r="A2456" s="2" t="s">
        <v>4651</v>
      </c>
      <c r="B2456" s="2" t="s">
        <v>374</v>
      </c>
      <c r="C2456" s="2"/>
      <c r="D2456" s="2"/>
      <c r="E2456" s="2" t="s">
        <v>1402</v>
      </c>
      <c r="F2456" s="2"/>
      <c r="G2456" s="2"/>
      <c r="H2456" s="2" t="s">
        <v>855</v>
      </c>
      <c r="I2456" s="2" t="s">
        <v>628</v>
      </c>
      <c r="J2456" s="2" t="s">
        <v>923</v>
      </c>
      <c r="K2456" s="2"/>
      <c r="L2456" s="79"/>
      <c r="M2456" s="79"/>
      <c r="N2456" s="79" t="s">
        <v>2125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 t="s">
        <v>3533</v>
      </c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 t="str">
        <f t="shared" si="91"/>
        <v/>
      </c>
      <c r="BP2456" s="2" t="str">
        <f t="shared" si="92"/>
        <v>USCAR210,5</v>
      </c>
      <c r="BQ2456" s="2" t="str">
        <f>_xlfn.XLOOKUP(BO2456,[1]Planilha1!$BU:$BU,[1]Planilha1!$BU:$BU,"",0,1)</f>
        <v/>
      </c>
    </row>
    <row r="2457" spans="1:69" hidden="1" x14ac:dyDescent="0.2">
      <c r="A2457" s="2" t="s">
        <v>4651</v>
      </c>
      <c r="B2457" s="2" t="s">
        <v>374</v>
      </c>
      <c r="C2457" s="2"/>
      <c r="D2457" s="2"/>
      <c r="E2457" s="2" t="s">
        <v>1402</v>
      </c>
      <c r="F2457" s="2"/>
      <c r="G2457" s="2"/>
      <c r="H2457" s="2" t="s">
        <v>864</v>
      </c>
      <c r="I2457" s="2" t="s">
        <v>628</v>
      </c>
      <c r="J2457" s="2" t="s">
        <v>923</v>
      </c>
      <c r="K2457" s="2"/>
      <c r="L2457" s="79"/>
      <c r="M2457" s="79"/>
      <c r="N2457" s="79" t="s">
        <v>2147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 t="s">
        <v>3534</v>
      </c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 t="str">
        <f t="shared" si="91"/>
        <v/>
      </c>
      <c r="BP2457" s="2" t="str">
        <f t="shared" si="92"/>
        <v>USCAR210,35</v>
      </c>
      <c r="BQ2457" s="2" t="str">
        <f>_xlfn.XLOOKUP(BO2457,[1]Planilha1!$BU:$BU,[1]Planilha1!$BU:$BU,"",0,1)</f>
        <v/>
      </c>
    </row>
    <row r="2458" spans="1:69" hidden="1" x14ac:dyDescent="0.2">
      <c r="A2458" s="2" t="s">
        <v>4651</v>
      </c>
      <c r="B2458" s="2" t="s">
        <v>1400</v>
      </c>
      <c r="C2458" s="2"/>
      <c r="D2458" s="2"/>
      <c r="E2458" s="2" t="s">
        <v>1402</v>
      </c>
      <c r="F2458" s="2"/>
      <c r="G2458" s="2"/>
      <c r="H2458" s="2" t="s">
        <v>843</v>
      </c>
      <c r="I2458" s="2" t="s">
        <v>1831</v>
      </c>
      <c r="J2458" s="2" t="s">
        <v>1039</v>
      </c>
      <c r="K2458" s="2"/>
      <c r="L2458" s="79"/>
      <c r="M2458" s="79"/>
      <c r="N2458" s="79" t="s">
        <v>2126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 t="s">
        <v>3535</v>
      </c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 t="str">
        <f t="shared" si="91"/>
        <v/>
      </c>
      <c r="BP2458" s="2" t="str">
        <f t="shared" si="92"/>
        <v>GMW31911,5</v>
      </c>
      <c r="BQ2458" s="2" t="str">
        <f>_xlfn.XLOOKUP(BO2458,[1]Planilha1!$BU:$BU,[1]Planilha1!$BU:$BU,"",0,1)</f>
        <v/>
      </c>
    </row>
    <row r="2459" spans="1:69" hidden="1" x14ac:dyDescent="0.2">
      <c r="A2459" s="2" t="s">
        <v>4651</v>
      </c>
      <c r="B2459" s="2" t="s">
        <v>1400</v>
      </c>
      <c r="C2459" s="2"/>
      <c r="D2459" s="2"/>
      <c r="E2459" s="2" t="s">
        <v>1402</v>
      </c>
      <c r="F2459" s="2"/>
      <c r="G2459" s="2"/>
      <c r="H2459" s="2" t="s">
        <v>843</v>
      </c>
      <c r="I2459" s="2" t="s">
        <v>1831</v>
      </c>
      <c r="J2459" s="2" t="s">
        <v>939</v>
      </c>
      <c r="K2459" s="2"/>
      <c r="L2459" s="79"/>
      <c r="M2459" s="79"/>
      <c r="N2459" s="79" t="s">
        <v>2124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 t="s">
        <v>3536</v>
      </c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 t="str">
        <f t="shared" si="91"/>
        <v/>
      </c>
      <c r="BP2459" s="2" t="str">
        <f t="shared" si="92"/>
        <v>GMW31912,5</v>
      </c>
      <c r="BQ2459" s="2" t="str">
        <f>_xlfn.XLOOKUP(BO2459,[1]Planilha1!$BU:$BU,[1]Planilha1!$BU:$BU,"",0,1)</f>
        <v/>
      </c>
    </row>
    <row r="2460" spans="1:69" hidden="1" x14ac:dyDescent="0.2">
      <c r="A2460" s="2" t="s">
        <v>4651</v>
      </c>
      <c r="B2460" s="2" t="s">
        <v>1400</v>
      </c>
      <c r="C2460" s="2"/>
      <c r="D2460" s="2"/>
      <c r="E2460" s="2" t="s">
        <v>1402</v>
      </c>
      <c r="F2460" s="2"/>
      <c r="G2460" s="2"/>
      <c r="H2460" s="2" t="s">
        <v>862</v>
      </c>
      <c r="I2460" s="2" t="s">
        <v>1831</v>
      </c>
      <c r="J2460" s="2" t="s">
        <v>939</v>
      </c>
      <c r="K2460" s="2"/>
      <c r="L2460" s="79"/>
      <c r="M2460" s="79"/>
      <c r="N2460" s="79" t="s">
        <v>2124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 t="s">
        <v>3537</v>
      </c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 t="str">
        <f t="shared" si="91"/>
        <v/>
      </c>
      <c r="BP2460" s="2" t="str">
        <f t="shared" si="92"/>
        <v>GMW31912,5</v>
      </c>
      <c r="BQ2460" s="2" t="str">
        <f>_xlfn.XLOOKUP(BO2460,[1]Planilha1!$BU:$BU,[1]Planilha1!$BU:$BU,"",0,1)</f>
        <v/>
      </c>
    </row>
    <row r="2461" spans="1:69" hidden="1" x14ac:dyDescent="0.2">
      <c r="A2461" s="2" t="s">
        <v>4651</v>
      </c>
      <c r="B2461" s="2" t="s">
        <v>1400</v>
      </c>
      <c r="C2461" s="2"/>
      <c r="D2461" s="2"/>
      <c r="E2461" s="2" t="s">
        <v>1402</v>
      </c>
      <c r="F2461" s="2"/>
      <c r="G2461" s="2"/>
      <c r="H2461" s="2" t="s">
        <v>856</v>
      </c>
      <c r="I2461" s="2" t="s">
        <v>1831</v>
      </c>
      <c r="J2461" s="2"/>
      <c r="K2461" s="2"/>
      <c r="L2461" s="79"/>
      <c r="M2461" s="79"/>
      <c r="N2461" s="79" t="s">
        <v>2124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 t="str">
        <f t="shared" si="91"/>
        <v/>
      </c>
      <c r="BP2461" s="2" t="str">
        <f t="shared" si="92"/>
        <v>GMW31912,5</v>
      </c>
      <c r="BQ2461" s="2" t="str">
        <f>_xlfn.XLOOKUP(BO2461,[1]Planilha1!$BU:$BU,[1]Planilha1!$BU:$BU,"",0,1)</f>
        <v/>
      </c>
    </row>
    <row r="2462" spans="1:69" hidden="1" x14ac:dyDescent="0.2">
      <c r="A2462" s="2" t="s">
        <v>4651</v>
      </c>
      <c r="B2462" s="2" t="s">
        <v>1400</v>
      </c>
      <c r="C2462" s="2"/>
      <c r="D2462" s="2"/>
      <c r="E2462" s="2" t="s">
        <v>1402</v>
      </c>
      <c r="F2462" s="2"/>
      <c r="G2462" s="2"/>
      <c r="H2462" s="2" t="s">
        <v>854</v>
      </c>
      <c r="I2462" s="2" t="s">
        <v>1831</v>
      </c>
      <c r="J2462" s="2" t="s">
        <v>939</v>
      </c>
      <c r="K2462" s="2"/>
      <c r="L2462" s="79"/>
      <c r="M2462" s="79"/>
      <c r="N2462" s="79" t="s">
        <v>2124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 t="s">
        <v>3536</v>
      </c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 t="str">
        <f t="shared" si="91"/>
        <v/>
      </c>
      <c r="BP2462" s="2" t="str">
        <f t="shared" si="92"/>
        <v>GMW31912,5</v>
      </c>
      <c r="BQ2462" s="2" t="str">
        <f>_xlfn.XLOOKUP(BO2462,[1]Planilha1!$BU:$BU,[1]Planilha1!$BU:$BU,"",0,1)</f>
        <v/>
      </c>
    </row>
    <row r="2463" spans="1:69" hidden="1" x14ac:dyDescent="0.2">
      <c r="A2463" s="2" t="s">
        <v>4651</v>
      </c>
      <c r="B2463" s="2" t="s">
        <v>1400</v>
      </c>
      <c r="C2463" s="2"/>
      <c r="D2463" s="2"/>
      <c r="E2463" s="2" t="s">
        <v>1402</v>
      </c>
      <c r="F2463" s="2"/>
      <c r="G2463" s="2"/>
      <c r="H2463" s="2" t="s">
        <v>856</v>
      </c>
      <c r="I2463" s="2" t="s">
        <v>1832</v>
      </c>
      <c r="J2463" s="2" t="s">
        <v>1023</v>
      </c>
      <c r="K2463" s="2"/>
      <c r="L2463" s="79"/>
      <c r="M2463" s="79"/>
      <c r="N2463" s="79" t="s">
        <v>2140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 t="s">
        <v>3538</v>
      </c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 t="str">
        <f t="shared" si="91"/>
        <v/>
      </c>
      <c r="BP2463" s="2" t="str">
        <f t="shared" si="92"/>
        <v>GMW31916</v>
      </c>
      <c r="BQ2463" s="2" t="str">
        <f>_xlfn.XLOOKUP(BO2463,[1]Planilha1!$BU:$BU,[1]Planilha1!$BU:$BU,"",0,1)</f>
        <v/>
      </c>
    </row>
    <row r="2464" spans="1:69" hidden="1" x14ac:dyDescent="0.2">
      <c r="A2464" s="2" t="s">
        <v>4651</v>
      </c>
      <c r="B2464" s="2" t="s">
        <v>1400</v>
      </c>
      <c r="C2464" s="2"/>
      <c r="D2464" s="2"/>
      <c r="E2464" s="2" t="s">
        <v>1402</v>
      </c>
      <c r="F2464" s="2"/>
      <c r="G2464" s="2"/>
      <c r="H2464" s="2" t="s">
        <v>843</v>
      </c>
      <c r="I2464" s="2" t="s">
        <v>1833</v>
      </c>
      <c r="J2464" s="2"/>
      <c r="K2464" s="2"/>
      <c r="L2464" s="79"/>
      <c r="M2464" s="79"/>
      <c r="N2464" s="79" t="s">
        <v>2126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 t="s">
        <v>3539</v>
      </c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 t="str">
        <f t="shared" si="91"/>
        <v/>
      </c>
      <c r="BP2464" s="2" t="str">
        <f t="shared" si="92"/>
        <v>GMW31911,5</v>
      </c>
      <c r="BQ2464" s="2" t="str">
        <f>_xlfn.XLOOKUP(BO2464,[1]Planilha1!$BU:$BU,[1]Planilha1!$BU:$BU,"",0,1)</f>
        <v/>
      </c>
    </row>
    <row r="2465" spans="1:69" hidden="1" x14ac:dyDescent="0.2">
      <c r="A2465" s="2" t="s">
        <v>4651</v>
      </c>
      <c r="B2465" s="2" t="s">
        <v>1400</v>
      </c>
      <c r="C2465" s="2"/>
      <c r="D2465" s="2"/>
      <c r="E2465" s="2" t="s">
        <v>1402</v>
      </c>
      <c r="F2465" s="2"/>
      <c r="G2465" s="2"/>
      <c r="H2465" s="2" t="s">
        <v>843</v>
      </c>
      <c r="I2465" s="2" t="s">
        <v>1833</v>
      </c>
      <c r="J2465" s="2"/>
      <c r="K2465" s="2"/>
      <c r="L2465" s="79"/>
      <c r="M2465" s="79"/>
      <c r="N2465" s="79" t="s">
        <v>2132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 t="s">
        <v>3540</v>
      </c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 t="str">
        <f t="shared" si="91"/>
        <v/>
      </c>
      <c r="BP2465" s="2" t="str">
        <f t="shared" si="92"/>
        <v>GMW31911</v>
      </c>
      <c r="BQ2465" s="2" t="str">
        <f>_xlfn.XLOOKUP(BO2465,[1]Planilha1!$BU:$BU,[1]Planilha1!$BU:$BU,"",0,1)</f>
        <v/>
      </c>
    </row>
    <row r="2466" spans="1:69" hidden="1" x14ac:dyDescent="0.2">
      <c r="A2466" s="2" t="s">
        <v>4651</v>
      </c>
      <c r="B2466" s="2" t="s">
        <v>374</v>
      </c>
      <c r="C2466" s="2"/>
      <c r="D2466" s="2"/>
      <c r="E2466" s="2" t="s">
        <v>1402</v>
      </c>
      <c r="F2466" s="2"/>
      <c r="G2466" s="2"/>
      <c r="H2466" s="2" t="s">
        <v>843</v>
      </c>
      <c r="I2466" s="2" t="s">
        <v>1834</v>
      </c>
      <c r="J2466" s="2"/>
      <c r="K2466" s="2"/>
      <c r="L2466" s="79"/>
      <c r="M2466" s="79"/>
      <c r="N2466" s="79" t="s">
        <v>2147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 t="s">
        <v>3541</v>
      </c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 t="str">
        <f t="shared" si="91"/>
        <v/>
      </c>
      <c r="BP2466" s="2" t="str">
        <f t="shared" si="92"/>
        <v>USCAR210,35</v>
      </c>
      <c r="BQ2466" s="2" t="str">
        <f>_xlfn.XLOOKUP(BO2466,[1]Planilha1!$BU:$BU,[1]Planilha1!$BU:$BU,"",0,1)</f>
        <v/>
      </c>
    </row>
    <row r="2467" spans="1:69" hidden="1" x14ac:dyDescent="0.2">
      <c r="A2467" s="2" t="s">
        <v>4651</v>
      </c>
      <c r="B2467" s="2" t="s">
        <v>374</v>
      </c>
      <c r="C2467" s="2"/>
      <c r="D2467" s="2"/>
      <c r="E2467" s="2" t="s">
        <v>1402</v>
      </c>
      <c r="F2467" s="2"/>
      <c r="G2467" s="2"/>
      <c r="H2467" s="2" t="s">
        <v>848</v>
      </c>
      <c r="I2467" s="2" t="s">
        <v>1835</v>
      </c>
      <c r="J2467" s="2"/>
      <c r="K2467" s="2"/>
      <c r="L2467" s="79"/>
      <c r="M2467" s="79"/>
      <c r="N2467" s="79" t="s">
        <v>2142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 t="s">
        <v>3542</v>
      </c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 t="str">
        <f t="shared" si="91"/>
        <v/>
      </c>
      <c r="BP2467" s="2" t="str">
        <f t="shared" si="92"/>
        <v>USCAR210,3</v>
      </c>
      <c r="BQ2467" s="2" t="str">
        <f>_xlfn.XLOOKUP(BO2467,[1]Planilha1!$BU:$BU,[1]Planilha1!$BU:$BU,"",0,1)</f>
        <v/>
      </c>
    </row>
    <row r="2468" spans="1:69" hidden="1" x14ac:dyDescent="0.2">
      <c r="A2468" s="2" t="s">
        <v>4651</v>
      </c>
      <c r="B2468" s="2" t="s">
        <v>1400</v>
      </c>
      <c r="C2468" s="2"/>
      <c r="D2468" s="2"/>
      <c r="E2468" s="2" t="s">
        <v>1402</v>
      </c>
      <c r="F2468" s="2"/>
      <c r="G2468" s="2"/>
      <c r="H2468" s="2" t="s">
        <v>843</v>
      </c>
      <c r="I2468" s="2" t="s">
        <v>1836</v>
      </c>
      <c r="J2468" s="2"/>
      <c r="K2468" s="2"/>
      <c r="L2468" s="79"/>
      <c r="M2468" s="79"/>
      <c r="N2468" s="79" t="s">
        <v>2147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 t="s">
        <v>3543</v>
      </c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 t="str">
        <f t="shared" si="91"/>
        <v/>
      </c>
      <c r="BP2468" s="2" t="str">
        <f t="shared" si="92"/>
        <v>GMW31910,35</v>
      </c>
      <c r="BQ2468" s="2" t="str">
        <f>_xlfn.XLOOKUP(BO2468,[1]Planilha1!$BU:$BU,[1]Planilha1!$BU:$BU,"",0,1)</f>
        <v/>
      </c>
    </row>
    <row r="2469" spans="1:69" hidden="1" x14ac:dyDescent="0.2">
      <c r="A2469" s="2" t="s">
        <v>4651</v>
      </c>
      <c r="B2469" s="2" t="s">
        <v>1400</v>
      </c>
      <c r="C2469" s="2"/>
      <c r="D2469" s="2"/>
      <c r="E2469" s="2" t="s">
        <v>1402</v>
      </c>
      <c r="F2469" s="2"/>
      <c r="G2469" s="2"/>
      <c r="H2469" s="2" t="s">
        <v>843</v>
      </c>
      <c r="I2469" s="2" t="s">
        <v>1836</v>
      </c>
      <c r="J2469" s="2"/>
      <c r="K2469" s="2"/>
      <c r="L2469" s="79"/>
      <c r="M2469" s="79"/>
      <c r="N2469" s="79" t="s">
        <v>2125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 t="s">
        <v>3544</v>
      </c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 t="str">
        <f t="shared" si="91"/>
        <v/>
      </c>
      <c r="BP2469" s="2" t="str">
        <f t="shared" si="92"/>
        <v>GMW31910,5</v>
      </c>
      <c r="BQ2469" s="2" t="str">
        <f>_xlfn.XLOOKUP(BO2469,[1]Planilha1!$BU:$BU,[1]Planilha1!$BU:$BU,"",0,1)</f>
        <v/>
      </c>
    </row>
    <row r="2470" spans="1:69" hidden="1" x14ac:dyDescent="0.2">
      <c r="A2470" s="2" t="s">
        <v>4651</v>
      </c>
      <c r="B2470" s="2" t="s">
        <v>374</v>
      </c>
      <c r="C2470" s="2"/>
      <c r="D2470" s="2"/>
      <c r="E2470" s="2" t="s">
        <v>1402</v>
      </c>
      <c r="F2470" s="2"/>
      <c r="G2470" s="2"/>
      <c r="H2470" s="2" t="s">
        <v>848</v>
      </c>
      <c r="I2470" s="2" t="s">
        <v>1837</v>
      </c>
      <c r="J2470" s="2"/>
      <c r="K2470" s="2"/>
      <c r="L2470" s="79"/>
      <c r="M2470" s="79"/>
      <c r="N2470" s="79" t="s">
        <v>2142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 t="s">
        <v>3545</v>
      </c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 t="str">
        <f t="shared" si="91"/>
        <v/>
      </c>
      <c r="BP2470" s="2" t="str">
        <f t="shared" si="92"/>
        <v>USCAR210,3</v>
      </c>
      <c r="BQ2470" s="2" t="str">
        <f>_xlfn.XLOOKUP(BO2470,[1]Planilha1!$BU:$BU,[1]Planilha1!$BU:$BU,"",0,1)</f>
        <v/>
      </c>
    </row>
    <row r="2471" spans="1:69" hidden="1" x14ac:dyDescent="0.2">
      <c r="A2471" s="2" t="s">
        <v>4651</v>
      </c>
      <c r="B2471" s="2" t="s">
        <v>374</v>
      </c>
      <c r="C2471" s="2"/>
      <c r="D2471" s="2"/>
      <c r="E2471" s="2" t="s">
        <v>1402</v>
      </c>
      <c r="F2471" s="2"/>
      <c r="G2471" s="2"/>
      <c r="H2471" s="2" t="s">
        <v>848</v>
      </c>
      <c r="I2471" s="2" t="s">
        <v>1837</v>
      </c>
      <c r="J2471" s="2"/>
      <c r="K2471" s="2"/>
      <c r="L2471" s="79"/>
      <c r="M2471" s="79"/>
      <c r="N2471" s="79" t="s">
        <v>2125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 t="s">
        <v>3546</v>
      </c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 t="str">
        <f t="shared" si="91"/>
        <v/>
      </c>
      <c r="BP2471" s="2" t="str">
        <f t="shared" si="92"/>
        <v>USCAR210,5</v>
      </c>
      <c r="BQ2471" s="2" t="str">
        <f>_xlfn.XLOOKUP(BO2471,[1]Planilha1!$BU:$BU,[1]Planilha1!$BU:$BU,"",0,1)</f>
        <v/>
      </c>
    </row>
    <row r="2472" spans="1:69" hidden="1" x14ac:dyDescent="0.2">
      <c r="A2472" s="2" t="s">
        <v>4651</v>
      </c>
      <c r="B2472" s="2" t="s">
        <v>1400</v>
      </c>
      <c r="C2472" s="2"/>
      <c r="D2472" s="2"/>
      <c r="E2472" s="2" t="s">
        <v>1402</v>
      </c>
      <c r="F2472" s="2"/>
      <c r="G2472" s="2"/>
      <c r="H2472" s="2" t="s">
        <v>843</v>
      </c>
      <c r="I2472" s="2" t="s">
        <v>1838</v>
      </c>
      <c r="J2472" s="2" t="s">
        <v>904</v>
      </c>
      <c r="K2472" s="2"/>
      <c r="L2472" s="79"/>
      <c r="M2472" s="79"/>
      <c r="N2472" s="79" t="s">
        <v>2124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 t="s">
        <v>3547</v>
      </c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 t="str">
        <f t="shared" si="91"/>
        <v/>
      </c>
      <c r="BP2472" s="2" t="str">
        <f t="shared" si="92"/>
        <v>GMW31912,5</v>
      </c>
      <c r="BQ2472" s="2" t="str">
        <f>_xlfn.XLOOKUP(BO2472,[1]Planilha1!$BU:$BU,[1]Planilha1!$BU:$BU,"",0,1)</f>
        <v/>
      </c>
    </row>
    <row r="2473" spans="1:69" hidden="1" x14ac:dyDescent="0.2">
      <c r="A2473" s="2" t="s">
        <v>4651</v>
      </c>
      <c r="B2473" s="2" t="s">
        <v>1400</v>
      </c>
      <c r="C2473" s="2"/>
      <c r="D2473" s="2"/>
      <c r="E2473" s="2" t="s">
        <v>1402</v>
      </c>
      <c r="F2473" s="2"/>
      <c r="G2473" s="2"/>
      <c r="H2473" s="2" t="s">
        <v>854</v>
      </c>
      <c r="I2473" s="2" t="s">
        <v>1838</v>
      </c>
      <c r="J2473" s="2" t="s">
        <v>904</v>
      </c>
      <c r="K2473" s="2"/>
      <c r="L2473" s="79"/>
      <c r="M2473" s="79"/>
      <c r="N2473" s="79" t="s">
        <v>2124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 t="s">
        <v>3547</v>
      </c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 t="str">
        <f t="shared" si="91"/>
        <v/>
      </c>
      <c r="BP2473" s="2" t="str">
        <f t="shared" si="92"/>
        <v>GMW31912,5</v>
      </c>
      <c r="BQ2473" s="2" t="str">
        <f>_xlfn.XLOOKUP(BO2473,[1]Planilha1!$BU:$BU,[1]Planilha1!$BU:$BU,"",0,1)</f>
        <v/>
      </c>
    </row>
    <row r="2474" spans="1:69" hidden="1" x14ac:dyDescent="0.2">
      <c r="A2474" s="2" t="s">
        <v>4651</v>
      </c>
      <c r="B2474" s="2" t="s">
        <v>1400</v>
      </c>
      <c r="C2474" s="2"/>
      <c r="D2474" s="2"/>
      <c r="E2474" s="2" t="s">
        <v>1402</v>
      </c>
      <c r="F2474" s="2"/>
      <c r="G2474" s="2"/>
      <c r="H2474" s="2" t="s">
        <v>843</v>
      </c>
      <c r="I2474" s="2" t="s">
        <v>1839</v>
      </c>
      <c r="J2474" s="2"/>
      <c r="K2474" s="2"/>
      <c r="L2474" s="79"/>
      <c r="M2474" s="79"/>
      <c r="N2474" s="79" t="s">
        <v>2141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 t="s">
        <v>3548</v>
      </c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 t="str">
        <f t="shared" si="91"/>
        <v/>
      </c>
      <c r="BP2474" s="2" t="str">
        <f t="shared" si="92"/>
        <v>GMW31910,75</v>
      </c>
      <c r="BQ2474" s="2" t="str">
        <f>_xlfn.XLOOKUP(BO2474,[1]Planilha1!$BU:$BU,[1]Planilha1!$BU:$BU,"",0,1)</f>
        <v/>
      </c>
    </row>
    <row r="2475" spans="1:69" hidden="1" x14ac:dyDescent="0.2">
      <c r="A2475" s="2" t="s">
        <v>4651</v>
      </c>
      <c r="B2475" s="2" t="s">
        <v>1400</v>
      </c>
      <c r="C2475" s="2"/>
      <c r="D2475" s="2"/>
      <c r="E2475" s="2" t="s">
        <v>1402</v>
      </c>
      <c r="F2475" s="2"/>
      <c r="G2475" s="2"/>
      <c r="H2475" s="2" t="s">
        <v>843</v>
      </c>
      <c r="I2475" s="2" t="s">
        <v>1840</v>
      </c>
      <c r="J2475" s="2"/>
      <c r="K2475" s="2"/>
      <c r="L2475" s="79"/>
      <c r="M2475" s="79"/>
      <c r="N2475" s="79" t="s">
        <v>2125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 t="s">
        <v>3549</v>
      </c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 t="str">
        <f t="shared" si="91"/>
        <v/>
      </c>
      <c r="BP2475" s="2" t="str">
        <f t="shared" si="92"/>
        <v>GMW31910,5</v>
      </c>
      <c r="BQ2475" s="2" t="str">
        <f>_xlfn.XLOOKUP(BO2475,[1]Planilha1!$BU:$BU,[1]Planilha1!$BU:$BU,"",0,1)</f>
        <v/>
      </c>
    </row>
    <row r="2476" spans="1:69" hidden="1" x14ac:dyDescent="0.2">
      <c r="A2476" s="2" t="s">
        <v>4651</v>
      </c>
      <c r="B2476" s="2" t="s">
        <v>374</v>
      </c>
      <c r="C2476" s="2"/>
      <c r="D2476" s="2"/>
      <c r="E2476" s="2" t="s">
        <v>1402</v>
      </c>
      <c r="F2476" s="2"/>
      <c r="G2476" s="2"/>
      <c r="H2476" s="2" t="s">
        <v>860</v>
      </c>
      <c r="I2476" s="2" t="s">
        <v>591</v>
      </c>
      <c r="J2476" s="2"/>
      <c r="K2476" s="2"/>
      <c r="L2476" s="79"/>
      <c r="M2476" s="79"/>
      <c r="N2476" s="79" t="s">
        <v>2147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 t="str">
        <f t="shared" si="91"/>
        <v/>
      </c>
      <c r="BP2476" s="2" t="str">
        <f t="shared" si="92"/>
        <v>USCAR210,35</v>
      </c>
      <c r="BQ2476" s="2" t="str">
        <f>_xlfn.XLOOKUP(BO2476,[1]Planilha1!$BU:$BU,[1]Planilha1!$BU:$BU,"",0,1)</f>
        <v/>
      </c>
    </row>
    <row r="2477" spans="1:69" hidden="1" x14ac:dyDescent="0.2">
      <c r="A2477" s="2" t="s">
        <v>4651</v>
      </c>
      <c r="B2477" s="2" t="s">
        <v>374</v>
      </c>
      <c r="C2477" s="2"/>
      <c r="D2477" s="2"/>
      <c r="E2477" s="2" t="s">
        <v>1402</v>
      </c>
      <c r="F2477" s="2"/>
      <c r="G2477" s="2"/>
      <c r="H2477" s="2" t="s">
        <v>860</v>
      </c>
      <c r="I2477" s="2" t="s">
        <v>591</v>
      </c>
      <c r="J2477" s="2"/>
      <c r="K2477" s="2"/>
      <c r="L2477" s="79"/>
      <c r="M2477" s="79"/>
      <c r="N2477" s="79" t="s">
        <v>2125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 t="str">
        <f t="shared" si="91"/>
        <v/>
      </c>
      <c r="BP2477" s="2" t="str">
        <f t="shared" si="92"/>
        <v>USCAR210,5</v>
      </c>
      <c r="BQ2477" s="2" t="str">
        <f>_xlfn.XLOOKUP(BO2477,[1]Planilha1!$BU:$BU,[1]Planilha1!$BU:$BU,"",0,1)</f>
        <v/>
      </c>
    </row>
    <row r="2478" spans="1:69" hidden="1" x14ac:dyDescent="0.2">
      <c r="A2478" s="2" t="s">
        <v>4651</v>
      </c>
      <c r="B2478" s="2" t="s">
        <v>374</v>
      </c>
      <c r="C2478" s="2"/>
      <c r="D2478" s="2"/>
      <c r="E2478" s="2" t="s">
        <v>1402</v>
      </c>
      <c r="F2478" s="2"/>
      <c r="G2478" s="2"/>
      <c r="H2478" s="2" t="s">
        <v>853</v>
      </c>
      <c r="I2478" s="2" t="s">
        <v>591</v>
      </c>
      <c r="J2478" s="2"/>
      <c r="K2478" s="2"/>
      <c r="L2478" s="79"/>
      <c r="M2478" s="79"/>
      <c r="N2478" s="79" t="s">
        <v>2147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 t="s">
        <v>3550</v>
      </c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 t="str">
        <f t="shared" si="91"/>
        <v/>
      </c>
      <c r="BP2478" s="2" t="str">
        <f t="shared" si="92"/>
        <v>USCAR210,35</v>
      </c>
      <c r="BQ2478" s="2" t="str">
        <f>_xlfn.XLOOKUP(BO2478,[1]Planilha1!$BU:$BU,[1]Planilha1!$BU:$BU,"",0,1)</f>
        <v/>
      </c>
    </row>
    <row r="2479" spans="1:69" hidden="1" x14ac:dyDescent="0.2">
      <c r="A2479" s="2" t="s">
        <v>4651</v>
      </c>
      <c r="B2479" s="2" t="s">
        <v>374</v>
      </c>
      <c r="C2479" s="2"/>
      <c r="D2479" s="2"/>
      <c r="E2479" s="2" t="s">
        <v>1402</v>
      </c>
      <c r="F2479" s="2"/>
      <c r="G2479" s="2"/>
      <c r="H2479" s="2" t="s">
        <v>853</v>
      </c>
      <c r="I2479" s="2" t="s">
        <v>591</v>
      </c>
      <c r="J2479" s="2"/>
      <c r="K2479" s="2"/>
      <c r="L2479" s="79"/>
      <c r="M2479" s="79"/>
      <c r="N2479" s="79" t="s">
        <v>2125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 t="s">
        <v>3551</v>
      </c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 t="str">
        <f t="shared" si="91"/>
        <v/>
      </c>
      <c r="BP2479" s="2" t="str">
        <f t="shared" si="92"/>
        <v>USCAR210,5</v>
      </c>
      <c r="BQ2479" s="2" t="str">
        <f>_xlfn.XLOOKUP(BO2479,[1]Planilha1!$BU:$BU,[1]Planilha1!$BU:$BU,"",0,1)</f>
        <v/>
      </c>
    </row>
    <row r="2480" spans="1:69" hidden="1" x14ac:dyDescent="0.2">
      <c r="A2480" s="2" t="s">
        <v>4651</v>
      </c>
      <c r="B2480" s="2" t="s">
        <v>374</v>
      </c>
      <c r="C2480" s="2"/>
      <c r="D2480" s="2"/>
      <c r="E2480" s="2" t="s">
        <v>1402</v>
      </c>
      <c r="F2480" s="2"/>
      <c r="G2480" s="2"/>
      <c r="H2480" s="2" t="s">
        <v>870</v>
      </c>
      <c r="I2480" s="2" t="s">
        <v>591</v>
      </c>
      <c r="J2480" s="2"/>
      <c r="K2480" s="2"/>
      <c r="L2480" s="79"/>
      <c r="M2480" s="79"/>
      <c r="N2480" s="79" t="s">
        <v>2147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 t="str">
        <f t="shared" si="91"/>
        <v/>
      </c>
      <c r="BP2480" s="2" t="str">
        <f t="shared" si="92"/>
        <v>USCAR210,35</v>
      </c>
      <c r="BQ2480" s="2" t="str">
        <f>_xlfn.XLOOKUP(BO2480,[1]Planilha1!$BU:$BU,[1]Planilha1!$BU:$BU,"",0,1)</f>
        <v/>
      </c>
    </row>
    <row r="2481" spans="1:69" hidden="1" x14ac:dyDescent="0.2">
      <c r="A2481" s="2" t="s">
        <v>4651</v>
      </c>
      <c r="B2481" s="2" t="s">
        <v>374</v>
      </c>
      <c r="C2481" s="2"/>
      <c r="D2481" s="2"/>
      <c r="E2481" s="2" t="s">
        <v>1402</v>
      </c>
      <c r="F2481" s="2"/>
      <c r="G2481" s="2"/>
      <c r="H2481" s="2" t="s">
        <v>870</v>
      </c>
      <c r="I2481" s="2" t="s">
        <v>591</v>
      </c>
      <c r="J2481" s="2"/>
      <c r="K2481" s="2"/>
      <c r="L2481" s="79"/>
      <c r="M2481" s="79"/>
      <c r="N2481" s="79" t="s">
        <v>2125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 t="str">
        <f t="shared" si="91"/>
        <v/>
      </c>
      <c r="BP2481" s="2" t="str">
        <f t="shared" si="92"/>
        <v>USCAR210,5</v>
      </c>
      <c r="BQ2481" s="2" t="str">
        <f>_xlfn.XLOOKUP(BO2481,[1]Planilha1!$BU:$BU,[1]Planilha1!$BU:$BU,"",0,1)</f>
        <v/>
      </c>
    </row>
    <row r="2482" spans="1:69" hidden="1" x14ac:dyDescent="0.2">
      <c r="A2482" s="2" t="s">
        <v>4651</v>
      </c>
      <c r="B2482" s="2" t="s">
        <v>374</v>
      </c>
      <c r="C2482" s="2"/>
      <c r="D2482" s="2"/>
      <c r="E2482" s="2" t="s">
        <v>1402</v>
      </c>
      <c r="F2482" s="2"/>
      <c r="G2482" s="2"/>
      <c r="H2482" s="2" t="s">
        <v>855</v>
      </c>
      <c r="I2482" s="2" t="s">
        <v>591</v>
      </c>
      <c r="J2482" s="2"/>
      <c r="K2482" s="2"/>
      <c r="L2482" s="79"/>
      <c r="M2482" s="79"/>
      <c r="N2482" s="79" t="s">
        <v>2125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 t="s">
        <v>3552</v>
      </c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 t="str">
        <f t="shared" si="91"/>
        <v/>
      </c>
      <c r="BP2482" s="2" t="str">
        <f t="shared" si="92"/>
        <v>USCAR210,5</v>
      </c>
      <c r="BQ2482" s="2" t="str">
        <f>_xlfn.XLOOKUP(BO2482,[1]Planilha1!$BU:$BU,[1]Planilha1!$BU:$BU,"",0,1)</f>
        <v/>
      </c>
    </row>
    <row r="2483" spans="1:69" hidden="1" x14ac:dyDescent="0.2">
      <c r="A2483" s="2" t="s">
        <v>4651</v>
      </c>
      <c r="B2483" s="2" t="s">
        <v>1400</v>
      </c>
      <c r="C2483" s="2"/>
      <c r="D2483" s="2"/>
      <c r="E2483" s="2" t="s">
        <v>1402</v>
      </c>
      <c r="F2483" s="2"/>
      <c r="G2483" s="2"/>
      <c r="H2483" s="2" t="s">
        <v>843</v>
      </c>
      <c r="I2483" s="2" t="s">
        <v>591</v>
      </c>
      <c r="J2483" s="2"/>
      <c r="K2483" s="2"/>
      <c r="L2483" s="79"/>
      <c r="M2483" s="79"/>
      <c r="N2483" s="79" t="s">
        <v>2147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 t="s">
        <v>3553</v>
      </c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 t="str">
        <f t="shared" si="91"/>
        <v/>
      </c>
      <c r="BP2483" s="2" t="str">
        <f t="shared" si="92"/>
        <v>GMW31910,35</v>
      </c>
      <c r="BQ2483" s="2" t="str">
        <f>_xlfn.XLOOKUP(BO2483,[1]Planilha1!$BU:$BU,[1]Planilha1!$BU:$BU,"",0,1)</f>
        <v/>
      </c>
    </row>
    <row r="2484" spans="1:69" hidden="1" x14ac:dyDescent="0.2">
      <c r="A2484" s="2" t="s">
        <v>4651</v>
      </c>
      <c r="B2484" s="2" t="s">
        <v>1400</v>
      </c>
      <c r="C2484" s="2"/>
      <c r="D2484" s="2"/>
      <c r="E2484" s="2" t="s">
        <v>1402</v>
      </c>
      <c r="F2484" s="2"/>
      <c r="G2484" s="2"/>
      <c r="H2484" s="2" t="s">
        <v>843</v>
      </c>
      <c r="I2484" s="2" t="s">
        <v>591</v>
      </c>
      <c r="J2484" s="2"/>
      <c r="K2484" s="2"/>
      <c r="L2484" s="79"/>
      <c r="M2484" s="79"/>
      <c r="N2484" s="79" t="s">
        <v>2125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 t="s">
        <v>3554</v>
      </c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 t="str">
        <f t="shared" si="91"/>
        <v/>
      </c>
      <c r="BP2484" s="2" t="str">
        <f t="shared" si="92"/>
        <v>GMW31910,5</v>
      </c>
      <c r="BQ2484" s="2" t="str">
        <f>_xlfn.XLOOKUP(BO2484,[1]Planilha1!$BU:$BU,[1]Planilha1!$BU:$BU,"",0,1)</f>
        <v/>
      </c>
    </row>
    <row r="2485" spans="1:69" hidden="1" x14ac:dyDescent="0.2">
      <c r="A2485" s="2" t="s">
        <v>4651</v>
      </c>
      <c r="B2485" s="2" t="s">
        <v>1400</v>
      </c>
      <c r="C2485" s="2"/>
      <c r="D2485" s="2"/>
      <c r="E2485" s="2" t="s">
        <v>1402</v>
      </c>
      <c r="F2485" s="2"/>
      <c r="G2485" s="2"/>
      <c r="H2485" s="2" t="s">
        <v>856</v>
      </c>
      <c r="I2485" s="2" t="s">
        <v>591</v>
      </c>
      <c r="J2485" s="2"/>
      <c r="K2485" s="2"/>
      <c r="L2485" s="79"/>
      <c r="M2485" s="79"/>
      <c r="N2485" s="79" t="s">
        <v>2125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 t="s">
        <v>3555</v>
      </c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 t="str">
        <f t="shared" si="91"/>
        <v/>
      </c>
      <c r="BP2485" s="2" t="str">
        <f t="shared" si="92"/>
        <v>GMW31910,5</v>
      </c>
      <c r="BQ2485" s="2" t="str">
        <f>_xlfn.XLOOKUP(BO2485,[1]Planilha1!$BU:$BU,[1]Planilha1!$BU:$BU,"",0,1)</f>
        <v/>
      </c>
    </row>
    <row r="2486" spans="1:69" hidden="1" x14ac:dyDescent="0.2">
      <c r="A2486" s="2" t="s">
        <v>4651</v>
      </c>
      <c r="B2486" s="2" t="s">
        <v>374</v>
      </c>
      <c r="C2486" s="2"/>
      <c r="D2486" s="2"/>
      <c r="E2486" s="2" t="s">
        <v>1402</v>
      </c>
      <c r="F2486" s="2"/>
      <c r="G2486" s="2"/>
      <c r="H2486" s="2" t="s">
        <v>866</v>
      </c>
      <c r="I2486" s="2" t="s">
        <v>591</v>
      </c>
      <c r="J2486" s="2"/>
      <c r="K2486" s="2"/>
      <c r="L2486" s="79"/>
      <c r="M2486" s="79"/>
      <c r="N2486" s="79" t="s">
        <v>2147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 t="str">
        <f t="shared" si="91"/>
        <v/>
      </c>
      <c r="BP2486" s="2" t="str">
        <f t="shared" si="92"/>
        <v>USCAR210,35</v>
      </c>
      <c r="BQ2486" s="2" t="str">
        <f>_xlfn.XLOOKUP(BO2486,[1]Planilha1!$BU:$BU,[1]Planilha1!$BU:$BU,"",0,1)</f>
        <v/>
      </c>
    </row>
    <row r="2487" spans="1:69" hidden="1" x14ac:dyDescent="0.2">
      <c r="A2487" s="2" t="s">
        <v>4651</v>
      </c>
      <c r="B2487" s="2" t="s">
        <v>374</v>
      </c>
      <c r="C2487" s="2"/>
      <c r="D2487" s="2"/>
      <c r="E2487" s="2" t="s">
        <v>1402</v>
      </c>
      <c r="F2487" s="2"/>
      <c r="G2487" s="2"/>
      <c r="H2487" s="2" t="s">
        <v>866</v>
      </c>
      <c r="I2487" s="2" t="s">
        <v>591</v>
      </c>
      <c r="J2487" s="2"/>
      <c r="K2487" s="2"/>
      <c r="L2487" s="79"/>
      <c r="M2487" s="79"/>
      <c r="N2487" s="79" t="s">
        <v>2125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 t="str">
        <f t="shared" si="91"/>
        <v/>
      </c>
      <c r="BP2487" s="2" t="str">
        <f t="shared" si="92"/>
        <v>USCAR210,5</v>
      </c>
      <c r="BQ2487" s="2" t="str">
        <f>_xlfn.XLOOKUP(BO2487,[1]Planilha1!$BU:$BU,[1]Planilha1!$BU:$BU,"",0,1)</f>
        <v/>
      </c>
    </row>
    <row r="2488" spans="1:69" hidden="1" x14ac:dyDescent="0.2">
      <c r="A2488" s="2" t="s">
        <v>4651</v>
      </c>
      <c r="B2488" s="2" t="s">
        <v>1400</v>
      </c>
      <c r="C2488" s="2"/>
      <c r="D2488" s="2"/>
      <c r="E2488" s="2" t="s">
        <v>1402</v>
      </c>
      <c r="F2488" s="2"/>
      <c r="G2488" s="2"/>
      <c r="H2488" s="2" t="s">
        <v>863</v>
      </c>
      <c r="I2488" s="2" t="s">
        <v>591</v>
      </c>
      <c r="J2488" s="2"/>
      <c r="K2488" s="2"/>
      <c r="L2488" s="79"/>
      <c r="M2488" s="79"/>
      <c r="N2488" s="79" t="s">
        <v>2125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 t="s">
        <v>3556</v>
      </c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 t="str">
        <f t="shared" si="91"/>
        <v/>
      </c>
      <c r="BP2488" s="2" t="str">
        <f t="shared" si="92"/>
        <v>GMW31910,5</v>
      </c>
      <c r="BQ2488" s="2" t="str">
        <f>_xlfn.XLOOKUP(BO2488,[1]Planilha1!$BU:$BU,[1]Planilha1!$BU:$BU,"",0,1)</f>
        <v/>
      </c>
    </row>
    <row r="2489" spans="1:69" hidden="1" x14ac:dyDescent="0.2">
      <c r="A2489" s="2" t="s">
        <v>4651</v>
      </c>
      <c r="B2489" s="2" t="s">
        <v>1400</v>
      </c>
      <c r="C2489" s="2"/>
      <c r="D2489" s="2"/>
      <c r="E2489" s="2" t="s">
        <v>1402</v>
      </c>
      <c r="F2489" s="2"/>
      <c r="G2489" s="2"/>
      <c r="H2489" s="2" t="s">
        <v>854</v>
      </c>
      <c r="I2489" s="2" t="s">
        <v>591</v>
      </c>
      <c r="J2489" s="2"/>
      <c r="K2489" s="2"/>
      <c r="L2489" s="79"/>
      <c r="M2489" s="79"/>
      <c r="N2489" s="79" t="s">
        <v>2125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 t="s">
        <v>3557</v>
      </c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 t="str">
        <f t="shared" si="91"/>
        <v/>
      </c>
      <c r="BP2489" s="2" t="str">
        <f t="shared" si="92"/>
        <v>GMW31910,5</v>
      </c>
      <c r="BQ2489" s="2" t="str">
        <f>_xlfn.XLOOKUP(BO2489,[1]Planilha1!$BU:$BU,[1]Planilha1!$BU:$BU,"",0,1)</f>
        <v/>
      </c>
    </row>
    <row r="2490" spans="1:69" hidden="1" x14ac:dyDescent="0.2">
      <c r="A2490" s="2" t="s">
        <v>4651</v>
      </c>
      <c r="B2490" s="2" t="s">
        <v>1400</v>
      </c>
      <c r="C2490" s="2"/>
      <c r="D2490" s="2"/>
      <c r="E2490" s="2" t="s">
        <v>1402</v>
      </c>
      <c r="F2490" s="2"/>
      <c r="G2490" s="2"/>
      <c r="H2490" s="2" t="s">
        <v>843</v>
      </c>
      <c r="I2490" s="2" t="s">
        <v>1841</v>
      </c>
      <c r="J2490" s="2"/>
      <c r="K2490" s="2"/>
      <c r="L2490" s="79"/>
      <c r="M2490" s="79"/>
      <c r="N2490" s="79" t="s">
        <v>2125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 t="s">
        <v>3558</v>
      </c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 t="str">
        <f t="shared" si="91"/>
        <v/>
      </c>
      <c r="BP2490" s="2" t="str">
        <f t="shared" si="92"/>
        <v>GMW31910,5</v>
      </c>
      <c r="BQ2490" s="2" t="str">
        <f>_xlfn.XLOOKUP(BO2490,[1]Planilha1!$BU:$BU,[1]Planilha1!$BU:$BU,"",0,1)</f>
        <v/>
      </c>
    </row>
    <row r="2491" spans="1:69" hidden="1" x14ac:dyDescent="0.2">
      <c r="A2491" s="2" t="s">
        <v>4651</v>
      </c>
      <c r="B2491" s="2" t="s">
        <v>374</v>
      </c>
      <c r="C2491" s="2"/>
      <c r="D2491" s="2"/>
      <c r="E2491" s="2" t="s">
        <v>1402</v>
      </c>
      <c r="F2491" s="2"/>
      <c r="G2491" s="2"/>
      <c r="H2491" s="2" t="s">
        <v>850</v>
      </c>
      <c r="I2491" s="2" t="s">
        <v>1842</v>
      </c>
      <c r="J2491" s="2" t="s">
        <v>1045</v>
      </c>
      <c r="K2491" s="2"/>
      <c r="L2491" s="79"/>
      <c r="M2491" s="79"/>
      <c r="N2491" s="79" t="s">
        <v>2125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 t="s">
        <v>3559</v>
      </c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 t="str">
        <f t="shared" si="91"/>
        <v/>
      </c>
      <c r="BP2491" s="2" t="str">
        <f t="shared" si="92"/>
        <v>USCAR210,5</v>
      </c>
      <c r="BQ2491" s="2" t="str">
        <f>_xlfn.XLOOKUP(BO2491,[1]Planilha1!$BU:$BU,[1]Planilha1!$BU:$BU,"",0,1)</f>
        <v/>
      </c>
    </row>
    <row r="2492" spans="1:69" hidden="1" x14ac:dyDescent="0.2">
      <c r="A2492" s="2" t="s">
        <v>4651</v>
      </c>
      <c r="B2492" s="2" t="s">
        <v>374</v>
      </c>
      <c r="C2492" s="2"/>
      <c r="D2492" s="2"/>
      <c r="E2492" s="2" t="s">
        <v>1402</v>
      </c>
      <c r="F2492" s="2"/>
      <c r="G2492" s="2"/>
      <c r="H2492" s="2" t="s">
        <v>848</v>
      </c>
      <c r="I2492" s="2" t="s">
        <v>1843</v>
      </c>
      <c r="J2492" s="2"/>
      <c r="K2492" s="2"/>
      <c r="L2492" s="79"/>
      <c r="M2492" s="79"/>
      <c r="N2492" s="79" t="s">
        <v>2125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 t="s">
        <v>3560</v>
      </c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 t="str">
        <f t="shared" si="91"/>
        <v/>
      </c>
      <c r="BP2492" s="2" t="str">
        <f t="shared" si="92"/>
        <v>USCAR210,5</v>
      </c>
      <c r="BQ2492" s="2" t="str">
        <f>_xlfn.XLOOKUP(BO2492,[1]Planilha1!$BU:$BU,[1]Planilha1!$BU:$BU,"",0,1)</f>
        <v/>
      </c>
    </row>
    <row r="2493" spans="1:69" hidden="1" x14ac:dyDescent="0.2">
      <c r="A2493" s="2" t="s">
        <v>4651</v>
      </c>
      <c r="B2493" s="2" t="s">
        <v>374</v>
      </c>
      <c r="C2493" s="2"/>
      <c r="D2493" s="2"/>
      <c r="E2493" s="2" t="s">
        <v>1402</v>
      </c>
      <c r="F2493" s="2"/>
      <c r="G2493" s="2"/>
      <c r="H2493" s="2" t="s">
        <v>847</v>
      </c>
      <c r="I2493" s="2" t="s">
        <v>1844</v>
      </c>
      <c r="J2493" s="2"/>
      <c r="K2493" s="2"/>
      <c r="L2493" s="79"/>
      <c r="M2493" s="79"/>
      <c r="N2493" s="79" t="s">
        <v>2132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 t="s">
        <v>3561</v>
      </c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 t="str">
        <f t="shared" si="91"/>
        <v/>
      </c>
      <c r="BP2493" s="2" t="str">
        <f t="shared" si="92"/>
        <v>USCAR211</v>
      </c>
      <c r="BQ2493" s="2" t="str">
        <f>_xlfn.XLOOKUP(BO2493,[1]Planilha1!$BU:$BU,[1]Planilha1!$BU:$BU,"",0,1)</f>
        <v/>
      </c>
    </row>
    <row r="2494" spans="1:69" hidden="1" x14ac:dyDescent="0.2">
      <c r="A2494" s="2" t="s">
        <v>4651</v>
      </c>
      <c r="B2494" s="2" t="s">
        <v>374</v>
      </c>
      <c r="C2494" s="2"/>
      <c r="D2494" s="2"/>
      <c r="E2494" s="2" t="s">
        <v>1402</v>
      </c>
      <c r="F2494" s="2"/>
      <c r="G2494" s="2"/>
      <c r="H2494" s="2" t="s">
        <v>845</v>
      </c>
      <c r="I2494" s="2" t="s">
        <v>1845</v>
      </c>
      <c r="J2494" s="2"/>
      <c r="K2494" s="2"/>
      <c r="L2494" s="79"/>
      <c r="M2494" s="79"/>
      <c r="N2494" s="79" t="s">
        <v>2129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 t="s">
        <v>3562</v>
      </c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 t="str">
        <f t="shared" si="91"/>
        <v/>
      </c>
      <c r="BP2494" s="2" t="str">
        <f t="shared" si="92"/>
        <v>USCAR213</v>
      </c>
      <c r="BQ2494" s="2" t="str">
        <f>_xlfn.XLOOKUP(BO2494,[1]Planilha1!$BU:$BU,[1]Planilha1!$BU:$BU,"",0,1)</f>
        <v/>
      </c>
    </row>
    <row r="2495" spans="1:69" hidden="1" x14ac:dyDescent="0.2">
      <c r="A2495" s="2" t="s">
        <v>4651</v>
      </c>
      <c r="B2495" s="2" t="s">
        <v>374</v>
      </c>
      <c r="C2495" s="2"/>
      <c r="D2495" s="2"/>
      <c r="E2495" s="2" t="s">
        <v>1402</v>
      </c>
      <c r="F2495" s="2"/>
      <c r="G2495" s="2"/>
      <c r="H2495" s="2" t="s">
        <v>847</v>
      </c>
      <c r="I2495" s="2" t="s">
        <v>1845</v>
      </c>
      <c r="J2495" s="2"/>
      <c r="K2495" s="2"/>
      <c r="L2495" s="79"/>
      <c r="M2495" s="79"/>
      <c r="N2495" s="79" t="s">
        <v>2137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 t="s">
        <v>3563</v>
      </c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 t="str">
        <f t="shared" si="91"/>
        <v/>
      </c>
      <c r="BP2495" s="2" t="str">
        <f t="shared" si="92"/>
        <v>USCAR212,1</v>
      </c>
      <c r="BQ2495" s="2" t="str">
        <f>_xlfn.XLOOKUP(BO2495,[1]Planilha1!$BU:$BU,[1]Planilha1!$BU:$BU,"",0,1)</f>
        <v/>
      </c>
    </row>
    <row r="2496" spans="1:69" hidden="1" x14ac:dyDescent="0.2">
      <c r="A2496" s="2" t="s">
        <v>4651</v>
      </c>
      <c r="B2496" s="2" t="s">
        <v>374</v>
      </c>
      <c r="C2496" s="2"/>
      <c r="D2496" s="2"/>
      <c r="E2496" s="2" t="s">
        <v>1402</v>
      </c>
      <c r="F2496" s="2"/>
      <c r="G2496" s="2"/>
      <c r="H2496" s="2" t="s">
        <v>847</v>
      </c>
      <c r="I2496" s="2" t="s">
        <v>1845</v>
      </c>
      <c r="J2496" s="2"/>
      <c r="K2496" s="2"/>
      <c r="L2496" s="79"/>
      <c r="M2496" s="79"/>
      <c r="N2496" s="79" t="s">
        <v>2156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 t="s">
        <v>3564</v>
      </c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 t="str">
        <f t="shared" si="91"/>
        <v/>
      </c>
      <c r="BP2496" s="2" t="str">
        <f t="shared" si="92"/>
        <v>USCAR212,55</v>
      </c>
      <c r="BQ2496" s="2" t="str">
        <f>_xlfn.XLOOKUP(BO2496,[1]Planilha1!$BU:$BU,[1]Planilha1!$BU:$BU,"",0,1)</f>
        <v/>
      </c>
    </row>
    <row r="2497" spans="1:69" hidden="1" x14ac:dyDescent="0.2">
      <c r="A2497" s="2" t="s">
        <v>4651</v>
      </c>
      <c r="B2497" s="2" t="s">
        <v>374</v>
      </c>
      <c r="C2497" s="2"/>
      <c r="D2497" s="2"/>
      <c r="E2497" s="2" t="s">
        <v>1402</v>
      </c>
      <c r="F2497" s="2"/>
      <c r="G2497" s="2"/>
      <c r="H2497" s="2" t="s">
        <v>848</v>
      </c>
      <c r="I2497" s="2" t="s">
        <v>1845</v>
      </c>
      <c r="J2497" s="2"/>
      <c r="K2497" s="2"/>
      <c r="L2497" s="79"/>
      <c r="M2497" s="79"/>
      <c r="N2497" s="79" t="s">
        <v>2130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 t="s">
        <v>3565</v>
      </c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 t="str">
        <f t="shared" si="91"/>
        <v/>
      </c>
      <c r="BP2497" s="2" t="str">
        <f t="shared" si="92"/>
        <v>USCAR212</v>
      </c>
      <c r="BQ2497" s="2" t="str">
        <f>_xlfn.XLOOKUP(BO2497,[1]Planilha1!$BU:$BU,[1]Planilha1!$BU:$BU,"",0,1)</f>
        <v/>
      </c>
    </row>
    <row r="2498" spans="1:69" hidden="1" x14ac:dyDescent="0.2">
      <c r="A2498" s="2" t="s">
        <v>4651</v>
      </c>
      <c r="B2498" s="2" t="s">
        <v>374</v>
      </c>
      <c r="C2498" s="2"/>
      <c r="D2498" s="2"/>
      <c r="E2498" s="2" t="s">
        <v>1402</v>
      </c>
      <c r="F2498" s="2"/>
      <c r="G2498" s="2"/>
      <c r="H2498" s="2" t="s">
        <v>848</v>
      </c>
      <c r="I2498" s="2" t="s">
        <v>1846</v>
      </c>
      <c r="J2498" s="2" t="s">
        <v>1011</v>
      </c>
      <c r="K2498" s="2"/>
      <c r="L2498" s="79"/>
      <c r="M2498" s="79"/>
      <c r="N2498" s="79" t="s">
        <v>2142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 t="s">
        <v>3566</v>
      </c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 t="str">
        <f t="shared" si="91"/>
        <v/>
      </c>
      <c r="BP2498" s="2" t="str">
        <f t="shared" si="92"/>
        <v>USCAR210,3</v>
      </c>
      <c r="BQ2498" s="2" t="str">
        <f>_xlfn.XLOOKUP(BO2498,[1]Planilha1!$BU:$BU,[1]Planilha1!$BU:$BU,"",0,1)</f>
        <v/>
      </c>
    </row>
    <row r="2499" spans="1:69" hidden="1" x14ac:dyDescent="0.2">
      <c r="A2499" s="2" t="s">
        <v>4651</v>
      </c>
      <c r="B2499" s="2" t="s">
        <v>374</v>
      </c>
      <c r="C2499" s="2"/>
      <c r="D2499" s="2"/>
      <c r="E2499" s="2" t="s">
        <v>1402</v>
      </c>
      <c r="F2499" s="2"/>
      <c r="G2499" s="2"/>
      <c r="H2499" s="2" t="s">
        <v>848</v>
      </c>
      <c r="I2499" s="2" t="s">
        <v>1846</v>
      </c>
      <c r="J2499" s="2" t="s">
        <v>1046</v>
      </c>
      <c r="K2499" s="2"/>
      <c r="L2499" s="79"/>
      <c r="M2499" s="79"/>
      <c r="N2499" s="79" t="s">
        <v>2125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 t="s">
        <v>3567</v>
      </c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 t="str">
        <f t="shared" si="91"/>
        <v/>
      </c>
      <c r="BP2499" s="2" t="str">
        <f t="shared" si="92"/>
        <v>USCAR210,5</v>
      </c>
      <c r="BQ2499" s="2" t="str">
        <f>_xlfn.XLOOKUP(BO2499,[1]Planilha1!$BU:$BU,[1]Planilha1!$BU:$BU,"",0,1)</f>
        <v/>
      </c>
    </row>
    <row r="2500" spans="1:69" hidden="1" x14ac:dyDescent="0.2">
      <c r="A2500" s="2" t="s">
        <v>4651</v>
      </c>
      <c r="B2500" s="2" t="s">
        <v>374</v>
      </c>
      <c r="C2500" s="2"/>
      <c r="D2500" s="2"/>
      <c r="E2500" s="2" t="s">
        <v>1402</v>
      </c>
      <c r="F2500" s="2"/>
      <c r="G2500" s="2"/>
      <c r="H2500" s="2" t="s">
        <v>850</v>
      </c>
      <c r="I2500" s="2" t="s">
        <v>1847</v>
      </c>
      <c r="J2500" s="2" t="s">
        <v>996</v>
      </c>
      <c r="K2500" s="2"/>
      <c r="L2500" s="79"/>
      <c r="M2500" s="79"/>
      <c r="N2500" s="79" t="s">
        <v>2125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 t="s">
        <v>3568</v>
      </c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 t="str">
        <f t="shared" ref="BO2500:BO2563" si="93">IF(F2500="","",_xlfn.CONCAT(K2500&amp;N2500,IF(L2500&gt;M2500,_xlfn.TEXTJOIN(,TRUE,O2500:AV2500),_xlfn.TEXTJOIN(,TRUE,AF2500:AV2500,O2500:AE2500))))</f>
        <v/>
      </c>
      <c r="BP2500" s="2" t="str">
        <f t="shared" ref="BP2500:BP2563" si="94">_xlfn.CONCAT(B2500,N2500,IF(L2500&gt;M2500,_xlfn.TEXTJOIN(,TRUE,O2500:AV2500),_xlfn.TEXTJOIN(,TRUE,AF2500:AV2500,O2500:AE2500)))</f>
        <v>USCAR210,5</v>
      </c>
      <c r="BQ2500" s="2" t="str">
        <f>_xlfn.XLOOKUP(BO2500,[1]Planilha1!$BU:$BU,[1]Planilha1!$BU:$BU,"",0,1)</f>
        <v/>
      </c>
    </row>
    <row r="2501" spans="1:69" hidden="1" x14ac:dyDescent="0.2">
      <c r="A2501" s="2" t="s">
        <v>4651</v>
      </c>
      <c r="B2501" s="2" t="s">
        <v>374</v>
      </c>
      <c r="C2501" s="2"/>
      <c r="D2501" s="2"/>
      <c r="E2501" s="2" t="s">
        <v>1402</v>
      </c>
      <c r="F2501" s="2"/>
      <c r="G2501" s="2"/>
      <c r="H2501" s="2" t="s">
        <v>848</v>
      </c>
      <c r="I2501" s="2" t="s">
        <v>1848</v>
      </c>
      <c r="J2501" s="2"/>
      <c r="K2501" s="2"/>
      <c r="L2501" s="79"/>
      <c r="M2501" s="79"/>
      <c r="N2501" s="79" t="s">
        <v>2142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 t="s">
        <v>3569</v>
      </c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 t="str">
        <f t="shared" si="93"/>
        <v/>
      </c>
      <c r="BP2501" s="2" t="str">
        <f t="shared" si="94"/>
        <v>USCAR210,3</v>
      </c>
      <c r="BQ2501" s="2" t="str">
        <f>_xlfn.XLOOKUP(BO2501,[1]Planilha1!$BU:$BU,[1]Planilha1!$BU:$BU,"",0,1)</f>
        <v/>
      </c>
    </row>
    <row r="2502" spans="1:69" hidden="1" x14ac:dyDescent="0.2">
      <c r="A2502" s="2" t="s">
        <v>4651</v>
      </c>
      <c r="B2502" s="2" t="s">
        <v>374</v>
      </c>
      <c r="C2502" s="2"/>
      <c r="D2502" s="2"/>
      <c r="E2502" s="2" t="s">
        <v>1402</v>
      </c>
      <c r="F2502" s="2"/>
      <c r="G2502" s="2"/>
      <c r="H2502" s="2" t="s">
        <v>848</v>
      </c>
      <c r="I2502" s="2" t="s">
        <v>1848</v>
      </c>
      <c r="J2502" s="2"/>
      <c r="K2502" s="2"/>
      <c r="L2502" s="79"/>
      <c r="M2502" s="79"/>
      <c r="N2502" s="79" t="s">
        <v>2125</v>
      </c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 t="s">
        <v>3570</v>
      </c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 t="str">
        <f t="shared" si="93"/>
        <v/>
      </c>
      <c r="BP2502" s="2" t="str">
        <f t="shared" si="94"/>
        <v>USCAR210,5</v>
      </c>
      <c r="BQ2502" s="2" t="str">
        <f>_xlfn.XLOOKUP(BO2502,[1]Planilha1!$BU:$BU,[1]Planilha1!$BU:$BU,"",0,1)</f>
        <v/>
      </c>
    </row>
    <row r="2503" spans="1:69" hidden="1" x14ac:dyDescent="0.2">
      <c r="A2503" s="2" t="s">
        <v>4651</v>
      </c>
      <c r="B2503" s="2" t="s">
        <v>374</v>
      </c>
      <c r="C2503" s="2"/>
      <c r="D2503" s="2"/>
      <c r="E2503" s="2" t="s">
        <v>1402</v>
      </c>
      <c r="F2503" s="2"/>
      <c r="G2503" s="2"/>
      <c r="H2503" s="2" t="s">
        <v>848</v>
      </c>
      <c r="I2503" s="2" t="s">
        <v>1848</v>
      </c>
      <c r="J2503" s="2"/>
      <c r="K2503" s="2"/>
      <c r="L2503" s="79"/>
      <c r="M2503" s="79"/>
      <c r="N2503" s="79" t="s">
        <v>2135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 t="s">
        <v>3571</v>
      </c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 t="str">
        <f t="shared" si="93"/>
        <v/>
      </c>
      <c r="BP2503" s="2" t="str">
        <f t="shared" si="94"/>
        <v>USCAR210,85</v>
      </c>
      <c r="BQ2503" s="2" t="str">
        <f>_xlfn.XLOOKUP(BO2503,[1]Planilha1!$BU:$BU,[1]Planilha1!$BU:$BU,"",0,1)</f>
        <v/>
      </c>
    </row>
    <row r="2504" spans="1:69" hidden="1" x14ac:dyDescent="0.2">
      <c r="A2504" s="2" t="s">
        <v>4651</v>
      </c>
      <c r="B2504" s="2" t="s">
        <v>374</v>
      </c>
      <c r="C2504" s="2"/>
      <c r="D2504" s="2"/>
      <c r="E2504" s="2" t="s">
        <v>1402</v>
      </c>
      <c r="F2504" s="2"/>
      <c r="G2504" s="2"/>
      <c r="H2504" s="2" t="s">
        <v>847</v>
      </c>
      <c r="I2504" s="2" t="s">
        <v>1849</v>
      </c>
      <c r="J2504" s="2"/>
      <c r="K2504" s="2"/>
      <c r="L2504" s="79"/>
      <c r="M2504" s="79"/>
      <c r="N2504" s="79" t="s">
        <v>2143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 t="s">
        <v>3572</v>
      </c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 t="str">
        <f t="shared" si="93"/>
        <v/>
      </c>
      <c r="BP2504" s="2" t="str">
        <f t="shared" si="94"/>
        <v>USCAR210,6</v>
      </c>
      <c r="BQ2504" s="2" t="str">
        <f>_xlfn.XLOOKUP(BO2504,[1]Planilha1!$BU:$BU,[1]Planilha1!$BU:$BU,"",0,1)</f>
        <v/>
      </c>
    </row>
    <row r="2505" spans="1:69" hidden="1" x14ac:dyDescent="0.2">
      <c r="A2505" s="2" t="s">
        <v>4651</v>
      </c>
      <c r="B2505" s="2" t="s">
        <v>374</v>
      </c>
      <c r="C2505" s="2"/>
      <c r="D2505" s="2"/>
      <c r="E2505" s="2" t="s">
        <v>1402</v>
      </c>
      <c r="F2505" s="2"/>
      <c r="G2505" s="2"/>
      <c r="H2505" s="2" t="s">
        <v>848</v>
      </c>
      <c r="I2505" s="2" t="s">
        <v>1849</v>
      </c>
      <c r="J2505" s="2"/>
      <c r="K2505" s="2"/>
      <c r="L2505" s="79"/>
      <c r="M2505" s="79"/>
      <c r="N2505" s="79" t="s">
        <v>2142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 t="s">
        <v>3573</v>
      </c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 t="str">
        <f t="shared" si="93"/>
        <v/>
      </c>
      <c r="BP2505" s="2" t="str">
        <f t="shared" si="94"/>
        <v>USCAR210,3</v>
      </c>
      <c r="BQ2505" s="2" t="str">
        <f>_xlfn.XLOOKUP(BO2505,[1]Planilha1!$BU:$BU,[1]Planilha1!$BU:$BU,"",0,1)</f>
        <v/>
      </c>
    </row>
    <row r="2506" spans="1:69" hidden="1" x14ac:dyDescent="0.2">
      <c r="A2506" s="2" t="s">
        <v>4651</v>
      </c>
      <c r="B2506" s="2" t="s">
        <v>374</v>
      </c>
      <c r="C2506" s="2"/>
      <c r="D2506" s="2"/>
      <c r="E2506" s="2" t="s">
        <v>1402</v>
      </c>
      <c r="F2506" s="2"/>
      <c r="G2506" s="2"/>
      <c r="H2506" s="2" t="s">
        <v>848</v>
      </c>
      <c r="I2506" s="2" t="s">
        <v>1849</v>
      </c>
      <c r="J2506" s="2"/>
      <c r="K2506" s="2"/>
      <c r="L2506" s="79"/>
      <c r="M2506" s="79"/>
      <c r="N2506" s="79" t="s">
        <v>2125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 t="s">
        <v>3574</v>
      </c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 t="str">
        <f t="shared" si="93"/>
        <v/>
      </c>
      <c r="BP2506" s="2" t="str">
        <f t="shared" si="94"/>
        <v>USCAR210,5</v>
      </c>
      <c r="BQ2506" s="2" t="str">
        <f>_xlfn.XLOOKUP(BO2506,[1]Planilha1!$BU:$BU,[1]Planilha1!$BU:$BU,"",0,1)</f>
        <v/>
      </c>
    </row>
    <row r="2507" spans="1:69" hidden="1" x14ac:dyDescent="0.2">
      <c r="A2507" s="2" t="s">
        <v>4651</v>
      </c>
      <c r="B2507" s="2" t="s">
        <v>374</v>
      </c>
      <c r="C2507" s="2"/>
      <c r="D2507" s="2"/>
      <c r="E2507" s="2" t="s">
        <v>1402</v>
      </c>
      <c r="F2507" s="2"/>
      <c r="G2507" s="2"/>
      <c r="H2507" s="2" t="s">
        <v>848</v>
      </c>
      <c r="I2507" s="2" t="s">
        <v>1849</v>
      </c>
      <c r="J2507" s="2"/>
      <c r="K2507" s="2"/>
      <c r="L2507" s="79"/>
      <c r="M2507" s="79"/>
      <c r="N2507" s="79" t="s">
        <v>2135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 t="s">
        <v>3575</v>
      </c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 t="str">
        <f t="shared" si="93"/>
        <v/>
      </c>
      <c r="BP2507" s="2" t="str">
        <f t="shared" si="94"/>
        <v>USCAR210,85</v>
      </c>
      <c r="BQ2507" s="2" t="str">
        <f>_xlfn.XLOOKUP(BO2507,[1]Planilha1!$BU:$BU,[1]Planilha1!$BU:$BU,"",0,1)</f>
        <v/>
      </c>
    </row>
    <row r="2508" spans="1:69" hidden="1" x14ac:dyDescent="0.2">
      <c r="A2508" s="2" t="s">
        <v>4651</v>
      </c>
      <c r="B2508" s="2" t="s">
        <v>374</v>
      </c>
      <c r="C2508" s="2"/>
      <c r="D2508" s="2"/>
      <c r="E2508" s="2" t="s">
        <v>1402</v>
      </c>
      <c r="F2508" s="2"/>
      <c r="G2508" s="2"/>
      <c r="H2508" s="2" t="s">
        <v>886</v>
      </c>
      <c r="I2508" s="2" t="s">
        <v>1849</v>
      </c>
      <c r="J2508" s="2"/>
      <c r="K2508" s="2"/>
      <c r="L2508" s="79"/>
      <c r="M2508" s="79"/>
      <c r="N2508" s="79" t="s">
        <v>2143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 t="s">
        <v>3576</v>
      </c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 t="str">
        <f t="shared" si="93"/>
        <v/>
      </c>
      <c r="BP2508" s="2" t="str">
        <f t="shared" si="94"/>
        <v>USCAR210,6</v>
      </c>
      <c r="BQ2508" s="2" t="str">
        <f>_xlfn.XLOOKUP(BO2508,[1]Planilha1!$BU:$BU,[1]Planilha1!$BU:$BU,"",0,1)</f>
        <v/>
      </c>
    </row>
    <row r="2509" spans="1:69" hidden="1" x14ac:dyDescent="0.2">
      <c r="A2509" s="2" t="s">
        <v>4651</v>
      </c>
      <c r="B2509" s="2" t="s">
        <v>374</v>
      </c>
      <c r="C2509" s="2"/>
      <c r="D2509" s="2"/>
      <c r="E2509" s="2" t="s">
        <v>1402</v>
      </c>
      <c r="F2509" s="2"/>
      <c r="G2509" s="2"/>
      <c r="H2509" s="2" t="s">
        <v>886</v>
      </c>
      <c r="I2509" s="2" t="s">
        <v>1849</v>
      </c>
      <c r="J2509" s="2"/>
      <c r="K2509" s="2"/>
      <c r="L2509" s="79"/>
      <c r="M2509" s="79"/>
      <c r="N2509" s="79" t="s">
        <v>2133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 t="s">
        <v>3577</v>
      </c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 t="str">
        <f t="shared" si="93"/>
        <v/>
      </c>
      <c r="BP2509" s="2" t="str">
        <f t="shared" si="94"/>
        <v>USCAR210,8</v>
      </c>
      <c r="BQ2509" s="2" t="str">
        <f>_xlfn.XLOOKUP(BO2509,[1]Planilha1!$BU:$BU,[1]Planilha1!$BU:$BU,"",0,1)</f>
        <v/>
      </c>
    </row>
    <row r="2510" spans="1:69" hidden="1" x14ac:dyDescent="0.2">
      <c r="A2510" s="2" t="s">
        <v>4651</v>
      </c>
      <c r="B2510" s="2" t="s">
        <v>374</v>
      </c>
      <c r="C2510" s="2"/>
      <c r="D2510" s="2"/>
      <c r="E2510" s="2" t="s">
        <v>1402</v>
      </c>
      <c r="F2510" s="2"/>
      <c r="G2510" s="2"/>
      <c r="H2510" s="2" t="s">
        <v>859</v>
      </c>
      <c r="I2510" s="2" t="s">
        <v>1849</v>
      </c>
      <c r="J2510" s="2"/>
      <c r="K2510" s="2"/>
      <c r="L2510" s="79"/>
      <c r="M2510" s="79"/>
      <c r="N2510" s="79" t="s">
        <v>2142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 t="s">
        <v>3578</v>
      </c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 t="str">
        <f t="shared" si="93"/>
        <v/>
      </c>
      <c r="BP2510" s="2" t="str">
        <f t="shared" si="94"/>
        <v>USCAR210,3</v>
      </c>
      <c r="BQ2510" s="2" t="str">
        <f>_xlfn.XLOOKUP(BO2510,[1]Planilha1!$BU:$BU,[1]Planilha1!$BU:$BU,"",0,1)</f>
        <v/>
      </c>
    </row>
    <row r="2511" spans="1:69" hidden="1" x14ac:dyDescent="0.2">
      <c r="A2511" s="2" t="s">
        <v>4651</v>
      </c>
      <c r="B2511" s="2" t="s">
        <v>374</v>
      </c>
      <c r="C2511" s="2"/>
      <c r="D2511" s="2"/>
      <c r="E2511" s="2" t="s">
        <v>1402</v>
      </c>
      <c r="F2511" s="2"/>
      <c r="G2511" s="2"/>
      <c r="H2511" s="2" t="s">
        <v>859</v>
      </c>
      <c r="I2511" s="2" t="s">
        <v>1849</v>
      </c>
      <c r="J2511" s="2"/>
      <c r="K2511" s="2"/>
      <c r="L2511" s="79"/>
      <c r="M2511" s="79"/>
      <c r="N2511" s="79" t="s">
        <v>2125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 t="s">
        <v>3579</v>
      </c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 t="str">
        <f t="shared" si="93"/>
        <v/>
      </c>
      <c r="BP2511" s="2" t="str">
        <f t="shared" si="94"/>
        <v>USCAR210,5</v>
      </c>
      <c r="BQ2511" s="2" t="str">
        <f>_xlfn.XLOOKUP(BO2511,[1]Planilha1!$BU:$BU,[1]Planilha1!$BU:$BU,"",0,1)</f>
        <v/>
      </c>
    </row>
    <row r="2512" spans="1:69" hidden="1" x14ac:dyDescent="0.2">
      <c r="A2512" s="2" t="s">
        <v>4651</v>
      </c>
      <c r="B2512" s="2" t="s">
        <v>374</v>
      </c>
      <c r="C2512" s="2"/>
      <c r="D2512" s="2"/>
      <c r="E2512" s="2" t="s">
        <v>1402</v>
      </c>
      <c r="F2512" s="2"/>
      <c r="G2512" s="2"/>
      <c r="H2512" s="2" t="s">
        <v>850</v>
      </c>
      <c r="I2512" s="2" t="s">
        <v>1849</v>
      </c>
      <c r="J2512" s="2"/>
      <c r="K2512" s="2"/>
      <c r="L2512" s="79"/>
      <c r="M2512" s="79"/>
      <c r="N2512" s="79" t="s">
        <v>2125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 t="s">
        <v>3580</v>
      </c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 t="str">
        <f t="shared" si="93"/>
        <v/>
      </c>
      <c r="BP2512" s="2" t="str">
        <f t="shared" si="94"/>
        <v>USCAR210,5</v>
      </c>
      <c r="BQ2512" s="2" t="str">
        <f>_xlfn.XLOOKUP(BO2512,[1]Planilha1!$BU:$BU,[1]Planilha1!$BU:$BU,"",0,1)</f>
        <v/>
      </c>
    </row>
    <row r="2513" spans="1:69" hidden="1" x14ac:dyDescent="0.2">
      <c r="A2513" s="2" t="s">
        <v>4651</v>
      </c>
      <c r="B2513" s="2" t="s">
        <v>374</v>
      </c>
      <c r="C2513" s="2"/>
      <c r="D2513" s="2"/>
      <c r="E2513" s="2" t="s">
        <v>1402</v>
      </c>
      <c r="F2513" s="2"/>
      <c r="G2513" s="2"/>
      <c r="H2513" s="2" t="s">
        <v>847</v>
      </c>
      <c r="I2513" s="2" t="s">
        <v>1850</v>
      </c>
      <c r="J2513" s="2"/>
      <c r="K2513" s="2"/>
      <c r="L2513" s="79"/>
      <c r="M2513" s="79"/>
      <c r="N2513" s="79" t="s">
        <v>2133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 t="s">
        <v>3581</v>
      </c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 t="str">
        <f t="shared" si="93"/>
        <v/>
      </c>
      <c r="BP2513" s="2" t="str">
        <f t="shared" si="94"/>
        <v>USCAR210,8</v>
      </c>
      <c r="BQ2513" s="2" t="str">
        <f>_xlfn.XLOOKUP(BO2513,[1]Planilha1!$BU:$BU,[1]Planilha1!$BU:$BU,"",0,1)</f>
        <v/>
      </c>
    </row>
    <row r="2514" spans="1:69" hidden="1" x14ac:dyDescent="0.2">
      <c r="A2514" s="2" t="s">
        <v>4651</v>
      </c>
      <c r="B2514" s="2" t="s">
        <v>374</v>
      </c>
      <c r="C2514" s="2"/>
      <c r="D2514" s="2"/>
      <c r="E2514" s="2" t="s">
        <v>1402</v>
      </c>
      <c r="F2514" s="2"/>
      <c r="G2514" s="2"/>
      <c r="H2514" s="2" t="s">
        <v>847</v>
      </c>
      <c r="I2514" s="2" t="s">
        <v>1850</v>
      </c>
      <c r="J2514" s="2"/>
      <c r="K2514" s="2"/>
      <c r="L2514" s="79"/>
      <c r="M2514" s="79"/>
      <c r="N2514" s="79" t="s">
        <v>2132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 t="s">
        <v>3582</v>
      </c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 t="str">
        <f t="shared" si="93"/>
        <v/>
      </c>
      <c r="BP2514" s="2" t="str">
        <f t="shared" si="94"/>
        <v>USCAR211</v>
      </c>
      <c r="BQ2514" s="2" t="str">
        <f>_xlfn.XLOOKUP(BO2514,[1]Planilha1!$BU:$BU,[1]Planilha1!$BU:$BU,"",0,1)</f>
        <v/>
      </c>
    </row>
    <row r="2515" spans="1:69" hidden="1" x14ac:dyDescent="0.2">
      <c r="A2515" s="2" t="s">
        <v>4651</v>
      </c>
      <c r="B2515" s="2" t="s">
        <v>374</v>
      </c>
      <c r="C2515" s="2"/>
      <c r="D2515" s="2"/>
      <c r="E2515" s="2" t="s">
        <v>1402</v>
      </c>
      <c r="F2515" s="2"/>
      <c r="G2515" s="2"/>
      <c r="H2515" s="2" t="s">
        <v>848</v>
      </c>
      <c r="I2515" s="2" t="s">
        <v>1850</v>
      </c>
      <c r="J2515" s="2"/>
      <c r="K2515" s="2"/>
      <c r="L2515" s="79"/>
      <c r="M2515" s="79"/>
      <c r="N2515" s="79" t="s">
        <v>2135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 t="s">
        <v>3583</v>
      </c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 t="str">
        <f t="shared" si="93"/>
        <v/>
      </c>
      <c r="BP2515" s="2" t="str">
        <f t="shared" si="94"/>
        <v>USCAR210,85</v>
      </c>
      <c r="BQ2515" s="2" t="str">
        <f>_xlfn.XLOOKUP(BO2515,[1]Planilha1!$BU:$BU,[1]Planilha1!$BU:$BU,"",0,1)</f>
        <v/>
      </c>
    </row>
    <row r="2516" spans="1:69" hidden="1" x14ac:dyDescent="0.2">
      <c r="A2516" s="2" t="s">
        <v>4651</v>
      </c>
      <c r="B2516" s="2" t="s">
        <v>374</v>
      </c>
      <c r="C2516" s="2"/>
      <c r="D2516" s="2"/>
      <c r="E2516" s="2" t="s">
        <v>1402</v>
      </c>
      <c r="F2516" s="2"/>
      <c r="G2516" s="2"/>
      <c r="H2516" s="2" t="s">
        <v>848</v>
      </c>
      <c r="I2516" s="2" t="s">
        <v>1850</v>
      </c>
      <c r="J2516" s="2"/>
      <c r="K2516" s="2"/>
      <c r="L2516" s="79"/>
      <c r="M2516" s="79"/>
      <c r="N2516" s="79" t="s">
        <v>2144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 t="s">
        <v>3584</v>
      </c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 t="str">
        <f t="shared" si="93"/>
        <v/>
      </c>
      <c r="BP2516" s="2" t="str">
        <f t="shared" si="94"/>
        <v>USCAR211,25</v>
      </c>
      <c r="BQ2516" s="2" t="str">
        <f>_xlfn.XLOOKUP(BO2516,[1]Planilha1!$BU:$BU,[1]Planilha1!$BU:$BU,"",0,1)</f>
        <v/>
      </c>
    </row>
    <row r="2517" spans="1:69" hidden="1" x14ac:dyDescent="0.2">
      <c r="A2517" s="2" t="s">
        <v>4651</v>
      </c>
      <c r="B2517" s="2" t="s">
        <v>374</v>
      </c>
      <c r="C2517" s="2"/>
      <c r="D2517" s="2"/>
      <c r="E2517" s="2" t="s">
        <v>1402</v>
      </c>
      <c r="F2517" s="2"/>
      <c r="G2517" s="2"/>
      <c r="H2517" s="2" t="s">
        <v>886</v>
      </c>
      <c r="I2517" s="2" t="s">
        <v>1850</v>
      </c>
      <c r="J2517" s="2"/>
      <c r="K2517" s="2"/>
      <c r="L2517" s="79"/>
      <c r="M2517" s="79"/>
      <c r="N2517" s="79" t="s">
        <v>2132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 t="s">
        <v>3585</v>
      </c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 t="str">
        <f t="shared" si="93"/>
        <v/>
      </c>
      <c r="BP2517" s="2" t="str">
        <f t="shared" si="94"/>
        <v>USCAR211</v>
      </c>
      <c r="BQ2517" s="2" t="str">
        <f>_xlfn.XLOOKUP(BO2517,[1]Planilha1!$BU:$BU,[1]Planilha1!$BU:$BU,"",0,1)</f>
        <v/>
      </c>
    </row>
    <row r="2518" spans="1:69" hidden="1" x14ac:dyDescent="0.2">
      <c r="A2518" s="2" t="s">
        <v>4651</v>
      </c>
      <c r="B2518" s="2" t="s">
        <v>374</v>
      </c>
      <c r="C2518" s="2"/>
      <c r="D2518" s="2"/>
      <c r="E2518" s="2" t="s">
        <v>1402</v>
      </c>
      <c r="F2518" s="2"/>
      <c r="G2518" s="2"/>
      <c r="H2518" s="2" t="s">
        <v>859</v>
      </c>
      <c r="I2518" s="2" t="s">
        <v>1850</v>
      </c>
      <c r="J2518" s="2"/>
      <c r="K2518" s="2"/>
      <c r="L2518" s="79"/>
      <c r="M2518" s="79"/>
      <c r="N2518" s="79" t="s">
        <v>2135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 t="s">
        <v>3586</v>
      </c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 t="str">
        <f t="shared" si="93"/>
        <v/>
      </c>
      <c r="BP2518" s="2" t="str">
        <f t="shared" si="94"/>
        <v>USCAR210,85</v>
      </c>
      <c r="BQ2518" s="2" t="str">
        <f>_xlfn.XLOOKUP(BO2518,[1]Planilha1!$BU:$BU,[1]Planilha1!$BU:$BU,"",0,1)</f>
        <v/>
      </c>
    </row>
    <row r="2519" spans="1:69" hidden="1" x14ac:dyDescent="0.2">
      <c r="A2519" s="2" t="s">
        <v>4651</v>
      </c>
      <c r="B2519" s="2" t="s">
        <v>374</v>
      </c>
      <c r="C2519" s="2"/>
      <c r="D2519" s="2"/>
      <c r="E2519" s="2" t="s">
        <v>1402</v>
      </c>
      <c r="F2519" s="2"/>
      <c r="G2519" s="2"/>
      <c r="H2519" s="2" t="s">
        <v>859</v>
      </c>
      <c r="I2519" s="2" t="s">
        <v>1850</v>
      </c>
      <c r="J2519" s="2"/>
      <c r="K2519" s="2"/>
      <c r="L2519" s="79"/>
      <c r="M2519" s="79"/>
      <c r="N2519" s="79" t="s">
        <v>2144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 t="s">
        <v>3587</v>
      </c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 t="str">
        <f t="shared" si="93"/>
        <v/>
      </c>
      <c r="BP2519" s="2" t="str">
        <f t="shared" si="94"/>
        <v>USCAR211,25</v>
      </c>
      <c r="BQ2519" s="2" t="str">
        <f>_xlfn.XLOOKUP(BO2519,[1]Planilha1!$BU:$BU,[1]Planilha1!$BU:$BU,"",0,1)</f>
        <v/>
      </c>
    </row>
    <row r="2520" spans="1:69" hidden="1" x14ac:dyDescent="0.2">
      <c r="A2520" s="2" t="s">
        <v>4651</v>
      </c>
      <c r="B2520" s="2" t="s">
        <v>374</v>
      </c>
      <c r="C2520" s="2"/>
      <c r="D2520" s="2"/>
      <c r="E2520" s="2" t="s">
        <v>1402</v>
      </c>
      <c r="F2520" s="2"/>
      <c r="G2520" s="2"/>
      <c r="H2520" s="2" t="s">
        <v>850</v>
      </c>
      <c r="I2520" s="2" t="s">
        <v>1850</v>
      </c>
      <c r="J2520" s="2"/>
      <c r="K2520" s="2"/>
      <c r="L2520" s="79"/>
      <c r="M2520" s="79"/>
      <c r="N2520" s="79" t="s">
        <v>2141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 t="s">
        <v>3588</v>
      </c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 t="str">
        <f t="shared" si="93"/>
        <v/>
      </c>
      <c r="BP2520" s="2" t="str">
        <f t="shared" si="94"/>
        <v>USCAR210,75</v>
      </c>
      <c r="BQ2520" s="2" t="str">
        <f>_xlfn.XLOOKUP(BO2520,[1]Planilha1!$BU:$BU,[1]Planilha1!$BU:$BU,"",0,1)</f>
        <v/>
      </c>
    </row>
    <row r="2521" spans="1:69" hidden="1" x14ac:dyDescent="0.2">
      <c r="A2521" s="2" t="s">
        <v>4651</v>
      </c>
      <c r="B2521" s="2" t="s">
        <v>374</v>
      </c>
      <c r="C2521" s="2"/>
      <c r="D2521" s="2"/>
      <c r="E2521" s="2" t="s">
        <v>1402</v>
      </c>
      <c r="F2521" s="2"/>
      <c r="G2521" s="2"/>
      <c r="H2521" s="2" t="s">
        <v>850</v>
      </c>
      <c r="I2521" s="2" t="s">
        <v>1850</v>
      </c>
      <c r="J2521" s="2"/>
      <c r="K2521" s="2"/>
      <c r="L2521" s="79"/>
      <c r="M2521" s="79"/>
      <c r="N2521" s="79" t="s">
        <v>2144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 t="s">
        <v>3589</v>
      </c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 t="str">
        <f t="shared" si="93"/>
        <v/>
      </c>
      <c r="BP2521" s="2" t="str">
        <f t="shared" si="94"/>
        <v>USCAR211,25</v>
      </c>
      <c r="BQ2521" s="2" t="str">
        <f>_xlfn.XLOOKUP(BO2521,[1]Planilha1!$BU:$BU,[1]Planilha1!$BU:$BU,"",0,1)</f>
        <v/>
      </c>
    </row>
    <row r="2522" spans="1:69" hidden="1" x14ac:dyDescent="0.2">
      <c r="A2522" s="2" t="s">
        <v>4651</v>
      </c>
      <c r="B2522" s="2" t="s">
        <v>374</v>
      </c>
      <c r="C2522" s="2"/>
      <c r="D2522" s="2"/>
      <c r="E2522" s="2" t="s">
        <v>1402</v>
      </c>
      <c r="F2522" s="2"/>
      <c r="G2522" s="2"/>
      <c r="H2522" s="2" t="s">
        <v>847</v>
      </c>
      <c r="I2522" s="2" t="s">
        <v>1851</v>
      </c>
      <c r="J2522" s="2"/>
      <c r="K2522" s="2"/>
      <c r="L2522" s="79"/>
      <c r="M2522" s="79"/>
      <c r="N2522" s="79" t="s">
        <v>2137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 t="s">
        <v>3590</v>
      </c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 t="str">
        <f t="shared" si="93"/>
        <v/>
      </c>
      <c r="BP2522" s="2" t="str">
        <f t="shared" si="94"/>
        <v>USCAR212,1</v>
      </c>
      <c r="BQ2522" s="2" t="str">
        <f>_xlfn.XLOOKUP(BO2522,[1]Planilha1!$BU:$BU,[1]Planilha1!$BU:$BU,"",0,1)</f>
        <v/>
      </c>
    </row>
    <row r="2523" spans="1:69" hidden="1" x14ac:dyDescent="0.2">
      <c r="A2523" s="2" t="s">
        <v>4651</v>
      </c>
      <c r="B2523" s="2" t="s">
        <v>374</v>
      </c>
      <c r="C2523" s="2"/>
      <c r="D2523" s="2"/>
      <c r="E2523" s="2" t="s">
        <v>1402</v>
      </c>
      <c r="F2523" s="2"/>
      <c r="G2523" s="2"/>
      <c r="H2523" s="2" t="s">
        <v>848</v>
      </c>
      <c r="I2523" s="2" t="s">
        <v>1851</v>
      </c>
      <c r="J2523" s="2"/>
      <c r="K2523" s="2"/>
      <c r="L2523" s="79"/>
      <c r="M2523" s="79"/>
      <c r="N2523" s="79" t="s">
        <v>2130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 t="s">
        <v>3591</v>
      </c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 t="str">
        <f t="shared" si="93"/>
        <v/>
      </c>
      <c r="BP2523" s="2" t="str">
        <f t="shared" si="94"/>
        <v>USCAR212</v>
      </c>
      <c r="BQ2523" s="2" t="str">
        <f>_xlfn.XLOOKUP(BO2523,[1]Planilha1!$BU:$BU,[1]Planilha1!$BU:$BU,"",0,1)</f>
        <v/>
      </c>
    </row>
    <row r="2524" spans="1:69" hidden="1" x14ac:dyDescent="0.2">
      <c r="A2524" s="2" t="s">
        <v>4651</v>
      </c>
      <c r="B2524" s="2" t="s">
        <v>374</v>
      </c>
      <c r="C2524" s="2"/>
      <c r="D2524" s="2"/>
      <c r="E2524" s="2" t="s">
        <v>1402</v>
      </c>
      <c r="F2524" s="2"/>
      <c r="G2524" s="2"/>
      <c r="H2524" s="2" t="s">
        <v>848</v>
      </c>
      <c r="I2524" s="2" t="s">
        <v>1852</v>
      </c>
      <c r="J2524" s="2"/>
      <c r="K2524" s="2"/>
      <c r="L2524" s="79"/>
      <c r="M2524" s="79"/>
      <c r="N2524" s="79" t="s">
        <v>2142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 t="s">
        <v>3592</v>
      </c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 t="str">
        <f t="shared" si="93"/>
        <v/>
      </c>
      <c r="BP2524" s="2" t="str">
        <f t="shared" si="94"/>
        <v>USCAR210,3</v>
      </c>
      <c r="BQ2524" s="2" t="str">
        <f>_xlfn.XLOOKUP(BO2524,[1]Planilha1!$BU:$BU,[1]Planilha1!$BU:$BU,"",0,1)</f>
        <v/>
      </c>
    </row>
    <row r="2525" spans="1:69" hidden="1" x14ac:dyDescent="0.2">
      <c r="A2525" s="2" t="s">
        <v>4651</v>
      </c>
      <c r="B2525" s="2" t="s">
        <v>374</v>
      </c>
      <c r="C2525" s="2"/>
      <c r="D2525" s="2"/>
      <c r="E2525" s="2" t="s">
        <v>1402</v>
      </c>
      <c r="F2525" s="2"/>
      <c r="G2525" s="2"/>
      <c r="H2525" s="2" t="s">
        <v>848</v>
      </c>
      <c r="I2525" s="2" t="s">
        <v>1852</v>
      </c>
      <c r="J2525" s="2"/>
      <c r="K2525" s="2"/>
      <c r="L2525" s="79"/>
      <c r="M2525" s="79"/>
      <c r="N2525" s="79" t="s">
        <v>2125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 t="s">
        <v>3593</v>
      </c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 t="str">
        <f t="shared" si="93"/>
        <v/>
      </c>
      <c r="BP2525" s="2" t="str">
        <f t="shared" si="94"/>
        <v>USCAR210,5</v>
      </c>
      <c r="BQ2525" s="2" t="str">
        <f>_xlfn.XLOOKUP(BO2525,[1]Planilha1!$BU:$BU,[1]Planilha1!$BU:$BU,"",0,1)</f>
        <v/>
      </c>
    </row>
    <row r="2526" spans="1:69" hidden="1" x14ac:dyDescent="0.2">
      <c r="A2526" s="2" t="s">
        <v>4651</v>
      </c>
      <c r="B2526" s="2" t="s">
        <v>374</v>
      </c>
      <c r="C2526" s="2"/>
      <c r="D2526" s="2"/>
      <c r="E2526" s="2" t="s">
        <v>1402</v>
      </c>
      <c r="F2526" s="2"/>
      <c r="G2526" s="2"/>
      <c r="H2526" s="2" t="s">
        <v>873</v>
      </c>
      <c r="I2526" s="2" t="s">
        <v>1852</v>
      </c>
      <c r="J2526" s="2"/>
      <c r="K2526" s="2"/>
      <c r="L2526" s="79"/>
      <c r="M2526" s="79"/>
      <c r="N2526" s="79" t="s">
        <v>2125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 t="s">
        <v>3594</v>
      </c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 t="str">
        <f t="shared" si="93"/>
        <v/>
      </c>
      <c r="BP2526" s="2" t="str">
        <f t="shared" si="94"/>
        <v>USCAR210,5</v>
      </c>
      <c r="BQ2526" s="2" t="str">
        <f>_xlfn.XLOOKUP(BO2526,[1]Planilha1!$BU:$BU,[1]Planilha1!$BU:$BU,"",0,1)</f>
        <v/>
      </c>
    </row>
    <row r="2527" spans="1:69" hidden="1" x14ac:dyDescent="0.2">
      <c r="A2527" s="2" t="s">
        <v>4651</v>
      </c>
      <c r="B2527" s="2" t="s">
        <v>374</v>
      </c>
      <c r="C2527" s="2"/>
      <c r="D2527" s="2"/>
      <c r="E2527" s="2" t="s">
        <v>1402</v>
      </c>
      <c r="F2527" s="2"/>
      <c r="G2527" s="2"/>
      <c r="H2527" s="2" t="s">
        <v>848</v>
      </c>
      <c r="I2527" s="2" t="s">
        <v>1853</v>
      </c>
      <c r="J2527" s="2"/>
      <c r="K2527" s="2"/>
      <c r="L2527" s="79"/>
      <c r="M2527" s="79"/>
      <c r="N2527" s="79" t="s">
        <v>2142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 t="s">
        <v>3595</v>
      </c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 t="str">
        <f t="shared" si="93"/>
        <v/>
      </c>
      <c r="BP2527" s="2" t="str">
        <f t="shared" si="94"/>
        <v>USCAR210,3</v>
      </c>
      <c r="BQ2527" s="2" t="str">
        <f>_xlfn.XLOOKUP(BO2527,[1]Planilha1!$BU:$BU,[1]Planilha1!$BU:$BU,"",0,1)</f>
        <v/>
      </c>
    </row>
    <row r="2528" spans="1:69" hidden="1" x14ac:dyDescent="0.2">
      <c r="A2528" s="2" t="s">
        <v>4651</v>
      </c>
      <c r="B2528" s="2" t="s">
        <v>374</v>
      </c>
      <c r="C2528" s="2"/>
      <c r="D2528" s="2"/>
      <c r="E2528" s="2" t="s">
        <v>1402</v>
      </c>
      <c r="F2528" s="2"/>
      <c r="G2528" s="2"/>
      <c r="H2528" s="2" t="s">
        <v>848</v>
      </c>
      <c r="I2528" s="2" t="s">
        <v>1853</v>
      </c>
      <c r="J2528" s="2"/>
      <c r="K2528" s="2"/>
      <c r="L2528" s="79"/>
      <c r="M2528" s="79"/>
      <c r="N2528" s="79" t="s">
        <v>2125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 t="s">
        <v>3596</v>
      </c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 t="str">
        <f t="shared" si="93"/>
        <v/>
      </c>
      <c r="BP2528" s="2" t="str">
        <f t="shared" si="94"/>
        <v>USCAR210,5</v>
      </c>
      <c r="BQ2528" s="2" t="str">
        <f>_xlfn.XLOOKUP(BO2528,[1]Planilha1!$BU:$BU,[1]Planilha1!$BU:$BU,"",0,1)</f>
        <v/>
      </c>
    </row>
    <row r="2529" spans="1:69" hidden="1" x14ac:dyDescent="0.2">
      <c r="A2529" s="2" t="s">
        <v>4651</v>
      </c>
      <c r="B2529" s="2" t="s">
        <v>374</v>
      </c>
      <c r="C2529" s="2"/>
      <c r="D2529" s="2"/>
      <c r="E2529" s="2" t="s">
        <v>1402</v>
      </c>
      <c r="F2529" s="2"/>
      <c r="G2529" s="2"/>
      <c r="H2529" s="2" t="s">
        <v>848</v>
      </c>
      <c r="I2529" s="2" t="s">
        <v>1854</v>
      </c>
      <c r="J2529" s="2"/>
      <c r="K2529" s="2"/>
      <c r="L2529" s="79"/>
      <c r="M2529" s="79"/>
      <c r="N2529" s="79" t="s">
        <v>2142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 t="s">
        <v>3597</v>
      </c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 t="str">
        <f t="shared" si="93"/>
        <v/>
      </c>
      <c r="BP2529" s="2" t="str">
        <f t="shared" si="94"/>
        <v>USCAR210,3</v>
      </c>
      <c r="BQ2529" s="2" t="str">
        <f>_xlfn.XLOOKUP(BO2529,[1]Planilha1!$BU:$BU,[1]Planilha1!$BU:$BU,"",0,1)</f>
        <v/>
      </c>
    </row>
    <row r="2530" spans="1:69" hidden="1" x14ac:dyDescent="0.2">
      <c r="A2530" s="2" t="s">
        <v>4651</v>
      </c>
      <c r="B2530" s="2" t="s">
        <v>374</v>
      </c>
      <c r="C2530" s="2"/>
      <c r="D2530" s="2"/>
      <c r="E2530" s="2" t="s">
        <v>1402</v>
      </c>
      <c r="F2530" s="2"/>
      <c r="G2530" s="2"/>
      <c r="H2530" s="2" t="s">
        <v>848</v>
      </c>
      <c r="I2530" s="2" t="s">
        <v>1855</v>
      </c>
      <c r="J2530" s="2"/>
      <c r="K2530" s="2"/>
      <c r="L2530" s="79"/>
      <c r="M2530" s="79"/>
      <c r="N2530" s="79" t="s">
        <v>2142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 t="s">
        <v>3598</v>
      </c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 t="str">
        <f t="shared" si="93"/>
        <v/>
      </c>
      <c r="BP2530" s="2" t="str">
        <f t="shared" si="94"/>
        <v>USCAR210,3</v>
      </c>
      <c r="BQ2530" s="2" t="str">
        <f>_xlfn.XLOOKUP(BO2530,[1]Planilha1!$BU:$BU,[1]Planilha1!$BU:$BU,"",0,1)</f>
        <v/>
      </c>
    </row>
    <row r="2531" spans="1:69" hidden="1" x14ac:dyDescent="0.2">
      <c r="A2531" s="2" t="s">
        <v>4651</v>
      </c>
      <c r="B2531" s="2" t="s">
        <v>374</v>
      </c>
      <c r="C2531" s="2"/>
      <c r="D2531" s="2"/>
      <c r="E2531" s="2" t="s">
        <v>1402</v>
      </c>
      <c r="F2531" s="2"/>
      <c r="G2531" s="2"/>
      <c r="H2531" s="2" t="s">
        <v>848</v>
      </c>
      <c r="I2531" s="2" t="s">
        <v>1855</v>
      </c>
      <c r="J2531" s="2"/>
      <c r="K2531" s="2"/>
      <c r="L2531" s="79"/>
      <c r="M2531" s="79"/>
      <c r="N2531" s="79" t="s">
        <v>2125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 t="s">
        <v>3599</v>
      </c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 t="str">
        <f t="shared" si="93"/>
        <v/>
      </c>
      <c r="BP2531" s="2" t="str">
        <f t="shared" si="94"/>
        <v>USCAR210,5</v>
      </c>
      <c r="BQ2531" s="2" t="str">
        <f>_xlfn.XLOOKUP(BO2531,[1]Planilha1!$BU:$BU,[1]Planilha1!$BU:$BU,"",0,1)</f>
        <v/>
      </c>
    </row>
    <row r="2532" spans="1:69" hidden="1" x14ac:dyDescent="0.2">
      <c r="A2532" s="2" t="s">
        <v>4651</v>
      </c>
      <c r="B2532" s="2" t="s">
        <v>374</v>
      </c>
      <c r="C2532" s="2"/>
      <c r="D2532" s="2"/>
      <c r="E2532" s="2" t="s">
        <v>1402</v>
      </c>
      <c r="F2532" s="2"/>
      <c r="G2532" s="2"/>
      <c r="H2532" s="2" t="s">
        <v>847</v>
      </c>
      <c r="I2532" s="2" t="s">
        <v>1856</v>
      </c>
      <c r="J2532" s="2"/>
      <c r="K2532" s="2"/>
      <c r="L2532" s="79"/>
      <c r="M2532" s="79"/>
      <c r="N2532" s="79" t="s">
        <v>2132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 t="s">
        <v>3600</v>
      </c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 t="str">
        <f t="shared" si="93"/>
        <v/>
      </c>
      <c r="BP2532" s="2" t="str">
        <f t="shared" si="94"/>
        <v>USCAR211</v>
      </c>
      <c r="BQ2532" s="2" t="str">
        <f>_xlfn.XLOOKUP(BO2532,[1]Planilha1!$BU:$BU,[1]Planilha1!$BU:$BU,"",0,1)</f>
        <v/>
      </c>
    </row>
    <row r="2533" spans="1:69" hidden="1" x14ac:dyDescent="0.2">
      <c r="A2533" s="2" t="s">
        <v>4651</v>
      </c>
      <c r="B2533" s="2" t="s">
        <v>374</v>
      </c>
      <c r="C2533" s="2"/>
      <c r="D2533" s="2"/>
      <c r="E2533" s="2" t="s">
        <v>1402</v>
      </c>
      <c r="F2533" s="2"/>
      <c r="G2533" s="2"/>
      <c r="H2533" s="2" t="s">
        <v>848</v>
      </c>
      <c r="I2533" s="2" t="s">
        <v>1856</v>
      </c>
      <c r="J2533" s="2"/>
      <c r="K2533" s="2"/>
      <c r="L2533" s="79"/>
      <c r="M2533" s="79"/>
      <c r="N2533" s="79" t="s">
        <v>2144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 t="s">
        <v>3601</v>
      </c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 t="str">
        <f t="shared" si="93"/>
        <v/>
      </c>
      <c r="BP2533" s="2" t="str">
        <f t="shared" si="94"/>
        <v>USCAR211,25</v>
      </c>
      <c r="BQ2533" s="2" t="str">
        <f>_xlfn.XLOOKUP(BO2533,[1]Planilha1!$BU:$BU,[1]Planilha1!$BU:$BU,"",0,1)</f>
        <v/>
      </c>
    </row>
    <row r="2534" spans="1:69" hidden="1" x14ac:dyDescent="0.2">
      <c r="A2534" s="2" t="s">
        <v>4651</v>
      </c>
      <c r="B2534" s="2" t="s">
        <v>374</v>
      </c>
      <c r="C2534" s="2"/>
      <c r="D2534" s="2"/>
      <c r="E2534" s="2" t="s">
        <v>1402</v>
      </c>
      <c r="F2534" s="2"/>
      <c r="G2534" s="2"/>
      <c r="H2534" s="2" t="s">
        <v>845</v>
      </c>
      <c r="I2534" s="2" t="s">
        <v>1857</v>
      </c>
      <c r="J2534" s="2"/>
      <c r="K2534" s="2"/>
      <c r="L2534" s="79"/>
      <c r="M2534" s="79"/>
      <c r="N2534" s="79" t="s">
        <v>2129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 t="s">
        <v>3602</v>
      </c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 t="str">
        <f t="shared" si="93"/>
        <v/>
      </c>
      <c r="BP2534" s="2" t="str">
        <f t="shared" si="94"/>
        <v>USCAR213</v>
      </c>
      <c r="BQ2534" s="2" t="str">
        <f>_xlfn.XLOOKUP(BO2534,[1]Planilha1!$BU:$BU,[1]Planilha1!$BU:$BU,"",0,1)</f>
        <v/>
      </c>
    </row>
    <row r="2535" spans="1:69" hidden="1" x14ac:dyDescent="0.2">
      <c r="A2535" s="2" t="s">
        <v>4651</v>
      </c>
      <c r="B2535" s="2" t="s">
        <v>374</v>
      </c>
      <c r="C2535" s="2"/>
      <c r="D2535" s="2"/>
      <c r="E2535" s="2" t="s">
        <v>1402</v>
      </c>
      <c r="F2535" s="2"/>
      <c r="G2535" s="2"/>
      <c r="H2535" s="2" t="s">
        <v>848</v>
      </c>
      <c r="I2535" s="2" t="s">
        <v>1858</v>
      </c>
      <c r="J2535" s="2"/>
      <c r="K2535" s="2"/>
      <c r="L2535" s="79"/>
      <c r="M2535" s="79"/>
      <c r="N2535" s="79" t="s">
        <v>2125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 t="s">
        <v>3603</v>
      </c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 t="str">
        <f t="shared" si="93"/>
        <v/>
      </c>
      <c r="BP2535" s="2" t="str">
        <f t="shared" si="94"/>
        <v>USCAR210,5</v>
      </c>
      <c r="BQ2535" s="2" t="str">
        <f>_xlfn.XLOOKUP(BO2535,[1]Planilha1!$BU:$BU,[1]Planilha1!$BU:$BU,"",0,1)</f>
        <v/>
      </c>
    </row>
    <row r="2536" spans="1:69" hidden="1" x14ac:dyDescent="0.2">
      <c r="A2536" s="2" t="s">
        <v>4651</v>
      </c>
      <c r="B2536" s="2" t="s">
        <v>1400</v>
      </c>
      <c r="C2536" s="2"/>
      <c r="D2536" s="2"/>
      <c r="E2536" s="2" t="s">
        <v>1402</v>
      </c>
      <c r="F2536" s="2"/>
      <c r="G2536" s="2"/>
      <c r="H2536" s="2" t="s">
        <v>843</v>
      </c>
      <c r="I2536" s="2" t="s">
        <v>1859</v>
      </c>
      <c r="J2536" s="2"/>
      <c r="K2536" s="2"/>
      <c r="L2536" s="79"/>
      <c r="M2536" s="79"/>
      <c r="N2536" s="79" t="s">
        <v>2124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 t="s">
        <v>2541</v>
      </c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 t="str">
        <f t="shared" si="93"/>
        <v/>
      </c>
      <c r="BP2536" s="2" t="str">
        <f t="shared" si="94"/>
        <v>GMW31912,5</v>
      </c>
      <c r="BQ2536" s="2" t="str">
        <f>_xlfn.XLOOKUP(BO2536,[1]Planilha1!$BU:$BU,[1]Planilha1!$BU:$BU,"",0,1)</f>
        <v/>
      </c>
    </row>
    <row r="2537" spans="1:69" hidden="1" x14ac:dyDescent="0.2">
      <c r="A2537" s="2" t="s">
        <v>4651</v>
      </c>
      <c r="B2537" s="2" t="s">
        <v>1400</v>
      </c>
      <c r="C2537" s="2"/>
      <c r="D2537" s="2"/>
      <c r="E2537" s="2" t="s">
        <v>1402</v>
      </c>
      <c r="F2537" s="2"/>
      <c r="G2537" s="2"/>
      <c r="H2537" s="2" t="s">
        <v>854</v>
      </c>
      <c r="I2537" s="2" t="s">
        <v>1859</v>
      </c>
      <c r="J2537" s="2"/>
      <c r="K2537" s="2"/>
      <c r="L2537" s="79"/>
      <c r="M2537" s="79"/>
      <c r="N2537" s="79" t="s">
        <v>2124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 t="s">
        <v>2541</v>
      </c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 t="str">
        <f t="shared" si="93"/>
        <v/>
      </c>
      <c r="BP2537" s="2" t="str">
        <f t="shared" si="94"/>
        <v>GMW31912,5</v>
      </c>
      <c r="BQ2537" s="2" t="str">
        <f>_xlfn.XLOOKUP(BO2537,[1]Planilha1!$BU:$BU,[1]Planilha1!$BU:$BU,"",0,1)</f>
        <v/>
      </c>
    </row>
    <row r="2538" spans="1:69" hidden="1" x14ac:dyDescent="0.2">
      <c r="A2538" s="2" t="s">
        <v>4651</v>
      </c>
      <c r="B2538" s="2" t="s">
        <v>1400</v>
      </c>
      <c r="C2538" s="2"/>
      <c r="D2538" s="2"/>
      <c r="E2538" s="2" t="s">
        <v>1402</v>
      </c>
      <c r="F2538" s="2"/>
      <c r="G2538" s="2"/>
      <c r="H2538" s="2" t="s">
        <v>854</v>
      </c>
      <c r="I2538" s="2" t="s">
        <v>1860</v>
      </c>
      <c r="J2538" s="2" t="s">
        <v>924</v>
      </c>
      <c r="K2538" s="2"/>
      <c r="L2538" s="79"/>
      <c r="M2538" s="79"/>
      <c r="N2538" s="79" t="s">
        <v>2126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 t="s">
        <v>3604</v>
      </c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 t="str">
        <f t="shared" si="93"/>
        <v/>
      </c>
      <c r="BP2538" s="2" t="str">
        <f t="shared" si="94"/>
        <v>GMW31911,5</v>
      </c>
      <c r="BQ2538" s="2" t="str">
        <f>_xlfn.XLOOKUP(BO2538,[1]Planilha1!$BU:$BU,[1]Planilha1!$BU:$BU,"",0,1)</f>
        <v/>
      </c>
    </row>
    <row r="2539" spans="1:69" hidden="1" x14ac:dyDescent="0.2">
      <c r="A2539" s="2" t="s">
        <v>4651</v>
      </c>
      <c r="B2539" s="2" t="s">
        <v>1400</v>
      </c>
      <c r="C2539" s="2"/>
      <c r="D2539" s="2"/>
      <c r="E2539" s="2" t="s">
        <v>1402</v>
      </c>
      <c r="F2539" s="2"/>
      <c r="G2539" s="2"/>
      <c r="H2539" s="2" t="s">
        <v>843</v>
      </c>
      <c r="I2539" s="2" t="s">
        <v>1861</v>
      </c>
      <c r="J2539" s="2"/>
      <c r="K2539" s="2"/>
      <c r="L2539" s="79"/>
      <c r="M2539" s="79"/>
      <c r="N2539" s="79" t="s">
        <v>2125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 t="s">
        <v>3605</v>
      </c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 t="str">
        <f t="shared" si="93"/>
        <v/>
      </c>
      <c r="BP2539" s="2" t="str">
        <f t="shared" si="94"/>
        <v>GMW31910,5</v>
      </c>
      <c r="BQ2539" s="2" t="str">
        <f>_xlfn.XLOOKUP(BO2539,[1]Planilha1!$BU:$BU,[1]Planilha1!$BU:$BU,"",0,1)</f>
        <v/>
      </c>
    </row>
    <row r="2540" spans="1:69" hidden="1" x14ac:dyDescent="0.2">
      <c r="A2540" s="2" t="s">
        <v>4651</v>
      </c>
      <c r="B2540" s="2" t="s">
        <v>1400</v>
      </c>
      <c r="C2540" s="2"/>
      <c r="D2540" s="2"/>
      <c r="E2540" s="2" t="s">
        <v>1402</v>
      </c>
      <c r="F2540" s="2"/>
      <c r="G2540" s="2"/>
      <c r="H2540" s="2" t="s">
        <v>843</v>
      </c>
      <c r="I2540" s="2" t="s">
        <v>1862</v>
      </c>
      <c r="J2540" s="2" t="s">
        <v>1047</v>
      </c>
      <c r="K2540" s="2"/>
      <c r="L2540" s="79"/>
      <c r="M2540" s="79"/>
      <c r="N2540" s="79" t="s">
        <v>2126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 t="str">
        <f t="shared" si="93"/>
        <v/>
      </c>
      <c r="BP2540" s="2" t="str">
        <f t="shared" si="94"/>
        <v>GMW31911,5</v>
      </c>
      <c r="BQ2540" s="2" t="str">
        <f>_xlfn.XLOOKUP(BO2540,[1]Planilha1!$BU:$BU,[1]Planilha1!$BU:$BU,"",0,1)</f>
        <v/>
      </c>
    </row>
    <row r="2541" spans="1:69" hidden="1" x14ac:dyDescent="0.2">
      <c r="A2541" s="2" t="s">
        <v>4651</v>
      </c>
      <c r="B2541" s="2" t="s">
        <v>1400</v>
      </c>
      <c r="C2541" s="2"/>
      <c r="D2541" s="2"/>
      <c r="E2541" s="2" t="s">
        <v>1402</v>
      </c>
      <c r="F2541" s="2"/>
      <c r="G2541" s="2"/>
      <c r="H2541" s="2" t="s">
        <v>843</v>
      </c>
      <c r="I2541" s="2" t="s">
        <v>1862</v>
      </c>
      <c r="J2541" s="2" t="s">
        <v>913</v>
      </c>
      <c r="K2541" s="2"/>
      <c r="L2541" s="79"/>
      <c r="M2541" s="79"/>
      <c r="N2541" s="79" t="s">
        <v>2126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 t="s">
        <v>3606</v>
      </c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 t="str">
        <f t="shared" si="93"/>
        <v/>
      </c>
      <c r="BP2541" s="2" t="str">
        <f t="shared" si="94"/>
        <v>GMW31911,5</v>
      </c>
      <c r="BQ2541" s="2" t="str">
        <f>_xlfn.XLOOKUP(BO2541,[1]Planilha1!$BU:$BU,[1]Planilha1!$BU:$BU,"",0,1)</f>
        <v/>
      </c>
    </row>
    <row r="2542" spans="1:69" hidden="1" x14ac:dyDescent="0.2">
      <c r="A2542" s="2" t="s">
        <v>4651</v>
      </c>
      <c r="B2542" s="2" t="s">
        <v>1400</v>
      </c>
      <c r="C2542" s="2"/>
      <c r="D2542" s="2"/>
      <c r="E2542" s="2" t="s">
        <v>1402</v>
      </c>
      <c r="F2542" s="2"/>
      <c r="G2542" s="2"/>
      <c r="H2542" s="2" t="s">
        <v>843</v>
      </c>
      <c r="I2542" s="2" t="s">
        <v>1863</v>
      </c>
      <c r="J2542" s="2" t="s">
        <v>1048</v>
      </c>
      <c r="K2542" s="2"/>
      <c r="L2542" s="79"/>
      <c r="M2542" s="79"/>
      <c r="N2542" s="79" t="s">
        <v>2141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 t="s">
        <v>3607</v>
      </c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 t="str">
        <f t="shared" si="93"/>
        <v/>
      </c>
      <c r="BP2542" s="2" t="str">
        <f t="shared" si="94"/>
        <v>GMW31910,75</v>
      </c>
      <c r="BQ2542" s="2" t="str">
        <f>_xlfn.XLOOKUP(BO2542,[1]Planilha1!$BU:$BU,[1]Planilha1!$BU:$BU,"",0,1)</f>
        <v/>
      </c>
    </row>
    <row r="2543" spans="1:69" hidden="1" x14ac:dyDescent="0.2">
      <c r="A2543" s="2" t="s">
        <v>4651</v>
      </c>
      <c r="B2543" s="2" t="s">
        <v>374</v>
      </c>
      <c r="C2543" s="2"/>
      <c r="D2543" s="2"/>
      <c r="E2543" s="2" t="s">
        <v>1402</v>
      </c>
      <c r="F2543" s="2"/>
      <c r="G2543" s="2"/>
      <c r="H2543" s="2" t="s">
        <v>848</v>
      </c>
      <c r="I2543" s="2" t="s">
        <v>1864</v>
      </c>
      <c r="J2543" s="2"/>
      <c r="K2543" s="2"/>
      <c r="L2543" s="79"/>
      <c r="M2543" s="79"/>
      <c r="N2543" s="79" t="s">
        <v>2135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 t="s">
        <v>3608</v>
      </c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 t="str">
        <f t="shared" si="93"/>
        <v/>
      </c>
      <c r="BP2543" s="2" t="str">
        <f t="shared" si="94"/>
        <v>USCAR210,85</v>
      </c>
      <c r="BQ2543" s="2" t="str">
        <f>_xlfn.XLOOKUP(BO2543,[1]Planilha1!$BU:$BU,[1]Planilha1!$BU:$BU,"",0,1)</f>
        <v/>
      </c>
    </row>
    <row r="2544" spans="1:69" hidden="1" x14ac:dyDescent="0.2">
      <c r="A2544" s="2" t="s">
        <v>4651</v>
      </c>
      <c r="B2544" s="2" t="s">
        <v>374</v>
      </c>
      <c r="C2544" s="2"/>
      <c r="D2544" s="2"/>
      <c r="E2544" s="2" t="s">
        <v>1402</v>
      </c>
      <c r="F2544" s="2"/>
      <c r="G2544" s="2"/>
      <c r="H2544" s="2" t="s">
        <v>853</v>
      </c>
      <c r="I2544" s="2" t="s">
        <v>590</v>
      </c>
      <c r="J2544" s="2" t="s">
        <v>923</v>
      </c>
      <c r="K2544" s="2"/>
      <c r="L2544" s="79"/>
      <c r="M2544" s="79"/>
      <c r="N2544" s="79" t="s">
        <v>2141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 t="str">
        <f t="shared" si="93"/>
        <v/>
      </c>
      <c r="BP2544" s="2" t="str">
        <f t="shared" si="94"/>
        <v>USCAR210,75</v>
      </c>
      <c r="BQ2544" s="2" t="str">
        <f>_xlfn.XLOOKUP(BO2544,[1]Planilha1!$BU:$BU,[1]Planilha1!$BU:$BU,"",0,1)</f>
        <v/>
      </c>
    </row>
    <row r="2545" spans="1:69" hidden="1" x14ac:dyDescent="0.2">
      <c r="A2545" s="2" t="s">
        <v>4651</v>
      </c>
      <c r="B2545" s="2" t="s">
        <v>374</v>
      </c>
      <c r="C2545" s="2"/>
      <c r="D2545" s="2"/>
      <c r="E2545" s="2" t="s">
        <v>1402</v>
      </c>
      <c r="F2545" s="2"/>
      <c r="G2545" s="2"/>
      <c r="H2545" s="2" t="s">
        <v>853</v>
      </c>
      <c r="I2545" s="2" t="s">
        <v>590</v>
      </c>
      <c r="J2545" s="2" t="s">
        <v>924</v>
      </c>
      <c r="K2545" s="2"/>
      <c r="L2545" s="79"/>
      <c r="M2545" s="79"/>
      <c r="N2545" s="79" t="s">
        <v>2141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 t="s">
        <v>3609</v>
      </c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 t="str">
        <f t="shared" si="93"/>
        <v/>
      </c>
      <c r="BP2545" s="2" t="str">
        <f t="shared" si="94"/>
        <v>USCAR210,75</v>
      </c>
      <c r="BQ2545" s="2" t="str">
        <f>_xlfn.XLOOKUP(BO2545,[1]Planilha1!$BU:$BU,[1]Planilha1!$BU:$BU,"",0,1)</f>
        <v/>
      </c>
    </row>
    <row r="2546" spans="1:69" hidden="1" x14ac:dyDescent="0.2">
      <c r="A2546" s="2" t="s">
        <v>4651</v>
      </c>
      <c r="B2546" s="2" t="s">
        <v>374</v>
      </c>
      <c r="C2546" s="2"/>
      <c r="D2546" s="2"/>
      <c r="E2546" s="2" t="s">
        <v>1402</v>
      </c>
      <c r="F2546" s="2"/>
      <c r="G2546" s="2"/>
      <c r="H2546" s="2" t="s">
        <v>853</v>
      </c>
      <c r="I2546" s="2" t="s">
        <v>590</v>
      </c>
      <c r="J2546" s="2" t="s">
        <v>956</v>
      </c>
      <c r="K2546" s="2"/>
      <c r="L2546" s="79"/>
      <c r="M2546" s="79"/>
      <c r="N2546" s="79" t="s">
        <v>2141</v>
      </c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 t="str">
        <f t="shared" si="93"/>
        <v/>
      </c>
      <c r="BP2546" s="2" t="str">
        <f t="shared" si="94"/>
        <v>USCAR210,75</v>
      </c>
      <c r="BQ2546" s="2" t="str">
        <f>_xlfn.XLOOKUP(BO2546,[1]Planilha1!$BU:$BU,[1]Planilha1!$BU:$BU,"",0,1)</f>
        <v/>
      </c>
    </row>
    <row r="2547" spans="1:69" hidden="1" x14ac:dyDescent="0.2">
      <c r="A2547" s="2" t="s">
        <v>4651</v>
      </c>
      <c r="B2547" s="2" t="s">
        <v>374</v>
      </c>
      <c r="C2547" s="2"/>
      <c r="D2547" s="2"/>
      <c r="E2547" s="2" t="s">
        <v>1402</v>
      </c>
      <c r="F2547" s="2"/>
      <c r="G2547" s="2"/>
      <c r="H2547" s="2" t="s">
        <v>853</v>
      </c>
      <c r="I2547" s="2" t="s">
        <v>496</v>
      </c>
      <c r="J2547" s="2" t="s">
        <v>923</v>
      </c>
      <c r="K2547" s="2"/>
      <c r="L2547" s="79"/>
      <c r="M2547" s="79"/>
      <c r="N2547" s="79" t="s">
        <v>2147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 t="s">
        <v>3610</v>
      </c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 t="str">
        <f t="shared" si="93"/>
        <v/>
      </c>
      <c r="BP2547" s="2" t="str">
        <f t="shared" si="94"/>
        <v>USCAR210,35</v>
      </c>
      <c r="BQ2547" s="2" t="str">
        <f>_xlfn.XLOOKUP(BO2547,[1]Planilha1!$BU:$BU,[1]Planilha1!$BU:$BU,"",0,1)</f>
        <v/>
      </c>
    </row>
    <row r="2548" spans="1:69" hidden="1" x14ac:dyDescent="0.2">
      <c r="A2548" s="2" t="s">
        <v>4651</v>
      </c>
      <c r="B2548" s="2" t="s">
        <v>374</v>
      </c>
      <c r="C2548" s="2"/>
      <c r="D2548" s="2"/>
      <c r="E2548" s="2" t="s">
        <v>1402</v>
      </c>
      <c r="F2548" s="2"/>
      <c r="G2548" s="2"/>
      <c r="H2548" s="2" t="s">
        <v>853</v>
      </c>
      <c r="I2548" s="2" t="s">
        <v>496</v>
      </c>
      <c r="J2548" s="2" t="s">
        <v>923</v>
      </c>
      <c r="K2548" s="2"/>
      <c r="L2548" s="79"/>
      <c r="M2548" s="79"/>
      <c r="N2548" s="79" t="s">
        <v>2125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 t="s">
        <v>3611</v>
      </c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 t="str">
        <f t="shared" si="93"/>
        <v/>
      </c>
      <c r="BP2548" s="2" t="str">
        <f t="shared" si="94"/>
        <v>USCAR210,5</v>
      </c>
      <c r="BQ2548" s="2" t="str">
        <f>_xlfn.XLOOKUP(BO2548,[1]Planilha1!$BU:$BU,[1]Planilha1!$BU:$BU,"",0,1)</f>
        <v/>
      </c>
    </row>
    <row r="2549" spans="1:69" hidden="1" x14ac:dyDescent="0.2">
      <c r="A2549" s="2" t="s">
        <v>785</v>
      </c>
      <c r="B2549" s="2"/>
      <c r="C2549" s="2"/>
      <c r="D2549" s="2"/>
      <c r="E2549" s="2" t="s">
        <v>1402</v>
      </c>
      <c r="F2549" s="2"/>
      <c r="G2549" s="2"/>
      <c r="H2549" s="2" t="s">
        <v>853</v>
      </c>
      <c r="I2549" s="2" t="s">
        <v>1865</v>
      </c>
      <c r="J2549" s="2"/>
      <c r="K2549" s="2"/>
      <c r="L2549" s="79"/>
      <c r="M2549" s="79"/>
      <c r="N2549" s="79" t="s">
        <v>2126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 t="s">
        <v>3612</v>
      </c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 t="str">
        <f t="shared" si="93"/>
        <v/>
      </c>
      <c r="BP2549" s="2" t="str">
        <f t="shared" si="94"/>
        <v>1,5</v>
      </c>
      <c r="BQ2549" s="2" t="str">
        <f>_xlfn.XLOOKUP(BO2549,[1]Planilha1!$BU:$BU,[1]Planilha1!$BU:$BU,"",0,1)</f>
        <v/>
      </c>
    </row>
    <row r="2550" spans="1:69" hidden="1" x14ac:dyDescent="0.2">
      <c r="A2550" s="2" t="s">
        <v>785</v>
      </c>
      <c r="B2550" s="2"/>
      <c r="C2550" s="2"/>
      <c r="D2550" s="2"/>
      <c r="E2550" s="2" t="s">
        <v>1402</v>
      </c>
      <c r="F2550" s="2"/>
      <c r="G2550" s="2"/>
      <c r="H2550" s="2" t="s">
        <v>843</v>
      </c>
      <c r="I2550" s="2" t="s">
        <v>1865</v>
      </c>
      <c r="J2550" s="2"/>
      <c r="K2550" s="2"/>
      <c r="L2550" s="79"/>
      <c r="M2550" s="79"/>
      <c r="N2550" s="79" t="s">
        <v>2124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 t="s">
        <v>3612</v>
      </c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 t="str">
        <f t="shared" si="93"/>
        <v/>
      </c>
      <c r="BP2550" s="2" t="str">
        <f t="shared" si="94"/>
        <v>2,5</v>
      </c>
      <c r="BQ2550" s="2" t="str">
        <f>_xlfn.XLOOKUP(BO2550,[1]Planilha1!$BU:$BU,[1]Planilha1!$BU:$BU,"",0,1)</f>
        <v/>
      </c>
    </row>
    <row r="2551" spans="1:69" hidden="1" x14ac:dyDescent="0.2">
      <c r="A2551" s="2" t="s">
        <v>4651</v>
      </c>
      <c r="B2551" s="2" t="s">
        <v>1400</v>
      </c>
      <c r="C2551" s="2"/>
      <c r="D2551" s="2"/>
      <c r="E2551" s="2" t="s">
        <v>1402</v>
      </c>
      <c r="F2551" s="2"/>
      <c r="G2551" s="2"/>
      <c r="H2551" s="2" t="s">
        <v>843</v>
      </c>
      <c r="I2551" s="2" t="s">
        <v>1866</v>
      </c>
      <c r="J2551" s="2"/>
      <c r="K2551" s="2"/>
      <c r="L2551" s="79"/>
      <c r="M2551" s="79"/>
      <c r="N2551" s="79" t="s">
        <v>2157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 t="s">
        <v>3613</v>
      </c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 t="str">
        <f t="shared" si="93"/>
        <v/>
      </c>
      <c r="BP2551" s="2" t="str">
        <f t="shared" si="94"/>
        <v>GMW31913,25</v>
      </c>
      <c r="BQ2551" s="2" t="str">
        <f>_xlfn.XLOOKUP(BO2551,[1]Planilha1!$BU:$BU,[1]Planilha1!$BU:$BU,"",0,1)</f>
        <v/>
      </c>
    </row>
    <row r="2552" spans="1:69" hidden="1" x14ac:dyDescent="0.2">
      <c r="A2552" s="2" t="s">
        <v>4651</v>
      </c>
      <c r="B2552" s="2" t="s">
        <v>1400</v>
      </c>
      <c r="C2552" s="2"/>
      <c r="D2552" s="2"/>
      <c r="E2552" s="2" t="s">
        <v>1402</v>
      </c>
      <c r="F2552" s="2"/>
      <c r="G2552" s="2"/>
      <c r="H2552" s="2" t="s">
        <v>843</v>
      </c>
      <c r="I2552" s="2" t="s">
        <v>1866</v>
      </c>
      <c r="J2552" s="2"/>
      <c r="K2552" s="2"/>
      <c r="L2552" s="79"/>
      <c r="M2552" s="79"/>
      <c r="N2552" s="79" t="s">
        <v>2131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 t="s">
        <v>3614</v>
      </c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 t="str">
        <f t="shared" si="93"/>
        <v/>
      </c>
      <c r="BP2552" s="2" t="str">
        <f t="shared" si="94"/>
        <v>GMW31914,5</v>
      </c>
      <c r="BQ2552" s="2" t="str">
        <f>_xlfn.XLOOKUP(BO2552,[1]Planilha1!$BU:$BU,[1]Planilha1!$BU:$BU,"",0,1)</f>
        <v/>
      </c>
    </row>
    <row r="2553" spans="1:69" hidden="1" x14ac:dyDescent="0.2">
      <c r="A2553" s="2" t="s">
        <v>4651</v>
      </c>
      <c r="B2553" s="2" t="s">
        <v>1400</v>
      </c>
      <c r="C2553" s="2"/>
      <c r="D2553" s="2"/>
      <c r="E2553" s="2" t="s">
        <v>1402</v>
      </c>
      <c r="F2553" s="2"/>
      <c r="G2553" s="2"/>
      <c r="H2553" s="2" t="s">
        <v>843</v>
      </c>
      <c r="I2553" s="2" t="s">
        <v>1866</v>
      </c>
      <c r="J2553" s="2"/>
      <c r="K2553" s="2"/>
      <c r="L2553" s="79"/>
      <c r="M2553" s="79"/>
      <c r="N2553" s="79" t="s">
        <v>2158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 t="s">
        <v>3615</v>
      </c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 t="str">
        <f t="shared" si="93"/>
        <v/>
      </c>
      <c r="BP2553" s="2" t="str">
        <f t="shared" si="94"/>
        <v>GMW31915,5</v>
      </c>
      <c r="BQ2553" s="2" t="str">
        <f>_xlfn.XLOOKUP(BO2553,[1]Planilha1!$BU:$BU,[1]Planilha1!$BU:$BU,"",0,1)</f>
        <v/>
      </c>
    </row>
    <row r="2554" spans="1:69" hidden="1" x14ac:dyDescent="0.2">
      <c r="A2554" s="2" t="s">
        <v>785</v>
      </c>
      <c r="B2554" s="2"/>
      <c r="C2554" s="2"/>
      <c r="D2554" s="2"/>
      <c r="E2554" s="2" t="s">
        <v>1402</v>
      </c>
      <c r="F2554" s="2"/>
      <c r="G2554" s="2"/>
      <c r="H2554" s="2" t="s">
        <v>853</v>
      </c>
      <c r="I2554" s="2" t="s">
        <v>1867</v>
      </c>
      <c r="J2554" s="2"/>
      <c r="K2554" s="2"/>
      <c r="L2554" s="79"/>
      <c r="M2554" s="79"/>
      <c r="N2554" s="79" t="s">
        <v>2125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 t="s">
        <v>3616</v>
      </c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 t="str">
        <f t="shared" si="93"/>
        <v/>
      </c>
      <c r="BP2554" s="2" t="str">
        <f t="shared" si="94"/>
        <v>0,5</v>
      </c>
      <c r="BQ2554" s="2" t="str">
        <f>_xlfn.XLOOKUP(BO2554,[1]Planilha1!$BU:$BU,[1]Planilha1!$BU:$BU,"",0,1)</f>
        <v/>
      </c>
    </row>
    <row r="2555" spans="1:69" hidden="1" x14ac:dyDescent="0.2">
      <c r="A2555" s="2" t="s">
        <v>785</v>
      </c>
      <c r="B2555" s="2"/>
      <c r="C2555" s="2"/>
      <c r="D2555" s="2"/>
      <c r="E2555" s="2" t="s">
        <v>1402</v>
      </c>
      <c r="F2555" s="2"/>
      <c r="G2555" s="2"/>
      <c r="H2555" s="2" t="s">
        <v>853</v>
      </c>
      <c r="I2555" s="2" t="s">
        <v>1868</v>
      </c>
      <c r="J2555" s="2"/>
      <c r="K2555" s="2"/>
      <c r="L2555" s="79"/>
      <c r="M2555" s="79"/>
      <c r="N2555" s="79" t="s">
        <v>2141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 t="s">
        <v>3617</v>
      </c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 t="str">
        <f t="shared" si="93"/>
        <v/>
      </c>
      <c r="BP2555" s="2" t="str">
        <f t="shared" si="94"/>
        <v>0,75</v>
      </c>
      <c r="BQ2555" s="2" t="str">
        <f>_xlfn.XLOOKUP(BO2555,[1]Planilha1!$BU:$BU,[1]Planilha1!$BU:$BU,"",0,1)</f>
        <v/>
      </c>
    </row>
    <row r="2556" spans="1:69" hidden="1" x14ac:dyDescent="0.2">
      <c r="A2556" s="2" t="s">
        <v>4651</v>
      </c>
      <c r="B2556" s="2" t="s">
        <v>1400</v>
      </c>
      <c r="C2556" s="2"/>
      <c r="D2556" s="2"/>
      <c r="E2556" s="2" t="s">
        <v>1402</v>
      </c>
      <c r="F2556" s="2"/>
      <c r="G2556" s="2"/>
      <c r="H2556" s="2" t="s">
        <v>843</v>
      </c>
      <c r="I2556" s="2" t="s">
        <v>1869</v>
      </c>
      <c r="J2556" s="2"/>
      <c r="K2556" s="2"/>
      <c r="L2556" s="79"/>
      <c r="M2556" s="79"/>
      <c r="N2556" s="79" t="s">
        <v>2126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 t="s">
        <v>3618</v>
      </c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 t="str">
        <f t="shared" si="93"/>
        <v/>
      </c>
      <c r="BP2556" s="2" t="str">
        <f t="shared" si="94"/>
        <v>GMW31911,5</v>
      </c>
      <c r="BQ2556" s="2" t="str">
        <f>_xlfn.XLOOKUP(BO2556,[1]Planilha1!$BU:$BU,[1]Planilha1!$BU:$BU,"",0,1)</f>
        <v/>
      </c>
    </row>
    <row r="2557" spans="1:69" hidden="1" x14ac:dyDescent="0.2">
      <c r="A2557" s="2" t="s">
        <v>4651</v>
      </c>
      <c r="B2557" s="2" t="s">
        <v>1400</v>
      </c>
      <c r="C2557" s="2"/>
      <c r="D2557" s="2"/>
      <c r="E2557" s="2" t="s">
        <v>1402</v>
      </c>
      <c r="F2557" s="2"/>
      <c r="G2557" s="2"/>
      <c r="H2557" s="2" t="s">
        <v>843</v>
      </c>
      <c r="I2557" s="2" t="s">
        <v>1870</v>
      </c>
      <c r="J2557" s="2" t="s">
        <v>972</v>
      </c>
      <c r="K2557" s="2"/>
      <c r="L2557" s="79"/>
      <c r="M2557" s="79"/>
      <c r="N2557" s="79" t="s">
        <v>2125</v>
      </c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 t="s">
        <v>3619</v>
      </c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 t="str">
        <f t="shared" si="93"/>
        <v/>
      </c>
      <c r="BP2557" s="2" t="str">
        <f t="shared" si="94"/>
        <v>GMW31910,5</v>
      </c>
      <c r="BQ2557" s="2" t="str">
        <f>_xlfn.XLOOKUP(BO2557,[1]Planilha1!$BU:$BU,[1]Planilha1!$BU:$BU,"",0,1)</f>
        <v/>
      </c>
    </row>
    <row r="2558" spans="1:69" hidden="1" x14ac:dyDescent="0.2">
      <c r="A2558" s="2" t="s">
        <v>4651</v>
      </c>
      <c r="B2558" s="2" t="s">
        <v>1400</v>
      </c>
      <c r="C2558" s="2"/>
      <c r="D2558" s="2"/>
      <c r="E2558" s="2" t="s">
        <v>1402</v>
      </c>
      <c r="F2558" s="2"/>
      <c r="G2558" s="2"/>
      <c r="H2558" s="2" t="s">
        <v>843</v>
      </c>
      <c r="I2558" s="2" t="s">
        <v>1870</v>
      </c>
      <c r="J2558" s="2" t="s">
        <v>973</v>
      </c>
      <c r="K2558" s="2"/>
      <c r="L2558" s="79"/>
      <c r="M2558" s="79"/>
      <c r="N2558" s="79" t="s">
        <v>2125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 t="s">
        <v>3620</v>
      </c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 t="str">
        <f t="shared" si="93"/>
        <v/>
      </c>
      <c r="BP2558" s="2" t="str">
        <f t="shared" si="94"/>
        <v>GMW31910,5</v>
      </c>
      <c r="BQ2558" s="2" t="str">
        <f>_xlfn.XLOOKUP(BO2558,[1]Planilha1!$BU:$BU,[1]Planilha1!$BU:$BU,"",0,1)</f>
        <v/>
      </c>
    </row>
    <row r="2559" spans="1:69" hidden="1" x14ac:dyDescent="0.2">
      <c r="A2559" s="2" t="s">
        <v>4651</v>
      </c>
      <c r="B2559" s="2" t="s">
        <v>1400</v>
      </c>
      <c r="C2559" s="2"/>
      <c r="D2559" s="2"/>
      <c r="E2559" s="2" t="s">
        <v>1402</v>
      </c>
      <c r="F2559" s="2"/>
      <c r="G2559" s="2"/>
      <c r="H2559" s="2" t="s">
        <v>843</v>
      </c>
      <c r="I2559" s="2" t="s">
        <v>1870</v>
      </c>
      <c r="J2559" s="2" t="s">
        <v>973</v>
      </c>
      <c r="K2559" s="2"/>
      <c r="L2559" s="79"/>
      <c r="M2559" s="79"/>
      <c r="N2559" s="79" t="s">
        <v>2141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 t="s">
        <v>3621</v>
      </c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 t="str">
        <f t="shared" si="93"/>
        <v/>
      </c>
      <c r="BP2559" s="2" t="str">
        <f t="shared" si="94"/>
        <v>GMW31910,75</v>
      </c>
      <c r="BQ2559" s="2" t="str">
        <f>_xlfn.XLOOKUP(BO2559,[1]Planilha1!$BU:$BU,[1]Planilha1!$BU:$BU,"",0,1)</f>
        <v/>
      </c>
    </row>
    <row r="2560" spans="1:69" hidden="1" x14ac:dyDescent="0.2">
      <c r="A2560" s="2" t="s">
        <v>4651</v>
      </c>
      <c r="B2560" s="2" t="s">
        <v>1400</v>
      </c>
      <c r="C2560" s="2"/>
      <c r="D2560" s="2"/>
      <c r="E2560" s="2" t="s">
        <v>1402</v>
      </c>
      <c r="F2560" s="2"/>
      <c r="G2560" s="2"/>
      <c r="H2560" s="2" t="s">
        <v>843</v>
      </c>
      <c r="I2560" s="2" t="s">
        <v>1870</v>
      </c>
      <c r="J2560" s="2" t="s">
        <v>973</v>
      </c>
      <c r="K2560" s="2"/>
      <c r="L2560" s="79"/>
      <c r="M2560" s="79"/>
      <c r="N2560" s="79" t="s">
        <v>2132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 t="s">
        <v>3622</v>
      </c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 t="str">
        <f t="shared" si="93"/>
        <v/>
      </c>
      <c r="BP2560" s="2" t="str">
        <f t="shared" si="94"/>
        <v>GMW31911</v>
      </c>
      <c r="BQ2560" s="2" t="str">
        <f>_xlfn.XLOOKUP(BO2560,[1]Planilha1!$BU:$BU,[1]Planilha1!$BU:$BU,"",0,1)</f>
        <v/>
      </c>
    </row>
    <row r="2561" spans="1:69" hidden="1" x14ac:dyDescent="0.2">
      <c r="A2561" s="2" t="s">
        <v>4651</v>
      </c>
      <c r="B2561" s="2" t="s">
        <v>374</v>
      </c>
      <c r="C2561" s="2"/>
      <c r="D2561" s="2"/>
      <c r="E2561" s="2" t="s">
        <v>1402</v>
      </c>
      <c r="F2561" s="2"/>
      <c r="G2561" s="2"/>
      <c r="H2561" s="2" t="s">
        <v>855</v>
      </c>
      <c r="I2561" s="2" t="s">
        <v>1871</v>
      </c>
      <c r="J2561" s="2" t="s">
        <v>926</v>
      </c>
      <c r="K2561" s="2"/>
      <c r="L2561" s="79"/>
      <c r="M2561" s="79"/>
      <c r="N2561" s="79" t="s">
        <v>2141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 t="s">
        <v>3623</v>
      </c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 t="str">
        <f t="shared" si="93"/>
        <v/>
      </c>
      <c r="BP2561" s="2" t="str">
        <f t="shared" si="94"/>
        <v>USCAR210,75</v>
      </c>
      <c r="BQ2561" s="2" t="str">
        <f>_xlfn.XLOOKUP(BO2561,[1]Planilha1!$BU:$BU,[1]Planilha1!$BU:$BU,"",0,1)</f>
        <v/>
      </c>
    </row>
    <row r="2562" spans="1:69" hidden="1" x14ac:dyDescent="0.2">
      <c r="A2562" s="2" t="s">
        <v>4651</v>
      </c>
      <c r="B2562" s="2" t="s">
        <v>1400</v>
      </c>
      <c r="C2562" s="2"/>
      <c r="D2562" s="2"/>
      <c r="E2562" s="2" t="s">
        <v>1402</v>
      </c>
      <c r="F2562" s="2"/>
      <c r="G2562" s="2"/>
      <c r="H2562" s="2" t="s">
        <v>843</v>
      </c>
      <c r="I2562" s="2" t="s">
        <v>1871</v>
      </c>
      <c r="J2562" s="2" t="s">
        <v>912</v>
      </c>
      <c r="K2562" s="2"/>
      <c r="L2562" s="79"/>
      <c r="M2562" s="79"/>
      <c r="N2562" s="79" t="s">
        <v>2125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 t="str">
        <f t="shared" si="93"/>
        <v/>
      </c>
      <c r="BP2562" s="2" t="str">
        <f t="shared" si="94"/>
        <v>GMW31910,5</v>
      </c>
      <c r="BQ2562" s="2" t="str">
        <f>_xlfn.XLOOKUP(BO2562,[1]Planilha1!$BU:$BU,[1]Planilha1!$BU:$BU,"",0,1)</f>
        <v/>
      </c>
    </row>
    <row r="2563" spans="1:69" hidden="1" x14ac:dyDescent="0.2">
      <c r="A2563" s="2" t="s">
        <v>4651</v>
      </c>
      <c r="B2563" s="2" t="s">
        <v>374</v>
      </c>
      <c r="C2563" s="2"/>
      <c r="D2563" s="2"/>
      <c r="E2563" s="2" t="s">
        <v>1402</v>
      </c>
      <c r="F2563" s="2"/>
      <c r="G2563" s="2"/>
      <c r="H2563" s="2" t="s">
        <v>853</v>
      </c>
      <c r="I2563" s="2" t="s">
        <v>753</v>
      </c>
      <c r="J2563" s="2"/>
      <c r="K2563" s="2"/>
      <c r="L2563" s="79"/>
      <c r="M2563" s="79"/>
      <c r="N2563" s="79" t="s">
        <v>2141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 t="s">
        <v>3624</v>
      </c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 t="str">
        <f t="shared" si="93"/>
        <v/>
      </c>
      <c r="BP2563" s="2" t="str">
        <f t="shared" si="94"/>
        <v>USCAR210,75</v>
      </c>
      <c r="BQ2563" s="2" t="str">
        <f>_xlfn.XLOOKUP(BO2563,[1]Planilha1!$BU:$BU,[1]Planilha1!$BU:$BU,"",0,1)</f>
        <v/>
      </c>
    </row>
    <row r="2564" spans="1:69" hidden="1" x14ac:dyDescent="0.2">
      <c r="A2564" s="2" t="s">
        <v>4651</v>
      </c>
      <c r="B2564" s="2" t="s">
        <v>1400</v>
      </c>
      <c r="C2564" s="2"/>
      <c r="D2564" s="2"/>
      <c r="E2564" s="2" t="s">
        <v>1402</v>
      </c>
      <c r="F2564" s="2"/>
      <c r="G2564" s="2"/>
      <c r="H2564" s="2" t="s">
        <v>843</v>
      </c>
      <c r="I2564" s="2" t="s">
        <v>753</v>
      </c>
      <c r="J2564" s="2"/>
      <c r="K2564" s="2"/>
      <c r="L2564" s="79"/>
      <c r="M2564" s="79"/>
      <c r="N2564" s="79" t="s">
        <v>2141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 t="s">
        <v>3625</v>
      </c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 t="str">
        <f t="shared" ref="BO2564:BO2627" si="95">IF(F2564="","",_xlfn.CONCAT(K2564&amp;N2564,IF(L2564&gt;M2564,_xlfn.TEXTJOIN(,TRUE,O2564:AV2564),_xlfn.TEXTJOIN(,TRUE,AF2564:AV2564,O2564:AE2564))))</f>
        <v/>
      </c>
      <c r="BP2564" s="2" t="str">
        <f t="shared" ref="BP2564:BP2627" si="96">_xlfn.CONCAT(B2564,N2564,IF(L2564&gt;M2564,_xlfn.TEXTJOIN(,TRUE,O2564:AV2564),_xlfn.TEXTJOIN(,TRUE,AF2564:AV2564,O2564:AE2564)))</f>
        <v>GMW31910,75</v>
      </c>
      <c r="BQ2564" s="2" t="str">
        <f>_xlfn.XLOOKUP(BO2564,[1]Planilha1!$BU:$BU,[1]Planilha1!$BU:$BU,"",0,1)</f>
        <v/>
      </c>
    </row>
    <row r="2565" spans="1:69" hidden="1" x14ac:dyDescent="0.2">
      <c r="A2565" s="2" t="s">
        <v>4651</v>
      </c>
      <c r="B2565" s="2" t="s">
        <v>1400</v>
      </c>
      <c r="C2565" s="2"/>
      <c r="D2565" s="2"/>
      <c r="E2565" s="2" t="s">
        <v>1402</v>
      </c>
      <c r="F2565" s="2"/>
      <c r="G2565" s="2"/>
      <c r="H2565" s="2" t="s">
        <v>843</v>
      </c>
      <c r="I2565" s="2" t="s">
        <v>753</v>
      </c>
      <c r="J2565" s="2"/>
      <c r="K2565" s="2"/>
      <c r="L2565" s="79"/>
      <c r="M2565" s="79"/>
      <c r="N2565" s="79" t="s">
        <v>2132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 t="s">
        <v>3626</v>
      </c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 t="str">
        <f t="shared" si="95"/>
        <v/>
      </c>
      <c r="BP2565" s="2" t="str">
        <f t="shared" si="96"/>
        <v>GMW31911</v>
      </c>
      <c r="BQ2565" s="2" t="str">
        <f>_xlfn.XLOOKUP(BO2565,[1]Planilha1!$BU:$BU,[1]Planilha1!$BU:$BU,"",0,1)</f>
        <v/>
      </c>
    </row>
    <row r="2566" spans="1:69" hidden="1" x14ac:dyDescent="0.2">
      <c r="A2566" s="2" t="s">
        <v>4651</v>
      </c>
      <c r="B2566" s="2" t="s">
        <v>1400</v>
      </c>
      <c r="C2566" s="2"/>
      <c r="D2566" s="2"/>
      <c r="E2566" s="2" t="s">
        <v>1402</v>
      </c>
      <c r="F2566" s="2"/>
      <c r="G2566" s="2"/>
      <c r="H2566" s="2" t="s">
        <v>843</v>
      </c>
      <c r="I2566" s="2" t="s">
        <v>1872</v>
      </c>
      <c r="J2566" s="2"/>
      <c r="K2566" s="2"/>
      <c r="L2566" s="79"/>
      <c r="M2566" s="79"/>
      <c r="N2566" s="79" t="s">
        <v>2125</v>
      </c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 t="s">
        <v>3627</v>
      </c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 t="str">
        <f t="shared" si="95"/>
        <v/>
      </c>
      <c r="BP2566" s="2" t="str">
        <f t="shared" si="96"/>
        <v>GMW31910,5</v>
      </c>
      <c r="BQ2566" s="2" t="str">
        <f>_xlfn.XLOOKUP(BO2566,[1]Planilha1!$BU:$BU,[1]Planilha1!$BU:$BU,"",0,1)</f>
        <v/>
      </c>
    </row>
    <row r="2567" spans="1:69" hidden="1" x14ac:dyDescent="0.2">
      <c r="A2567" s="2" t="s">
        <v>4651</v>
      </c>
      <c r="B2567" s="2" t="s">
        <v>1400</v>
      </c>
      <c r="C2567" s="2"/>
      <c r="D2567" s="2"/>
      <c r="E2567" s="2" t="s">
        <v>1402</v>
      </c>
      <c r="F2567" s="2"/>
      <c r="G2567" s="2"/>
      <c r="H2567" s="2" t="s">
        <v>843</v>
      </c>
      <c r="I2567" s="2" t="s">
        <v>1872</v>
      </c>
      <c r="J2567" s="2"/>
      <c r="K2567" s="2"/>
      <c r="L2567" s="79"/>
      <c r="M2567" s="79"/>
      <c r="N2567" s="79" t="s">
        <v>2141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 t="s">
        <v>3628</v>
      </c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 t="str">
        <f t="shared" si="95"/>
        <v/>
      </c>
      <c r="BP2567" s="2" t="str">
        <f t="shared" si="96"/>
        <v>GMW31910,75</v>
      </c>
      <c r="BQ2567" s="2" t="str">
        <f>_xlfn.XLOOKUP(BO2567,[1]Planilha1!$BU:$BU,[1]Planilha1!$BU:$BU,"",0,1)</f>
        <v/>
      </c>
    </row>
    <row r="2568" spans="1:69" hidden="1" x14ac:dyDescent="0.2">
      <c r="A2568" s="2" t="s">
        <v>4651</v>
      </c>
      <c r="B2568" s="2" t="s">
        <v>1400</v>
      </c>
      <c r="C2568" s="2"/>
      <c r="D2568" s="2"/>
      <c r="E2568" s="2" t="s">
        <v>1402</v>
      </c>
      <c r="F2568" s="2"/>
      <c r="G2568" s="2"/>
      <c r="H2568" s="2" t="s">
        <v>843</v>
      </c>
      <c r="I2568" s="2" t="s">
        <v>1872</v>
      </c>
      <c r="J2568" s="2"/>
      <c r="K2568" s="2"/>
      <c r="L2568" s="79"/>
      <c r="M2568" s="79"/>
      <c r="N2568" s="79" t="s">
        <v>2132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 t="s">
        <v>3629</v>
      </c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 t="str">
        <f t="shared" si="95"/>
        <v/>
      </c>
      <c r="BP2568" s="2" t="str">
        <f t="shared" si="96"/>
        <v>GMW31911</v>
      </c>
      <c r="BQ2568" s="2" t="str">
        <f>_xlfn.XLOOKUP(BO2568,[1]Planilha1!$BU:$BU,[1]Planilha1!$BU:$BU,"",0,1)</f>
        <v/>
      </c>
    </row>
    <row r="2569" spans="1:69" hidden="1" x14ac:dyDescent="0.2">
      <c r="A2569" s="2" t="s">
        <v>4651</v>
      </c>
      <c r="B2569" s="2" t="s">
        <v>374</v>
      </c>
      <c r="C2569" s="2"/>
      <c r="D2569" s="2"/>
      <c r="E2569" s="2" t="s">
        <v>1402</v>
      </c>
      <c r="F2569" s="2"/>
      <c r="G2569" s="2"/>
      <c r="H2569" s="2" t="s">
        <v>853</v>
      </c>
      <c r="I2569" s="2" t="s">
        <v>1873</v>
      </c>
      <c r="J2569" s="2" t="s">
        <v>926</v>
      </c>
      <c r="K2569" s="2"/>
      <c r="L2569" s="79"/>
      <c r="M2569" s="79"/>
      <c r="N2569" s="79" t="s">
        <v>2141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 t="str">
        <f t="shared" si="95"/>
        <v/>
      </c>
      <c r="BP2569" s="2" t="str">
        <f t="shared" si="96"/>
        <v>USCAR210,75</v>
      </c>
      <c r="BQ2569" s="2" t="str">
        <f>_xlfn.XLOOKUP(BO2569,[1]Planilha1!$BU:$BU,[1]Planilha1!$BU:$BU,"",0,1)</f>
        <v/>
      </c>
    </row>
    <row r="2570" spans="1:69" hidden="1" x14ac:dyDescent="0.2">
      <c r="A2570" s="2" t="s">
        <v>4651</v>
      </c>
      <c r="B2570" s="2" t="s">
        <v>374</v>
      </c>
      <c r="C2570" s="2"/>
      <c r="D2570" s="2"/>
      <c r="E2570" s="2" t="s">
        <v>1402</v>
      </c>
      <c r="F2570" s="2"/>
      <c r="G2570" s="2"/>
      <c r="H2570" s="2" t="s">
        <v>853</v>
      </c>
      <c r="I2570" s="2" t="s">
        <v>1873</v>
      </c>
      <c r="J2570" s="2" t="s">
        <v>1026</v>
      </c>
      <c r="K2570" s="2"/>
      <c r="L2570" s="79"/>
      <c r="M2570" s="79"/>
      <c r="N2570" s="79" t="s">
        <v>2141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 t="str">
        <f t="shared" si="95"/>
        <v/>
      </c>
      <c r="BP2570" s="2" t="str">
        <f t="shared" si="96"/>
        <v>USCAR210,75</v>
      </c>
      <c r="BQ2570" s="2" t="str">
        <f>_xlfn.XLOOKUP(BO2570,[1]Planilha1!$BU:$BU,[1]Planilha1!$BU:$BU,"",0,1)</f>
        <v/>
      </c>
    </row>
    <row r="2571" spans="1:69" hidden="1" x14ac:dyDescent="0.2">
      <c r="A2571" s="2" t="s">
        <v>4651</v>
      </c>
      <c r="B2571" s="2" t="s">
        <v>374</v>
      </c>
      <c r="C2571" s="2"/>
      <c r="D2571" s="2"/>
      <c r="E2571" s="2" t="s">
        <v>1402</v>
      </c>
      <c r="F2571" s="2"/>
      <c r="G2571" s="2"/>
      <c r="H2571" s="2" t="s">
        <v>853</v>
      </c>
      <c r="I2571" s="2" t="s">
        <v>1873</v>
      </c>
      <c r="J2571" s="2" t="s">
        <v>1027</v>
      </c>
      <c r="K2571" s="2"/>
      <c r="L2571" s="79"/>
      <c r="M2571" s="79"/>
      <c r="N2571" s="79" t="s">
        <v>2141</v>
      </c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 t="str">
        <f t="shared" si="95"/>
        <v/>
      </c>
      <c r="BP2571" s="2" t="str">
        <f t="shared" si="96"/>
        <v>USCAR210,75</v>
      </c>
      <c r="BQ2571" s="2" t="str">
        <f>_xlfn.XLOOKUP(BO2571,[1]Planilha1!$BU:$BU,[1]Planilha1!$BU:$BU,"",0,1)</f>
        <v/>
      </c>
    </row>
    <row r="2572" spans="1:69" hidden="1" x14ac:dyDescent="0.2">
      <c r="A2572" s="2" t="s">
        <v>4651</v>
      </c>
      <c r="B2572" s="2" t="s">
        <v>374</v>
      </c>
      <c r="C2572" s="2"/>
      <c r="D2572" s="2"/>
      <c r="E2572" s="2" t="s">
        <v>1402</v>
      </c>
      <c r="F2572" s="2"/>
      <c r="G2572" s="2"/>
      <c r="H2572" s="2" t="s">
        <v>853</v>
      </c>
      <c r="I2572" s="2" t="s">
        <v>1873</v>
      </c>
      <c r="J2572" s="2" t="s">
        <v>926</v>
      </c>
      <c r="K2572" s="2"/>
      <c r="L2572" s="79"/>
      <c r="M2572" s="79"/>
      <c r="N2572" s="79" t="s">
        <v>2132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 t="str">
        <f t="shared" si="95"/>
        <v/>
      </c>
      <c r="BP2572" s="2" t="str">
        <f t="shared" si="96"/>
        <v>USCAR211</v>
      </c>
      <c r="BQ2572" s="2" t="str">
        <f>_xlfn.XLOOKUP(BO2572,[1]Planilha1!$BU:$BU,[1]Planilha1!$BU:$BU,"",0,1)</f>
        <v/>
      </c>
    </row>
    <row r="2573" spans="1:69" hidden="1" x14ac:dyDescent="0.2">
      <c r="A2573" s="2" t="s">
        <v>4651</v>
      </c>
      <c r="B2573" s="2" t="s">
        <v>374</v>
      </c>
      <c r="C2573" s="2"/>
      <c r="D2573" s="2"/>
      <c r="E2573" s="2" t="s">
        <v>1402</v>
      </c>
      <c r="F2573" s="2"/>
      <c r="G2573" s="2"/>
      <c r="H2573" s="2" t="s">
        <v>853</v>
      </c>
      <c r="I2573" s="2" t="s">
        <v>1873</v>
      </c>
      <c r="J2573" s="2" t="s">
        <v>1026</v>
      </c>
      <c r="K2573" s="2"/>
      <c r="L2573" s="79"/>
      <c r="M2573" s="79"/>
      <c r="N2573" s="79" t="s">
        <v>2132</v>
      </c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 t="str">
        <f t="shared" si="95"/>
        <v/>
      </c>
      <c r="BP2573" s="2" t="str">
        <f t="shared" si="96"/>
        <v>USCAR211</v>
      </c>
      <c r="BQ2573" s="2" t="str">
        <f>_xlfn.XLOOKUP(BO2573,[1]Planilha1!$BU:$BU,[1]Planilha1!$BU:$BU,"",0,1)</f>
        <v/>
      </c>
    </row>
    <row r="2574" spans="1:69" hidden="1" x14ac:dyDescent="0.2">
      <c r="A2574" s="2" t="s">
        <v>4651</v>
      </c>
      <c r="B2574" s="2" t="s">
        <v>374</v>
      </c>
      <c r="C2574" s="2"/>
      <c r="D2574" s="2"/>
      <c r="E2574" s="2" t="s">
        <v>1402</v>
      </c>
      <c r="F2574" s="2"/>
      <c r="G2574" s="2"/>
      <c r="H2574" s="2" t="s">
        <v>853</v>
      </c>
      <c r="I2574" s="2" t="s">
        <v>1873</v>
      </c>
      <c r="J2574" s="2" t="s">
        <v>1027</v>
      </c>
      <c r="K2574" s="2"/>
      <c r="L2574" s="79"/>
      <c r="M2574" s="79"/>
      <c r="N2574" s="79" t="s">
        <v>2132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 t="str">
        <f t="shared" si="95"/>
        <v/>
      </c>
      <c r="BP2574" s="2" t="str">
        <f t="shared" si="96"/>
        <v>USCAR211</v>
      </c>
      <c r="BQ2574" s="2" t="str">
        <f>_xlfn.XLOOKUP(BO2574,[1]Planilha1!$BU:$BU,[1]Planilha1!$BU:$BU,"",0,1)</f>
        <v/>
      </c>
    </row>
    <row r="2575" spans="1:69" hidden="1" x14ac:dyDescent="0.2">
      <c r="A2575" s="2" t="s">
        <v>4651</v>
      </c>
      <c r="B2575" s="2" t="s">
        <v>1400</v>
      </c>
      <c r="C2575" s="2"/>
      <c r="D2575" s="2"/>
      <c r="E2575" s="2" t="s">
        <v>1402</v>
      </c>
      <c r="F2575" s="2"/>
      <c r="G2575" s="2"/>
      <c r="H2575" s="2" t="s">
        <v>843</v>
      </c>
      <c r="I2575" s="2" t="s">
        <v>1873</v>
      </c>
      <c r="J2575" s="2" t="s">
        <v>913</v>
      </c>
      <c r="K2575" s="2"/>
      <c r="L2575" s="79"/>
      <c r="M2575" s="79"/>
      <c r="N2575" s="79" t="s">
        <v>2132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 t="s">
        <v>3630</v>
      </c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 t="str">
        <f t="shared" si="95"/>
        <v/>
      </c>
      <c r="BP2575" s="2" t="str">
        <f t="shared" si="96"/>
        <v>GMW31911</v>
      </c>
      <c r="BQ2575" s="2" t="str">
        <f>_xlfn.XLOOKUP(BO2575,[1]Planilha1!$BU:$BU,[1]Planilha1!$BU:$BU,"",0,1)</f>
        <v/>
      </c>
    </row>
    <row r="2576" spans="1:69" hidden="1" x14ac:dyDescent="0.2">
      <c r="A2576" s="2" t="s">
        <v>4651</v>
      </c>
      <c r="B2576" s="2" t="s">
        <v>1400</v>
      </c>
      <c r="C2576" s="2"/>
      <c r="D2576" s="2"/>
      <c r="E2576" s="2" t="s">
        <v>1402</v>
      </c>
      <c r="F2576" s="2"/>
      <c r="G2576" s="2"/>
      <c r="H2576" s="2" t="s">
        <v>856</v>
      </c>
      <c r="I2576" s="2" t="s">
        <v>1873</v>
      </c>
      <c r="J2576" s="2" t="s">
        <v>927</v>
      </c>
      <c r="K2576" s="2"/>
      <c r="L2576" s="79"/>
      <c r="M2576" s="79"/>
      <c r="N2576" s="79" t="s">
        <v>2125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 t="s">
        <v>3631</v>
      </c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 t="str">
        <f t="shared" si="95"/>
        <v/>
      </c>
      <c r="BP2576" s="2" t="str">
        <f t="shared" si="96"/>
        <v>GMW31910,5</v>
      </c>
      <c r="BQ2576" s="2" t="str">
        <f>_xlfn.XLOOKUP(BO2576,[1]Planilha1!$BU:$BU,[1]Planilha1!$BU:$BU,"",0,1)</f>
        <v/>
      </c>
    </row>
    <row r="2577" spans="1:69" hidden="1" x14ac:dyDescent="0.2">
      <c r="A2577" s="2" t="s">
        <v>4651</v>
      </c>
      <c r="B2577" s="2" t="s">
        <v>1400</v>
      </c>
      <c r="C2577" s="2"/>
      <c r="D2577" s="2"/>
      <c r="E2577" s="2" t="s">
        <v>1402</v>
      </c>
      <c r="F2577" s="2"/>
      <c r="G2577" s="2"/>
      <c r="H2577" s="2" t="s">
        <v>863</v>
      </c>
      <c r="I2577" s="2" t="s">
        <v>1873</v>
      </c>
      <c r="J2577" s="2" t="s">
        <v>927</v>
      </c>
      <c r="K2577" s="2"/>
      <c r="L2577" s="79"/>
      <c r="M2577" s="79"/>
      <c r="N2577" s="79" t="s">
        <v>2125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 t="s">
        <v>3631</v>
      </c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 t="str">
        <f t="shared" si="95"/>
        <v/>
      </c>
      <c r="BP2577" s="2" t="str">
        <f t="shared" si="96"/>
        <v>GMW31910,5</v>
      </c>
      <c r="BQ2577" s="2" t="str">
        <f>_xlfn.XLOOKUP(BO2577,[1]Planilha1!$BU:$BU,[1]Planilha1!$BU:$BU,"",0,1)</f>
        <v/>
      </c>
    </row>
    <row r="2578" spans="1:69" hidden="1" x14ac:dyDescent="0.2">
      <c r="A2578" s="2" t="s">
        <v>4651</v>
      </c>
      <c r="B2578" s="2" t="s">
        <v>1400</v>
      </c>
      <c r="C2578" s="2"/>
      <c r="D2578" s="2"/>
      <c r="E2578" s="2" t="s">
        <v>1402</v>
      </c>
      <c r="F2578" s="2"/>
      <c r="G2578" s="2"/>
      <c r="H2578" s="2" t="s">
        <v>854</v>
      </c>
      <c r="I2578" s="2" t="s">
        <v>1873</v>
      </c>
      <c r="J2578" s="2" t="s">
        <v>926</v>
      </c>
      <c r="K2578" s="2"/>
      <c r="L2578" s="79"/>
      <c r="M2578" s="79"/>
      <c r="N2578" s="79" t="s">
        <v>2132</v>
      </c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 t="s">
        <v>3632</v>
      </c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 t="str">
        <f t="shared" si="95"/>
        <v/>
      </c>
      <c r="BP2578" s="2" t="str">
        <f t="shared" si="96"/>
        <v>GMW31911</v>
      </c>
      <c r="BQ2578" s="2" t="str">
        <f>_xlfn.XLOOKUP(BO2578,[1]Planilha1!$BU:$BU,[1]Planilha1!$BU:$BU,"",0,1)</f>
        <v/>
      </c>
    </row>
    <row r="2579" spans="1:69" hidden="1" x14ac:dyDescent="0.2">
      <c r="A2579" s="2" t="s">
        <v>4651</v>
      </c>
      <c r="B2579" s="2" t="s">
        <v>374</v>
      </c>
      <c r="C2579" s="2"/>
      <c r="D2579" s="2"/>
      <c r="E2579" s="2" t="s">
        <v>1402</v>
      </c>
      <c r="F2579" s="2"/>
      <c r="G2579" s="2"/>
      <c r="H2579" s="2" t="s">
        <v>853</v>
      </c>
      <c r="I2579" s="2" t="s">
        <v>1874</v>
      </c>
      <c r="J2579" s="2"/>
      <c r="K2579" s="2"/>
      <c r="L2579" s="79"/>
      <c r="M2579" s="79"/>
      <c r="N2579" s="79" t="s">
        <v>2132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 t="s">
        <v>3633</v>
      </c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 t="str">
        <f t="shared" si="95"/>
        <v/>
      </c>
      <c r="BP2579" s="2" t="str">
        <f t="shared" si="96"/>
        <v>USCAR211</v>
      </c>
      <c r="BQ2579" s="2" t="str">
        <f>_xlfn.XLOOKUP(BO2579,[1]Planilha1!$BU:$BU,[1]Planilha1!$BU:$BU,"",0,1)</f>
        <v/>
      </c>
    </row>
    <row r="2580" spans="1:69" hidden="1" x14ac:dyDescent="0.2">
      <c r="A2580" s="2" t="s">
        <v>4651</v>
      </c>
      <c r="B2580" s="2" t="s">
        <v>1400</v>
      </c>
      <c r="C2580" s="2"/>
      <c r="D2580" s="2"/>
      <c r="E2580" s="2" t="s">
        <v>1402</v>
      </c>
      <c r="F2580" s="2"/>
      <c r="G2580" s="2"/>
      <c r="H2580" s="2" t="s">
        <v>843</v>
      </c>
      <c r="I2580" s="2" t="s">
        <v>1874</v>
      </c>
      <c r="J2580" s="2"/>
      <c r="K2580" s="2"/>
      <c r="L2580" s="79"/>
      <c r="M2580" s="79"/>
      <c r="N2580" s="79" t="s">
        <v>2132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 t="s">
        <v>3634</v>
      </c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 t="str">
        <f t="shared" si="95"/>
        <v/>
      </c>
      <c r="BP2580" s="2" t="str">
        <f t="shared" si="96"/>
        <v>GMW31911</v>
      </c>
      <c r="BQ2580" s="2" t="str">
        <f>_xlfn.XLOOKUP(BO2580,[1]Planilha1!$BU:$BU,[1]Planilha1!$BU:$BU,"",0,1)</f>
        <v/>
      </c>
    </row>
    <row r="2581" spans="1:69" hidden="1" x14ac:dyDescent="0.2">
      <c r="A2581" s="2" t="s">
        <v>4651</v>
      </c>
      <c r="B2581" s="2" t="s">
        <v>374</v>
      </c>
      <c r="C2581" s="2"/>
      <c r="D2581" s="2"/>
      <c r="E2581" s="2" t="s">
        <v>1402</v>
      </c>
      <c r="F2581" s="2"/>
      <c r="G2581" s="2"/>
      <c r="H2581" s="2" t="s">
        <v>853</v>
      </c>
      <c r="I2581" s="2" t="s">
        <v>611</v>
      </c>
      <c r="J2581" s="2" t="s">
        <v>928</v>
      </c>
      <c r="K2581" s="2"/>
      <c r="L2581" s="79"/>
      <c r="M2581" s="79"/>
      <c r="N2581" s="79" t="s">
        <v>2147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 t="str">
        <f t="shared" si="95"/>
        <v/>
      </c>
      <c r="BP2581" s="2" t="str">
        <f t="shared" si="96"/>
        <v>USCAR210,35</v>
      </c>
      <c r="BQ2581" s="2" t="str">
        <f>_xlfn.XLOOKUP(BO2581,[1]Planilha1!$BU:$BU,[1]Planilha1!$BU:$BU,"",0,1)</f>
        <v/>
      </c>
    </row>
    <row r="2582" spans="1:69" hidden="1" x14ac:dyDescent="0.2">
      <c r="A2582" s="2" t="s">
        <v>4651</v>
      </c>
      <c r="B2582" s="2" t="s">
        <v>374</v>
      </c>
      <c r="C2582" s="2"/>
      <c r="D2582" s="2"/>
      <c r="E2582" s="2" t="s">
        <v>1402</v>
      </c>
      <c r="F2582" s="2"/>
      <c r="G2582" s="2"/>
      <c r="H2582" s="2" t="s">
        <v>853</v>
      </c>
      <c r="I2582" s="2" t="s">
        <v>611</v>
      </c>
      <c r="J2582" s="2" t="s">
        <v>946</v>
      </c>
      <c r="K2582" s="2"/>
      <c r="L2582" s="79"/>
      <c r="M2582" s="79"/>
      <c r="N2582" s="79" t="s">
        <v>2147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 t="str">
        <f t="shared" si="95"/>
        <v/>
      </c>
      <c r="BP2582" s="2" t="str">
        <f t="shared" si="96"/>
        <v>USCAR210,35</v>
      </c>
      <c r="BQ2582" s="2" t="str">
        <f>_xlfn.XLOOKUP(BO2582,[1]Planilha1!$BU:$BU,[1]Planilha1!$BU:$BU,"",0,1)</f>
        <v/>
      </c>
    </row>
    <row r="2583" spans="1:69" hidden="1" x14ac:dyDescent="0.2">
      <c r="A2583" s="2" t="s">
        <v>4651</v>
      </c>
      <c r="B2583" s="2" t="s">
        <v>374</v>
      </c>
      <c r="C2583" s="2"/>
      <c r="D2583" s="2"/>
      <c r="E2583" s="2" t="s">
        <v>1402</v>
      </c>
      <c r="F2583" s="2"/>
      <c r="G2583" s="2"/>
      <c r="H2583" s="2" t="s">
        <v>853</v>
      </c>
      <c r="I2583" s="2" t="s">
        <v>611</v>
      </c>
      <c r="J2583" s="2" t="s">
        <v>930</v>
      </c>
      <c r="K2583" s="2"/>
      <c r="L2583" s="79"/>
      <c r="M2583" s="79"/>
      <c r="N2583" s="79" t="s">
        <v>2147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 t="str">
        <f t="shared" si="95"/>
        <v/>
      </c>
      <c r="BP2583" s="2" t="str">
        <f t="shared" si="96"/>
        <v>USCAR210,35</v>
      </c>
      <c r="BQ2583" s="2" t="str">
        <f>_xlfn.XLOOKUP(BO2583,[1]Planilha1!$BU:$BU,[1]Planilha1!$BU:$BU,"",0,1)</f>
        <v/>
      </c>
    </row>
    <row r="2584" spans="1:69" hidden="1" x14ac:dyDescent="0.2">
      <c r="A2584" s="2" t="s">
        <v>4651</v>
      </c>
      <c r="B2584" s="2" t="s">
        <v>374</v>
      </c>
      <c r="C2584" s="2"/>
      <c r="D2584" s="2"/>
      <c r="E2584" s="2" t="s">
        <v>1402</v>
      </c>
      <c r="F2584" s="2"/>
      <c r="G2584" s="2"/>
      <c r="H2584" s="2" t="s">
        <v>855</v>
      </c>
      <c r="I2584" s="2" t="s">
        <v>611</v>
      </c>
      <c r="J2584" s="2" t="s">
        <v>928</v>
      </c>
      <c r="K2584" s="2"/>
      <c r="L2584" s="79"/>
      <c r="M2584" s="79"/>
      <c r="N2584" s="79" t="s">
        <v>2125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 t="s">
        <v>3635</v>
      </c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 t="str">
        <f t="shared" si="95"/>
        <v/>
      </c>
      <c r="BP2584" s="2" t="str">
        <f t="shared" si="96"/>
        <v>USCAR210,5</v>
      </c>
      <c r="BQ2584" s="2" t="str">
        <f>_xlfn.XLOOKUP(BO2584,[1]Planilha1!$BU:$BU,[1]Planilha1!$BU:$BU,"",0,1)</f>
        <v/>
      </c>
    </row>
    <row r="2585" spans="1:69" hidden="1" x14ac:dyDescent="0.2">
      <c r="A2585" s="2" t="s">
        <v>4651</v>
      </c>
      <c r="B2585" s="2" t="s">
        <v>374</v>
      </c>
      <c r="C2585" s="2"/>
      <c r="D2585" s="2"/>
      <c r="E2585" s="2" t="s">
        <v>1402</v>
      </c>
      <c r="F2585" s="2"/>
      <c r="G2585" s="2"/>
      <c r="H2585" s="2" t="s">
        <v>855</v>
      </c>
      <c r="I2585" s="2" t="s">
        <v>611</v>
      </c>
      <c r="J2585" s="2" t="s">
        <v>1049</v>
      </c>
      <c r="K2585" s="2"/>
      <c r="L2585" s="79"/>
      <c r="M2585" s="79"/>
      <c r="N2585" s="79" t="s">
        <v>2125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 t="s">
        <v>3636</v>
      </c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 t="str">
        <f t="shared" si="95"/>
        <v/>
      </c>
      <c r="BP2585" s="2" t="str">
        <f t="shared" si="96"/>
        <v>USCAR210,5</v>
      </c>
      <c r="BQ2585" s="2" t="str">
        <f>_xlfn.XLOOKUP(BO2585,[1]Planilha1!$BU:$BU,[1]Planilha1!$BU:$BU,"",0,1)</f>
        <v/>
      </c>
    </row>
    <row r="2586" spans="1:69" hidden="1" x14ac:dyDescent="0.2">
      <c r="A2586" s="2" t="s">
        <v>4651</v>
      </c>
      <c r="B2586" s="2" t="s">
        <v>374</v>
      </c>
      <c r="C2586" s="2"/>
      <c r="D2586" s="2"/>
      <c r="E2586" s="2" t="s">
        <v>1402</v>
      </c>
      <c r="F2586" s="2"/>
      <c r="G2586" s="2"/>
      <c r="H2586" s="2" t="s">
        <v>855</v>
      </c>
      <c r="I2586" s="2" t="s">
        <v>611</v>
      </c>
      <c r="J2586" s="2" t="s">
        <v>1049</v>
      </c>
      <c r="K2586" s="2"/>
      <c r="L2586" s="79"/>
      <c r="M2586" s="79"/>
      <c r="N2586" s="79" t="s">
        <v>2125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 t="s">
        <v>3637</v>
      </c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 t="str">
        <f t="shared" si="95"/>
        <v/>
      </c>
      <c r="BP2586" s="2" t="str">
        <f t="shared" si="96"/>
        <v>USCAR210,5</v>
      </c>
      <c r="BQ2586" s="2" t="str">
        <f>_xlfn.XLOOKUP(BO2586,[1]Planilha1!$BU:$BU,[1]Planilha1!$BU:$BU,"",0,1)</f>
        <v/>
      </c>
    </row>
    <row r="2587" spans="1:69" hidden="1" x14ac:dyDescent="0.2">
      <c r="A2587" s="2" t="s">
        <v>4651</v>
      </c>
      <c r="B2587" s="2" t="s">
        <v>1400</v>
      </c>
      <c r="C2587" s="2"/>
      <c r="D2587" s="2"/>
      <c r="E2587" s="2" t="s">
        <v>1402</v>
      </c>
      <c r="F2587" s="2"/>
      <c r="G2587" s="2"/>
      <c r="H2587" s="2" t="s">
        <v>843</v>
      </c>
      <c r="I2587" s="2" t="s">
        <v>611</v>
      </c>
      <c r="J2587" s="2" t="s">
        <v>928</v>
      </c>
      <c r="K2587" s="2"/>
      <c r="L2587" s="79"/>
      <c r="M2587" s="79"/>
      <c r="N2587" s="79" t="s">
        <v>2147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 t="s">
        <v>3638</v>
      </c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 t="str">
        <f t="shared" si="95"/>
        <v/>
      </c>
      <c r="BP2587" s="2" t="str">
        <f t="shared" si="96"/>
        <v>GMW31910,35</v>
      </c>
      <c r="BQ2587" s="2" t="str">
        <f>_xlfn.XLOOKUP(BO2587,[1]Planilha1!$BU:$BU,[1]Planilha1!$BU:$BU,"",0,1)</f>
        <v/>
      </c>
    </row>
    <row r="2588" spans="1:69" hidden="1" x14ac:dyDescent="0.2">
      <c r="A2588" s="2" t="s">
        <v>4651</v>
      </c>
      <c r="B2588" s="2" t="s">
        <v>1400</v>
      </c>
      <c r="C2588" s="2"/>
      <c r="D2588" s="2"/>
      <c r="E2588" s="2" t="s">
        <v>1402</v>
      </c>
      <c r="F2588" s="2"/>
      <c r="G2588" s="2"/>
      <c r="H2588" s="2" t="s">
        <v>843</v>
      </c>
      <c r="I2588" s="2" t="s">
        <v>611</v>
      </c>
      <c r="J2588" s="2" t="s">
        <v>928</v>
      </c>
      <c r="K2588" s="2"/>
      <c r="L2588" s="79"/>
      <c r="M2588" s="79"/>
      <c r="N2588" s="79" t="s">
        <v>2125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 t="s">
        <v>3639</v>
      </c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 t="str">
        <f t="shared" si="95"/>
        <v/>
      </c>
      <c r="BP2588" s="2" t="str">
        <f t="shared" si="96"/>
        <v>GMW31910,5</v>
      </c>
      <c r="BQ2588" s="2" t="str">
        <f>_xlfn.XLOOKUP(BO2588,[1]Planilha1!$BU:$BU,[1]Planilha1!$BU:$BU,"",0,1)</f>
        <v/>
      </c>
    </row>
    <row r="2589" spans="1:69" hidden="1" x14ac:dyDescent="0.2">
      <c r="A2589" s="2" t="s">
        <v>4651</v>
      </c>
      <c r="B2589" s="2" t="s">
        <v>1400</v>
      </c>
      <c r="C2589" s="2"/>
      <c r="D2589" s="2"/>
      <c r="E2589" s="2" t="s">
        <v>1402</v>
      </c>
      <c r="F2589" s="2"/>
      <c r="G2589" s="2"/>
      <c r="H2589" s="2" t="s">
        <v>856</v>
      </c>
      <c r="I2589" s="2" t="s">
        <v>611</v>
      </c>
      <c r="J2589" s="2" t="s">
        <v>928</v>
      </c>
      <c r="K2589" s="2"/>
      <c r="L2589" s="79"/>
      <c r="M2589" s="79"/>
      <c r="N2589" s="79" t="s">
        <v>2125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 t="s">
        <v>3639</v>
      </c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 t="str">
        <f t="shared" si="95"/>
        <v/>
      </c>
      <c r="BP2589" s="2" t="str">
        <f t="shared" si="96"/>
        <v>GMW31910,5</v>
      </c>
      <c r="BQ2589" s="2" t="str">
        <f>_xlfn.XLOOKUP(BO2589,[1]Planilha1!$BU:$BU,[1]Planilha1!$BU:$BU,"",0,1)</f>
        <v/>
      </c>
    </row>
    <row r="2590" spans="1:69" hidden="1" x14ac:dyDescent="0.2">
      <c r="A2590" s="2" t="s">
        <v>4651</v>
      </c>
      <c r="B2590" s="2" t="s">
        <v>1400</v>
      </c>
      <c r="C2590" s="2"/>
      <c r="D2590" s="2"/>
      <c r="E2590" s="2" t="s">
        <v>1402</v>
      </c>
      <c r="F2590" s="2"/>
      <c r="G2590" s="2"/>
      <c r="H2590" s="2" t="s">
        <v>854</v>
      </c>
      <c r="I2590" s="2" t="s">
        <v>611</v>
      </c>
      <c r="J2590" s="2" t="s">
        <v>928</v>
      </c>
      <c r="K2590" s="2"/>
      <c r="L2590" s="79"/>
      <c r="M2590" s="79"/>
      <c r="N2590" s="79" t="s">
        <v>2125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 t="s">
        <v>3639</v>
      </c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 t="str">
        <f t="shared" si="95"/>
        <v/>
      </c>
      <c r="BP2590" s="2" t="str">
        <f t="shared" si="96"/>
        <v>GMW31910,5</v>
      </c>
      <c r="BQ2590" s="2" t="str">
        <f>_xlfn.XLOOKUP(BO2590,[1]Planilha1!$BU:$BU,[1]Planilha1!$BU:$BU,"",0,1)</f>
        <v/>
      </c>
    </row>
    <row r="2591" spans="1:69" hidden="1" x14ac:dyDescent="0.2">
      <c r="A2591" s="2" t="s">
        <v>4651</v>
      </c>
      <c r="B2591" s="2" t="s">
        <v>1400</v>
      </c>
      <c r="C2591" s="2"/>
      <c r="D2591" s="2"/>
      <c r="E2591" s="2" t="s">
        <v>1402</v>
      </c>
      <c r="F2591" s="2"/>
      <c r="G2591" s="2"/>
      <c r="H2591" s="2" t="s">
        <v>843</v>
      </c>
      <c r="I2591" s="2" t="s">
        <v>1875</v>
      </c>
      <c r="J2591" s="2"/>
      <c r="K2591" s="2"/>
      <c r="L2591" s="79"/>
      <c r="M2591" s="79"/>
      <c r="N2591" s="79" t="s">
        <v>2125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 t="s">
        <v>3640</v>
      </c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 t="str">
        <f t="shared" si="95"/>
        <v/>
      </c>
      <c r="BP2591" s="2" t="str">
        <f t="shared" si="96"/>
        <v>GMW31910,5</v>
      </c>
      <c r="BQ2591" s="2" t="str">
        <f>_xlfn.XLOOKUP(BO2591,[1]Planilha1!$BU:$BU,[1]Planilha1!$BU:$BU,"",0,1)</f>
        <v/>
      </c>
    </row>
    <row r="2592" spans="1:69" hidden="1" x14ac:dyDescent="0.2">
      <c r="A2592" s="2" t="s">
        <v>4651</v>
      </c>
      <c r="B2592" s="2" t="s">
        <v>1400</v>
      </c>
      <c r="C2592" s="2"/>
      <c r="D2592" s="2"/>
      <c r="E2592" s="2" t="s">
        <v>1402</v>
      </c>
      <c r="F2592" s="2"/>
      <c r="G2592" s="2"/>
      <c r="H2592" s="2" t="s">
        <v>843</v>
      </c>
      <c r="I2592" s="2" t="s">
        <v>1876</v>
      </c>
      <c r="J2592" s="2"/>
      <c r="K2592" s="2"/>
      <c r="L2592" s="79"/>
      <c r="M2592" s="79"/>
      <c r="N2592" s="79" t="s">
        <v>2141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 t="s">
        <v>3641</v>
      </c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 t="str">
        <f t="shared" si="95"/>
        <v/>
      </c>
      <c r="BP2592" s="2" t="str">
        <f t="shared" si="96"/>
        <v>GMW31910,75</v>
      </c>
      <c r="BQ2592" s="2" t="str">
        <f>_xlfn.XLOOKUP(BO2592,[1]Planilha1!$BU:$BU,[1]Planilha1!$BU:$BU,"",0,1)</f>
        <v/>
      </c>
    </row>
    <row r="2593" spans="1:69" hidden="1" x14ac:dyDescent="0.2">
      <c r="A2593" s="2" t="s">
        <v>4651</v>
      </c>
      <c r="B2593" s="2" t="s">
        <v>1400</v>
      </c>
      <c r="C2593" s="2"/>
      <c r="D2593" s="2"/>
      <c r="E2593" s="2" t="s">
        <v>1402</v>
      </c>
      <c r="F2593" s="2"/>
      <c r="G2593" s="2"/>
      <c r="H2593" s="2" t="s">
        <v>843</v>
      </c>
      <c r="I2593" s="2" t="s">
        <v>1876</v>
      </c>
      <c r="J2593" s="2"/>
      <c r="K2593" s="2"/>
      <c r="L2593" s="79"/>
      <c r="M2593" s="79"/>
      <c r="N2593" s="79" t="s">
        <v>2132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 t="s">
        <v>3642</v>
      </c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 t="str">
        <f t="shared" si="95"/>
        <v/>
      </c>
      <c r="BP2593" s="2" t="str">
        <f t="shared" si="96"/>
        <v>GMW31911</v>
      </c>
      <c r="BQ2593" s="2" t="str">
        <f>_xlfn.XLOOKUP(BO2593,[1]Planilha1!$BU:$BU,[1]Planilha1!$BU:$BU,"",0,1)</f>
        <v/>
      </c>
    </row>
    <row r="2594" spans="1:69" hidden="1" x14ac:dyDescent="0.2">
      <c r="A2594" s="2" t="s">
        <v>4651</v>
      </c>
      <c r="B2594" s="2" t="s">
        <v>1400</v>
      </c>
      <c r="C2594" s="2"/>
      <c r="D2594" s="2"/>
      <c r="E2594" s="2" t="s">
        <v>1402</v>
      </c>
      <c r="F2594" s="2"/>
      <c r="G2594" s="2"/>
      <c r="H2594" s="2" t="s">
        <v>843</v>
      </c>
      <c r="I2594" s="2" t="s">
        <v>1877</v>
      </c>
      <c r="J2594" s="2"/>
      <c r="K2594" s="2"/>
      <c r="L2594" s="79"/>
      <c r="M2594" s="79"/>
      <c r="N2594" s="79" t="s">
        <v>2141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 t="s">
        <v>3643</v>
      </c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 t="str">
        <f t="shared" si="95"/>
        <v/>
      </c>
      <c r="BP2594" s="2" t="str">
        <f t="shared" si="96"/>
        <v>GMW31910,75</v>
      </c>
      <c r="BQ2594" s="2" t="str">
        <f>_xlfn.XLOOKUP(BO2594,[1]Planilha1!$BU:$BU,[1]Planilha1!$BU:$BU,"",0,1)</f>
        <v/>
      </c>
    </row>
    <row r="2595" spans="1:69" hidden="1" x14ac:dyDescent="0.2">
      <c r="A2595" s="2" t="s">
        <v>4651</v>
      </c>
      <c r="B2595" s="2" t="s">
        <v>1400</v>
      </c>
      <c r="C2595" s="2"/>
      <c r="D2595" s="2"/>
      <c r="E2595" s="2" t="s">
        <v>1402</v>
      </c>
      <c r="F2595" s="2"/>
      <c r="G2595" s="2"/>
      <c r="H2595" s="2" t="s">
        <v>843</v>
      </c>
      <c r="I2595" s="2" t="s">
        <v>1877</v>
      </c>
      <c r="J2595" s="2"/>
      <c r="K2595" s="2"/>
      <c r="L2595" s="79"/>
      <c r="M2595" s="79"/>
      <c r="N2595" s="79" t="s">
        <v>2126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 t="s">
        <v>3644</v>
      </c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 t="str">
        <f t="shared" si="95"/>
        <v/>
      </c>
      <c r="BP2595" s="2" t="str">
        <f t="shared" si="96"/>
        <v>GMW31911,5</v>
      </c>
      <c r="BQ2595" s="2" t="str">
        <f>_xlfn.XLOOKUP(BO2595,[1]Planilha1!$BU:$BU,[1]Planilha1!$BU:$BU,"",0,1)</f>
        <v/>
      </c>
    </row>
    <row r="2596" spans="1:69" hidden="1" x14ac:dyDescent="0.2">
      <c r="A2596" s="2" t="s">
        <v>4651</v>
      </c>
      <c r="B2596" s="2" t="s">
        <v>1400</v>
      </c>
      <c r="C2596" s="2"/>
      <c r="D2596" s="2"/>
      <c r="E2596" s="2" t="s">
        <v>1402</v>
      </c>
      <c r="F2596" s="2"/>
      <c r="G2596" s="2"/>
      <c r="H2596" s="2" t="s">
        <v>843</v>
      </c>
      <c r="I2596" s="2" t="s">
        <v>1877</v>
      </c>
      <c r="J2596" s="2"/>
      <c r="K2596" s="2"/>
      <c r="L2596" s="79"/>
      <c r="M2596" s="79"/>
      <c r="N2596" s="79" t="s">
        <v>2132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 t="s">
        <v>3645</v>
      </c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 t="str">
        <f t="shared" si="95"/>
        <v/>
      </c>
      <c r="BP2596" s="2" t="str">
        <f t="shared" si="96"/>
        <v>GMW31911</v>
      </c>
      <c r="BQ2596" s="2" t="str">
        <f>_xlfn.XLOOKUP(BO2596,[1]Planilha1!$BU:$BU,[1]Planilha1!$BU:$BU,"",0,1)</f>
        <v/>
      </c>
    </row>
    <row r="2597" spans="1:69" hidden="1" x14ac:dyDescent="0.2">
      <c r="A2597" s="2" t="s">
        <v>4651</v>
      </c>
      <c r="B2597" s="2" t="s">
        <v>1400</v>
      </c>
      <c r="C2597" s="2"/>
      <c r="D2597" s="2"/>
      <c r="E2597" s="2" t="s">
        <v>1402</v>
      </c>
      <c r="F2597" s="2"/>
      <c r="G2597" s="2"/>
      <c r="H2597" s="2" t="s">
        <v>843</v>
      </c>
      <c r="I2597" s="2" t="s">
        <v>1878</v>
      </c>
      <c r="J2597" s="2"/>
      <c r="K2597" s="2"/>
      <c r="L2597" s="79"/>
      <c r="M2597" s="79"/>
      <c r="N2597" s="79" t="s">
        <v>2125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 t="s">
        <v>3646</v>
      </c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 t="str">
        <f t="shared" si="95"/>
        <v/>
      </c>
      <c r="BP2597" s="2" t="str">
        <f t="shared" si="96"/>
        <v>GMW31910,5</v>
      </c>
      <c r="BQ2597" s="2" t="str">
        <f>_xlfn.XLOOKUP(BO2597,[1]Planilha1!$BU:$BU,[1]Planilha1!$BU:$BU,"",0,1)</f>
        <v/>
      </c>
    </row>
    <row r="2598" spans="1:69" hidden="1" x14ac:dyDescent="0.2">
      <c r="A2598" s="2" t="s">
        <v>4651</v>
      </c>
      <c r="B2598" s="2" t="s">
        <v>1400</v>
      </c>
      <c r="C2598" s="2"/>
      <c r="D2598" s="2"/>
      <c r="E2598" s="2" t="s">
        <v>1402</v>
      </c>
      <c r="F2598" s="2"/>
      <c r="G2598" s="2"/>
      <c r="H2598" s="2" t="s">
        <v>856</v>
      </c>
      <c r="I2598" s="2" t="s">
        <v>1878</v>
      </c>
      <c r="J2598" s="2"/>
      <c r="K2598" s="2"/>
      <c r="L2598" s="79"/>
      <c r="M2598" s="79"/>
      <c r="N2598" s="79" t="s">
        <v>2125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 t="s">
        <v>3646</v>
      </c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 t="str">
        <f t="shared" si="95"/>
        <v/>
      </c>
      <c r="BP2598" s="2" t="str">
        <f t="shared" si="96"/>
        <v>GMW31910,5</v>
      </c>
      <c r="BQ2598" s="2" t="str">
        <f>_xlfn.XLOOKUP(BO2598,[1]Planilha1!$BU:$BU,[1]Planilha1!$BU:$BU,"",0,1)</f>
        <v/>
      </c>
    </row>
    <row r="2599" spans="1:69" hidden="1" x14ac:dyDescent="0.2">
      <c r="A2599" s="2" t="s">
        <v>4651</v>
      </c>
      <c r="B2599" s="2" t="s">
        <v>1400</v>
      </c>
      <c r="C2599" s="2"/>
      <c r="D2599" s="2"/>
      <c r="E2599" s="2" t="s">
        <v>1402</v>
      </c>
      <c r="F2599" s="2"/>
      <c r="G2599" s="2"/>
      <c r="H2599" s="2" t="s">
        <v>854</v>
      </c>
      <c r="I2599" s="2" t="s">
        <v>1878</v>
      </c>
      <c r="J2599" s="2"/>
      <c r="K2599" s="2"/>
      <c r="L2599" s="79"/>
      <c r="M2599" s="79"/>
      <c r="N2599" s="79" t="s">
        <v>2125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 t="s">
        <v>3646</v>
      </c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 t="str">
        <f t="shared" si="95"/>
        <v/>
      </c>
      <c r="BP2599" s="2" t="str">
        <f t="shared" si="96"/>
        <v>GMW31910,5</v>
      </c>
      <c r="BQ2599" s="2" t="str">
        <f>_xlfn.XLOOKUP(BO2599,[1]Planilha1!$BU:$BU,[1]Planilha1!$BU:$BU,"",0,1)</f>
        <v/>
      </c>
    </row>
    <row r="2600" spans="1:69" hidden="1" x14ac:dyDescent="0.2">
      <c r="A2600" s="2" t="s">
        <v>4651</v>
      </c>
      <c r="B2600" s="2" t="s">
        <v>1400</v>
      </c>
      <c r="C2600" s="2"/>
      <c r="D2600" s="2"/>
      <c r="E2600" s="2" t="s">
        <v>1402</v>
      </c>
      <c r="F2600" s="2"/>
      <c r="G2600" s="2"/>
      <c r="H2600" s="2" t="s">
        <v>843</v>
      </c>
      <c r="I2600" s="2" t="s">
        <v>1879</v>
      </c>
      <c r="J2600" s="2"/>
      <c r="K2600" s="2"/>
      <c r="L2600" s="79"/>
      <c r="M2600" s="79"/>
      <c r="N2600" s="79" t="s">
        <v>2140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 t="s">
        <v>3647</v>
      </c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 t="str">
        <f t="shared" si="95"/>
        <v/>
      </c>
      <c r="BP2600" s="2" t="str">
        <f t="shared" si="96"/>
        <v>GMW31916</v>
      </c>
      <c r="BQ2600" s="2" t="str">
        <f>_xlfn.XLOOKUP(BO2600,[1]Planilha1!$BU:$BU,[1]Planilha1!$BU:$BU,"",0,1)</f>
        <v/>
      </c>
    </row>
    <row r="2601" spans="1:69" hidden="1" x14ac:dyDescent="0.2">
      <c r="A2601" s="2" t="s">
        <v>4651</v>
      </c>
      <c r="B2601" s="2" t="s">
        <v>1400</v>
      </c>
      <c r="C2601" s="2"/>
      <c r="D2601" s="2"/>
      <c r="E2601" s="2" t="s">
        <v>1402</v>
      </c>
      <c r="F2601" s="2"/>
      <c r="G2601" s="2"/>
      <c r="H2601" s="2" t="s">
        <v>856</v>
      </c>
      <c r="I2601" s="2" t="s">
        <v>1879</v>
      </c>
      <c r="J2601" s="2"/>
      <c r="K2601" s="2"/>
      <c r="L2601" s="79"/>
      <c r="M2601" s="79"/>
      <c r="N2601" s="79" t="s">
        <v>2140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 t="s">
        <v>3648</v>
      </c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 t="str">
        <f t="shared" si="95"/>
        <v/>
      </c>
      <c r="BP2601" s="2" t="str">
        <f t="shared" si="96"/>
        <v>GMW31916</v>
      </c>
      <c r="BQ2601" s="2" t="str">
        <f>_xlfn.XLOOKUP(BO2601,[1]Planilha1!$BU:$BU,[1]Planilha1!$BU:$BU,"",0,1)</f>
        <v/>
      </c>
    </row>
    <row r="2602" spans="1:69" hidden="1" x14ac:dyDescent="0.2">
      <c r="A2602" s="2" t="s">
        <v>4651</v>
      </c>
      <c r="B2602" s="2" t="s">
        <v>1400</v>
      </c>
      <c r="C2602" s="2"/>
      <c r="D2602" s="2"/>
      <c r="E2602" s="2" t="s">
        <v>1402</v>
      </c>
      <c r="F2602" s="2"/>
      <c r="G2602" s="2"/>
      <c r="H2602" s="2" t="s">
        <v>854</v>
      </c>
      <c r="I2602" s="2" t="s">
        <v>1879</v>
      </c>
      <c r="J2602" s="2"/>
      <c r="K2602" s="2"/>
      <c r="L2602" s="79"/>
      <c r="M2602" s="79"/>
      <c r="N2602" s="79" t="s">
        <v>2140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 t="s">
        <v>3649</v>
      </c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 t="str">
        <f t="shared" si="95"/>
        <v/>
      </c>
      <c r="BP2602" s="2" t="str">
        <f t="shared" si="96"/>
        <v>GMW31916</v>
      </c>
      <c r="BQ2602" s="2" t="str">
        <f>_xlfn.XLOOKUP(BO2602,[1]Planilha1!$BU:$BU,[1]Planilha1!$BU:$BU,"",0,1)</f>
        <v/>
      </c>
    </row>
    <row r="2603" spans="1:69" hidden="1" x14ac:dyDescent="0.2">
      <c r="A2603" s="2" t="s">
        <v>4651</v>
      </c>
      <c r="B2603" s="2" t="s">
        <v>1400</v>
      </c>
      <c r="C2603" s="2"/>
      <c r="D2603" s="2"/>
      <c r="E2603" s="2" t="s">
        <v>1402</v>
      </c>
      <c r="F2603" s="2"/>
      <c r="G2603" s="2"/>
      <c r="H2603" s="2" t="s">
        <v>843</v>
      </c>
      <c r="I2603" s="2" t="s">
        <v>1880</v>
      </c>
      <c r="J2603" s="2"/>
      <c r="K2603" s="2"/>
      <c r="L2603" s="79"/>
      <c r="M2603" s="79"/>
      <c r="N2603" s="79" t="s">
        <v>2125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 t="s">
        <v>3650</v>
      </c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 t="str">
        <f t="shared" si="95"/>
        <v/>
      </c>
      <c r="BP2603" s="2" t="str">
        <f t="shared" si="96"/>
        <v>GMW31910,5</v>
      </c>
      <c r="BQ2603" s="2" t="str">
        <f>_xlfn.XLOOKUP(BO2603,[1]Planilha1!$BU:$BU,[1]Planilha1!$BU:$BU,"",0,1)</f>
        <v/>
      </c>
    </row>
    <row r="2604" spans="1:69" hidden="1" x14ac:dyDescent="0.2">
      <c r="A2604" s="2" t="s">
        <v>4651</v>
      </c>
      <c r="B2604" s="2" t="s">
        <v>1400</v>
      </c>
      <c r="C2604" s="2"/>
      <c r="D2604" s="2"/>
      <c r="E2604" s="2" t="s">
        <v>1402</v>
      </c>
      <c r="F2604" s="2"/>
      <c r="G2604" s="2"/>
      <c r="H2604" s="2" t="s">
        <v>843</v>
      </c>
      <c r="I2604" s="2" t="s">
        <v>1880</v>
      </c>
      <c r="J2604" s="2"/>
      <c r="K2604" s="2"/>
      <c r="L2604" s="79"/>
      <c r="M2604" s="79"/>
      <c r="N2604" s="79" t="s">
        <v>2132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 t="s">
        <v>3651</v>
      </c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 t="str">
        <f t="shared" si="95"/>
        <v/>
      </c>
      <c r="BP2604" s="2" t="str">
        <f t="shared" si="96"/>
        <v>GMW31911</v>
      </c>
      <c r="BQ2604" s="2" t="str">
        <f>_xlfn.XLOOKUP(BO2604,[1]Planilha1!$BU:$BU,[1]Planilha1!$BU:$BU,"",0,1)</f>
        <v/>
      </c>
    </row>
    <row r="2605" spans="1:69" hidden="1" x14ac:dyDescent="0.2">
      <c r="A2605" s="2" t="s">
        <v>4651</v>
      </c>
      <c r="B2605" s="2" t="s">
        <v>1400</v>
      </c>
      <c r="C2605" s="2"/>
      <c r="D2605" s="2"/>
      <c r="E2605" s="2" t="s">
        <v>1402</v>
      </c>
      <c r="F2605" s="2"/>
      <c r="G2605" s="2"/>
      <c r="H2605" s="2" t="s">
        <v>843</v>
      </c>
      <c r="I2605" s="2" t="s">
        <v>1881</v>
      </c>
      <c r="J2605" s="2"/>
      <c r="K2605" s="2"/>
      <c r="L2605" s="79"/>
      <c r="M2605" s="79"/>
      <c r="N2605" s="79" t="s">
        <v>2124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 t="s">
        <v>3652</v>
      </c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 t="str">
        <f t="shared" si="95"/>
        <v/>
      </c>
      <c r="BP2605" s="2" t="str">
        <f t="shared" si="96"/>
        <v>GMW31912,5</v>
      </c>
      <c r="BQ2605" s="2" t="str">
        <f>_xlfn.XLOOKUP(BO2605,[1]Planilha1!$BU:$BU,[1]Planilha1!$BU:$BU,"",0,1)</f>
        <v/>
      </c>
    </row>
    <row r="2606" spans="1:69" hidden="1" x14ac:dyDescent="0.2">
      <c r="A2606" s="2" t="s">
        <v>4651</v>
      </c>
      <c r="B2606" s="2" t="s">
        <v>1400</v>
      </c>
      <c r="C2606" s="2"/>
      <c r="D2606" s="2"/>
      <c r="E2606" s="2" t="s">
        <v>1402</v>
      </c>
      <c r="F2606" s="2"/>
      <c r="G2606" s="2"/>
      <c r="H2606" s="2" t="s">
        <v>843</v>
      </c>
      <c r="I2606" s="2" t="s">
        <v>1882</v>
      </c>
      <c r="J2606" s="2"/>
      <c r="K2606" s="2"/>
      <c r="L2606" s="79"/>
      <c r="M2606" s="79"/>
      <c r="N2606" s="79" t="s">
        <v>2125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 t="s">
        <v>3653</v>
      </c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 t="str">
        <f t="shared" si="95"/>
        <v/>
      </c>
      <c r="BP2606" s="2" t="str">
        <f t="shared" si="96"/>
        <v>GMW31910,5</v>
      </c>
      <c r="BQ2606" s="2" t="str">
        <f>_xlfn.XLOOKUP(BO2606,[1]Planilha1!$BU:$BU,[1]Planilha1!$BU:$BU,"",0,1)</f>
        <v/>
      </c>
    </row>
    <row r="2607" spans="1:69" hidden="1" x14ac:dyDescent="0.2">
      <c r="A2607" s="2" t="s">
        <v>4651</v>
      </c>
      <c r="B2607" s="2" t="s">
        <v>1400</v>
      </c>
      <c r="C2607" s="2"/>
      <c r="D2607" s="2"/>
      <c r="E2607" s="2" t="s">
        <v>1402</v>
      </c>
      <c r="F2607" s="2"/>
      <c r="G2607" s="2"/>
      <c r="H2607" s="2" t="s">
        <v>843</v>
      </c>
      <c r="I2607" s="2" t="s">
        <v>1882</v>
      </c>
      <c r="J2607" s="2"/>
      <c r="K2607" s="2"/>
      <c r="L2607" s="79"/>
      <c r="M2607" s="79"/>
      <c r="N2607" s="79" t="s">
        <v>2132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 t="s">
        <v>3654</v>
      </c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 t="str">
        <f t="shared" si="95"/>
        <v/>
      </c>
      <c r="BP2607" s="2" t="str">
        <f t="shared" si="96"/>
        <v>GMW31911</v>
      </c>
      <c r="BQ2607" s="2" t="str">
        <f>_xlfn.XLOOKUP(BO2607,[1]Planilha1!$BU:$BU,[1]Planilha1!$BU:$BU,"",0,1)</f>
        <v/>
      </c>
    </row>
    <row r="2608" spans="1:69" hidden="1" x14ac:dyDescent="0.2">
      <c r="A2608" s="2" t="s">
        <v>4651</v>
      </c>
      <c r="B2608" s="2" t="s">
        <v>1400</v>
      </c>
      <c r="C2608" s="2"/>
      <c r="D2608" s="2"/>
      <c r="E2608" s="2" t="s">
        <v>1402</v>
      </c>
      <c r="F2608" s="2"/>
      <c r="G2608" s="2"/>
      <c r="H2608" s="2" t="s">
        <v>843</v>
      </c>
      <c r="I2608" s="2" t="s">
        <v>1883</v>
      </c>
      <c r="J2608" s="2"/>
      <c r="K2608" s="2"/>
      <c r="L2608" s="79"/>
      <c r="M2608" s="79"/>
      <c r="N2608" s="79" t="s">
        <v>2124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 t="s">
        <v>3655</v>
      </c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 t="str">
        <f t="shared" si="95"/>
        <v/>
      </c>
      <c r="BP2608" s="2" t="str">
        <f t="shared" si="96"/>
        <v>GMW31912,5</v>
      </c>
      <c r="BQ2608" s="2" t="str">
        <f>_xlfn.XLOOKUP(BO2608,[1]Planilha1!$BU:$BU,[1]Planilha1!$BU:$BU,"",0,1)</f>
        <v/>
      </c>
    </row>
    <row r="2609" spans="1:69" hidden="1" x14ac:dyDescent="0.2">
      <c r="A2609" s="2" t="s">
        <v>4651</v>
      </c>
      <c r="B2609" s="2" t="s">
        <v>1400</v>
      </c>
      <c r="C2609" s="2"/>
      <c r="D2609" s="2"/>
      <c r="E2609" s="2" t="s">
        <v>1402</v>
      </c>
      <c r="F2609" s="2"/>
      <c r="G2609" s="2"/>
      <c r="H2609" s="2" t="s">
        <v>843</v>
      </c>
      <c r="I2609" s="2" t="s">
        <v>1884</v>
      </c>
      <c r="J2609" s="2" t="s">
        <v>1024</v>
      </c>
      <c r="K2609" s="2"/>
      <c r="L2609" s="79"/>
      <c r="M2609" s="79"/>
      <c r="N2609" s="79" t="s">
        <v>2146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 t="str">
        <f t="shared" si="95"/>
        <v/>
      </c>
      <c r="BP2609" s="2" t="str">
        <f t="shared" si="96"/>
        <v>GMW31914</v>
      </c>
      <c r="BQ2609" s="2" t="str">
        <f>_xlfn.XLOOKUP(BO2609,[1]Planilha1!$BU:$BU,[1]Planilha1!$BU:$BU,"",0,1)</f>
        <v/>
      </c>
    </row>
    <row r="2610" spans="1:69" hidden="1" x14ac:dyDescent="0.2">
      <c r="A2610" s="2" t="s">
        <v>4651</v>
      </c>
      <c r="B2610" s="2" t="s">
        <v>1400</v>
      </c>
      <c r="C2610" s="2"/>
      <c r="D2610" s="2"/>
      <c r="E2610" s="2" t="s">
        <v>1402</v>
      </c>
      <c r="F2610" s="2"/>
      <c r="G2610" s="2"/>
      <c r="H2610" s="2" t="s">
        <v>843</v>
      </c>
      <c r="I2610" s="2" t="s">
        <v>1884</v>
      </c>
      <c r="J2610" s="2" t="s">
        <v>1023</v>
      </c>
      <c r="K2610" s="2"/>
      <c r="L2610" s="79"/>
      <c r="M2610" s="79"/>
      <c r="N2610" s="79" t="s">
        <v>2140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 t="s">
        <v>3656</v>
      </c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 t="str">
        <f t="shared" si="95"/>
        <v/>
      </c>
      <c r="BP2610" s="2" t="str">
        <f t="shared" si="96"/>
        <v>GMW31916</v>
      </c>
      <c r="BQ2610" s="2" t="str">
        <f>_xlfn.XLOOKUP(BO2610,[1]Planilha1!$BU:$BU,[1]Planilha1!$BU:$BU,"",0,1)</f>
        <v/>
      </c>
    </row>
    <row r="2611" spans="1:69" hidden="1" x14ac:dyDescent="0.2">
      <c r="A2611" s="2" t="s">
        <v>4651</v>
      </c>
      <c r="B2611" s="2" t="s">
        <v>1400</v>
      </c>
      <c r="C2611" s="2"/>
      <c r="D2611" s="2"/>
      <c r="E2611" s="2" t="s">
        <v>1402</v>
      </c>
      <c r="F2611" s="2"/>
      <c r="G2611" s="2"/>
      <c r="H2611" s="2" t="s">
        <v>843</v>
      </c>
      <c r="I2611" s="2" t="s">
        <v>1884</v>
      </c>
      <c r="J2611" s="2" t="s">
        <v>1024</v>
      </c>
      <c r="K2611" s="2"/>
      <c r="L2611" s="79"/>
      <c r="M2611" s="79"/>
      <c r="N2611" s="79" t="s">
        <v>2140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 t="s">
        <v>3657</v>
      </c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 t="str">
        <f t="shared" si="95"/>
        <v/>
      </c>
      <c r="BP2611" s="2" t="str">
        <f t="shared" si="96"/>
        <v>GMW31916</v>
      </c>
      <c r="BQ2611" s="2" t="str">
        <f>_xlfn.XLOOKUP(BO2611,[1]Planilha1!$BU:$BU,[1]Planilha1!$BU:$BU,"",0,1)</f>
        <v/>
      </c>
    </row>
    <row r="2612" spans="1:69" hidden="1" x14ac:dyDescent="0.2">
      <c r="A2612" s="2" t="s">
        <v>4651</v>
      </c>
      <c r="B2612" s="2" t="s">
        <v>1400</v>
      </c>
      <c r="C2612" s="2"/>
      <c r="D2612" s="2"/>
      <c r="E2612" s="2" t="s">
        <v>1402</v>
      </c>
      <c r="F2612" s="2"/>
      <c r="G2612" s="2"/>
      <c r="H2612" s="2" t="s">
        <v>856</v>
      </c>
      <c r="I2612" s="2" t="s">
        <v>1884</v>
      </c>
      <c r="J2612" s="2" t="s">
        <v>1050</v>
      </c>
      <c r="K2612" s="2"/>
      <c r="L2612" s="79"/>
      <c r="M2612" s="79"/>
      <c r="N2612" s="79" t="s">
        <v>2146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 t="s">
        <v>3658</v>
      </c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 t="str">
        <f t="shared" si="95"/>
        <v/>
      </c>
      <c r="BP2612" s="2" t="str">
        <f t="shared" si="96"/>
        <v>GMW31914</v>
      </c>
      <c r="BQ2612" s="2" t="str">
        <f>_xlfn.XLOOKUP(BO2612,[1]Planilha1!$BU:$BU,[1]Planilha1!$BU:$BU,"",0,1)</f>
        <v/>
      </c>
    </row>
    <row r="2613" spans="1:69" hidden="1" x14ac:dyDescent="0.2">
      <c r="A2613" s="2" t="s">
        <v>4651</v>
      </c>
      <c r="B2613" s="2" t="s">
        <v>1400</v>
      </c>
      <c r="C2613" s="2"/>
      <c r="D2613" s="2"/>
      <c r="E2613" s="2" t="s">
        <v>1402</v>
      </c>
      <c r="F2613" s="2"/>
      <c r="G2613" s="2"/>
      <c r="H2613" s="2" t="s">
        <v>843</v>
      </c>
      <c r="I2613" s="2" t="s">
        <v>1885</v>
      </c>
      <c r="J2613" s="2" t="s">
        <v>1051</v>
      </c>
      <c r="K2613" s="2"/>
      <c r="L2613" s="79"/>
      <c r="M2613" s="79"/>
      <c r="N2613" s="79" t="s">
        <v>2146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 t="str">
        <f t="shared" si="95"/>
        <v/>
      </c>
      <c r="BP2613" s="2" t="str">
        <f t="shared" si="96"/>
        <v>GMW31914</v>
      </c>
      <c r="BQ2613" s="2" t="str">
        <f>_xlfn.XLOOKUP(BO2613,[1]Planilha1!$BU:$BU,[1]Planilha1!$BU:$BU,"",0,1)</f>
        <v/>
      </c>
    </row>
    <row r="2614" spans="1:69" hidden="1" x14ac:dyDescent="0.2">
      <c r="A2614" s="2" t="s">
        <v>4651</v>
      </c>
      <c r="B2614" s="2" t="s">
        <v>1400</v>
      </c>
      <c r="C2614" s="2"/>
      <c r="D2614" s="2"/>
      <c r="E2614" s="2" t="s">
        <v>1402</v>
      </c>
      <c r="F2614" s="2"/>
      <c r="G2614" s="2"/>
      <c r="H2614" s="2" t="s">
        <v>843</v>
      </c>
      <c r="I2614" s="2" t="s">
        <v>1885</v>
      </c>
      <c r="J2614" s="2" t="s">
        <v>1024</v>
      </c>
      <c r="K2614" s="2"/>
      <c r="L2614" s="79"/>
      <c r="M2614" s="79"/>
      <c r="N2614" s="79" t="s">
        <v>2146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 t="s">
        <v>3659</v>
      </c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 t="str">
        <f t="shared" si="95"/>
        <v/>
      </c>
      <c r="BP2614" s="2" t="str">
        <f t="shared" si="96"/>
        <v>GMW31914</v>
      </c>
      <c r="BQ2614" s="2" t="str">
        <f>_xlfn.XLOOKUP(BO2614,[1]Planilha1!$BU:$BU,[1]Planilha1!$BU:$BU,"",0,1)</f>
        <v/>
      </c>
    </row>
    <row r="2615" spans="1:69" hidden="1" x14ac:dyDescent="0.2">
      <c r="A2615" s="2" t="s">
        <v>4651</v>
      </c>
      <c r="B2615" s="2" t="s">
        <v>1400</v>
      </c>
      <c r="C2615" s="2"/>
      <c r="D2615" s="2"/>
      <c r="E2615" s="2" t="s">
        <v>1402</v>
      </c>
      <c r="F2615" s="2"/>
      <c r="G2615" s="2"/>
      <c r="H2615" s="2" t="s">
        <v>854</v>
      </c>
      <c r="I2615" s="2" t="s">
        <v>1886</v>
      </c>
      <c r="J2615" s="2"/>
      <c r="K2615" s="2"/>
      <c r="L2615" s="79"/>
      <c r="M2615" s="79"/>
      <c r="N2615" s="79" t="s">
        <v>2125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 t="s">
        <v>3660</v>
      </c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 t="str">
        <f t="shared" si="95"/>
        <v/>
      </c>
      <c r="BP2615" s="2" t="str">
        <f t="shared" si="96"/>
        <v>GMW31910,5</v>
      </c>
      <c r="BQ2615" s="2" t="str">
        <f>_xlfn.XLOOKUP(BO2615,[1]Planilha1!$BU:$BU,[1]Planilha1!$BU:$BU,"",0,1)</f>
        <v/>
      </c>
    </row>
    <row r="2616" spans="1:69" hidden="1" x14ac:dyDescent="0.2">
      <c r="A2616" s="2" t="s">
        <v>4651</v>
      </c>
      <c r="B2616" s="2" t="s">
        <v>1400</v>
      </c>
      <c r="C2616" s="2"/>
      <c r="D2616" s="2"/>
      <c r="E2616" s="2" t="s">
        <v>1402</v>
      </c>
      <c r="F2616" s="2"/>
      <c r="G2616" s="2"/>
      <c r="H2616" s="2" t="s">
        <v>843</v>
      </c>
      <c r="I2616" s="2" t="s">
        <v>1887</v>
      </c>
      <c r="J2616" s="2" t="s">
        <v>921</v>
      </c>
      <c r="K2616" s="2"/>
      <c r="L2616" s="79"/>
      <c r="M2616" s="79"/>
      <c r="N2616" s="79" t="s">
        <v>2125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 t="s">
        <v>3661</v>
      </c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 t="str">
        <f t="shared" si="95"/>
        <v/>
      </c>
      <c r="BP2616" s="2" t="str">
        <f t="shared" si="96"/>
        <v>GMW31910,5</v>
      </c>
      <c r="BQ2616" s="2" t="str">
        <f>_xlfn.XLOOKUP(BO2616,[1]Planilha1!$BU:$BU,[1]Planilha1!$BU:$BU,"",0,1)</f>
        <v/>
      </c>
    </row>
    <row r="2617" spans="1:69" hidden="1" x14ac:dyDescent="0.2">
      <c r="A2617" s="2" t="s">
        <v>4651</v>
      </c>
      <c r="B2617" s="2" t="s">
        <v>1400</v>
      </c>
      <c r="C2617" s="2"/>
      <c r="D2617" s="2"/>
      <c r="E2617" s="2" t="s">
        <v>1402</v>
      </c>
      <c r="F2617" s="2"/>
      <c r="G2617" s="2"/>
      <c r="H2617" s="2" t="s">
        <v>843</v>
      </c>
      <c r="I2617" s="2" t="s">
        <v>1887</v>
      </c>
      <c r="J2617" s="2" t="s">
        <v>927</v>
      </c>
      <c r="K2617" s="2"/>
      <c r="L2617" s="79"/>
      <c r="M2617" s="79"/>
      <c r="N2617" s="79" t="s">
        <v>2125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 t="s">
        <v>3662</v>
      </c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 t="str">
        <f t="shared" si="95"/>
        <v/>
      </c>
      <c r="BP2617" s="2" t="str">
        <f t="shared" si="96"/>
        <v>GMW31910,5</v>
      </c>
      <c r="BQ2617" s="2" t="str">
        <f>_xlfn.XLOOKUP(BO2617,[1]Planilha1!$BU:$BU,[1]Planilha1!$BU:$BU,"",0,1)</f>
        <v/>
      </c>
    </row>
    <row r="2618" spans="1:69" hidden="1" x14ac:dyDescent="0.2">
      <c r="A2618" s="2" t="s">
        <v>4651</v>
      </c>
      <c r="B2618" s="2" t="s">
        <v>1400</v>
      </c>
      <c r="C2618" s="2"/>
      <c r="D2618" s="2"/>
      <c r="E2618" s="2" t="s">
        <v>1402</v>
      </c>
      <c r="F2618" s="2"/>
      <c r="G2618" s="2"/>
      <c r="H2618" s="2" t="s">
        <v>843</v>
      </c>
      <c r="I2618" s="2" t="s">
        <v>1887</v>
      </c>
      <c r="J2618" s="2" t="s">
        <v>963</v>
      </c>
      <c r="K2618" s="2"/>
      <c r="L2618" s="79"/>
      <c r="M2618" s="79"/>
      <c r="N2618" s="79" t="s">
        <v>2125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 t="s">
        <v>3663</v>
      </c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 t="str">
        <f t="shared" si="95"/>
        <v/>
      </c>
      <c r="BP2618" s="2" t="str">
        <f t="shared" si="96"/>
        <v>GMW31910,5</v>
      </c>
      <c r="BQ2618" s="2" t="str">
        <f>_xlfn.XLOOKUP(BO2618,[1]Planilha1!$BU:$BU,[1]Planilha1!$BU:$BU,"",0,1)</f>
        <v/>
      </c>
    </row>
    <row r="2619" spans="1:69" hidden="1" x14ac:dyDescent="0.2">
      <c r="A2619" s="2" t="s">
        <v>4651</v>
      </c>
      <c r="B2619" s="2" t="s">
        <v>1400</v>
      </c>
      <c r="C2619" s="2"/>
      <c r="D2619" s="2"/>
      <c r="E2619" s="2" t="s">
        <v>1402</v>
      </c>
      <c r="F2619" s="2"/>
      <c r="G2619" s="2"/>
      <c r="H2619" s="2" t="s">
        <v>856</v>
      </c>
      <c r="I2619" s="2" t="s">
        <v>1887</v>
      </c>
      <c r="J2619" s="2" t="s">
        <v>921</v>
      </c>
      <c r="K2619" s="2"/>
      <c r="L2619" s="79"/>
      <c r="M2619" s="79"/>
      <c r="N2619" s="79" t="s">
        <v>2125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 t="s">
        <v>3664</v>
      </c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 t="str">
        <f t="shared" si="95"/>
        <v/>
      </c>
      <c r="BP2619" s="2" t="str">
        <f t="shared" si="96"/>
        <v>GMW31910,5</v>
      </c>
      <c r="BQ2619" s="2" t="str">
        <f>_xlfn.XLOOKUP(BO2619,[1]Planilha1!$BU:$BU,[1]Planilha1!$BU:$BU,"",0,1)</f>
        <v/>
      </c>
    </row>
    <row r="2620" spans="1:69" hidden="1" x14ac:dyDescent="0.2">
      <c r="A2620" s="2" t="s">
        <v>4651</v>
      </c>
      <c r="B2620" s="2" t="s">
        <v>1400</v>
      </c>
      <c r="C2620" s="2"/>
      <c r="D2620" s="2"/>
      <c r="E2620" s="2" t="s">
        <v>1402</v>
      </c>
      <c r="F2620" s="2"/>
      <c r="G2620" s="2"/>
      <c r="H2620" s="2" t="s">
        <v>856</v>
      </c>
      <c r="I2620" s="2" t="s">
        <v>1887</v>
      </c>
      <c r="J2620" s="2" t="s">
        <v>927</v>
      </c>
      <c r="K2620" s="2"/>
      <c r="L2620" s="79"/>
      <c r="M2620" s="79"/>
      <c r="N2620" s="79" t="s">
        <v>2125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 t="s">
        <v>3662</v>
      </c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 t="str">
        <f t="shared" si="95"/>
        <v/>
      </c>
      <c r="BP2620" s="2" t="str">
        <f t="shared" si="96"/>
        <v>GMW31910,5</v>
      </c>
      <c r="BQ2620" s="2" t="str">
        <f>_xlfn.XLOOKUP(BO2620,[1]Planilha1!$BU:$BU,[1]Planilha1!$BU:$BU,"",0,1)</f>
        <v/>
      </c>
    </row>
    <row r="2621" spans="1:69" hidden="1" x14ac:dyDescent="0.2">
      <c r="A2621" s="2" t="s">
        <v>4651</v>
      </c>
      <c r="B2621" s="2" t="s">
        <v>1400</v>
      </c>
      <c r="C2621" s="2"/>
      <c r="D2621" s="2"/>
      <c r="E2621" s="2" t="s">
        <v>1402</v>
      </c>
      <c r="F2621" s="2"/>
      <c r="G2621" s="2"/>
      <c r="H2621" s="2" t="s">
        <v>863</v>
      </c>
      <c r="I2621" s="2" t="s">
        <v>1887</v>
      </c>
      <c r="J2621" s="2" t="s">
        <v>921</v>
      </c>
      <c r="K2621" s="2"/>
      <c r="L2621" s="79"/>
      <c r="M2621" s="79"/>
      <c r="N2621" s="79" t="s">
        <v>2125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 t="s">
        <v>3661</v>
      </c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 t="str">
        <f t="shared" si="95"/>
        <v/>
      </c>
      <c r="BP2621" s="2" t="str">
        <f t="shared" si="96"/>
        <v>GMW31910,5</v>
      </c>
      <c r="BQ2621" s="2" t="str">
        <f>_xlfn.XLOOKUP(BO2621,[1]Planilha1!$BU:$BU,[1]Planilha1!$BU:$BU,"",0,1)</f>
        <v/>
      </c>
    </row>
    <row r="2622" spans="1:69" hidden="1" x14ac:dyDescent="0.2">
      <c r="A2622" s="2" t="s">
        <v>4651</v>
      </c>
      <c r="B2622" s="2" t="s">
        <v>1400</v>
      </c>
      <c r="C2622" s="2"/>
      <c r="D2622" s="2"/>
      <c r="E2622" s="2" t="s">
        <v>1402</v>
      </c>
      <c r="F2622" s="2"/>
      <c r="G2622" s="2"/>
      <c r="H2622" s="2" t="s">
        <v>863</v>
      </c>
      <c r="I2622" s="2" t="s">
        <v>1887</v>
      </c>
      <c r="J2622" s="2" t="s">
        <v>927</v>
      </c>
      <c r="K2622" s="2"/>
      <c r="L2622" s="79"/>
      <c r="M2622" s="79"/>
      <c r="N2622" s="79" t="s">
        <v>2125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 t="s">
        <v>3662</v>
      </c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 t="str">
        <f t="shared" si="95"/>
        <v/>
      </c>
      <c r="BP2622" s="2" t="str">
        <f t="shared" si="96"/>
        <v>GMW31910,5</v>
      </c>
      <c r="BQ2622" s="2" t="str">
        <f>_xlfn.XLOOKUP(BO2622,[1]Planilha1!$BU:$BU,[1]Planilha1!$BU:$BU,"",0,1)</f>
        <v/>
      </c>
    </row>
    <row r="2623" spans="1:69" hidden="1" x14ac:dyDescent="0.2">
      <c r="A2623" s="2" t="s">
        <v>4651</v>
      </c>
      <c r="B2623" s="2" t="s">
        <v>1400</v>
      </c>
      <c r="C2623" s="2"/>
      <c r="D2623" s="2"/>
      <c r="E2623" s="2" t="s">
        <v>1402</v>
      </c>
      <c r="F2623" s="2"/>
      <c r="G2623" s="2"/>
      <c r="H2623" s="2" t="s">
        <v>854</v>
      </c>
      <c r="I2623" s="2" t="s">
        <v>1887</v>
      </c>
      <c r="J2623" s="2" t="s">
        <v>927</v>
      </c>
      <c r="K2623" s="2"/>
      <c r="L2623" s="79"/>
      <c r="M2623" s="79"/>
      <c r="N2623" s="79" t="s">
        <v>2125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 t="s">
        <v>3662</v>
      </c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 t="str">
        <f t="shared" si="95"/>
        <v/>
      </c>
      <c r="BP2623" s="2" t="str">
        <f t="shared" si="96"/>
        <v>GMW31910,5</v>
      </c>
      <c r="BQ2623" s="2" t="str">
        <f>_xlfn.XLOOKUP(BO2623,[1]Planilha1!$BU:$BU,[1]Planilha1!$BU:$BU,"",0,1)</f>
        <v/>
      </c>
    </row>
    <row r="2624" spans="1:69" hidden="1" x14ac:dyDescent="0.2">
      <c r="A2624" s="2" t="s">
        <v>4651</v>
      </c>
      <c r="B2624" s="2" t="s">
        <v>1400</v>
      </c>
      <c r="C2624" s="2"/>
      <c r="D2624" s="2"/>
      <c r="E2624" s="2" t="s">
        <v>1402</v>
      </c>
      <c r="F2624" s="2"/>
      <c r="G2624" s="2"/>
      <c r="H2624" s="2" t="s">
        <v>854</v>
      </c>
      <c r="I2624" s="2" t="s">
        <v>1887</v>
      </c>
      <c r="J2624" s="2" t="s">
        <v>912</v>
      </c>
      <c r="K2624" s="2"/>
      <c r="L2624" s="79"/>
      <c r="M2624" s="79"/>
      <c r="N2624" s="79" t="s">
        <v>2125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 t="s">
        <v>3665</v>
      </c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 t="str">
        <f t="shared" si="95"/>
        <v/>
      </c>
      <c r="BP2624" s="2" t="str">
        <f t="shared" si="96"/>
        <v>GMW31910,5</v>
      </c>
      <c r="BQ2624" s="2" t="str">
        <f>_xlfn.XLOOKUP(BO2624,[1]Planilha1!$BU:$BU,[1]Planilha1!$BU:$BU,"",0,1)</f>
        <v/>
      </c>
    </row>
    <row r="2625" spans="1:69" hidden="1" x14ac:dyDescent="0.2">
      <c r="A2625" s="2" t="s">
        <v>4651</v>
      </c>
      <c r="B2625" s="2" t="s">
        <v>1400</v>
      </c>
      <c r="C2625" s="2"/>
      <c r="D2625" s="2"/>
      <c r="E2625" s="2" t="s">
        <v>1402</v>
      </c>
      <c r="F2625" s="2"/>
      <c r="G2625" s="2"/>
      <c r="H2625" s="2" t="s">
        <v>854</v>
      </c>
      <c r="I2625" s="2" t="s">
        <v>1887</v>
      </c>
      <c r="J2625" s="2" t="s">
        <v>913</v>
      </c>
      <c r="K2625" s="2"/>
      <c r="L2625" s="79"/>
      <c r="M2625" s="79"/>
      <c r="N2625" s="79" t="s">
        <v>2125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 t="s">
        <v>3666</v>
      </c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 t="str">
        <f t="shared" si="95"/>
        <v/>
      </c>
      <c r="BP2625" s="2" t="str">
        <f t="shared" si="96"/>
        <v>GMW31910,5</v>
      </c>
      <c r="BQ2625" s="2" t="str">
        <f>_xlfn.XLOOKUP(BO2625,[1]Planilha1!$BU:$BU,[1]Planilha1!$BU:$BU,"",0,1)</f>
        <v/>
      </c>
    </row>
    <row r="2626" spans="1:69" hidden="1" x14ac:dyDescent="0.2">
      <c r="A2626" s="2" t="s">
        <v>4651</v>
      </c>
      <c r="B2626" s="2" t="s">
        <v>1400</v>
      </c>
      <c r="C2626" s="2"/>
      <c r="D2626" s="2"/>
      <c r="E2626" s="2" t="s">
        <v>1402</v>
      </c>
      <c r="F2626" s="2"/>
      <c r="G2626" s="2"/>
      <c r="H2626" s="2" t="s">
        <v>843</v>
      </c>
      <c r="I2626" s="2" t="s">
        <v>1888</v>
      </c>
      <c r="J2626" s="2" t="s">
        <v>984</v>
      </c>
      <c r="K2626" s="2"/>
      <c r="L2626" s="79"/>
      <c r="M2626" s="79"/>
      <c r="N2626" s="79" t="s">
        <v>2147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 t="s">
        <v>3667</v>
      </c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 t="str">
        <f t="shared" si="95"/>
        <v/>
      </c>
      <c r="BP2626" s="2" t="str">
        <f t="shared" si="96"/>
        <v>GMW31910,35</v>
      </c>
      <c r="BQ2626" s="2" t="str">
        <f>_xlfn.XLOOKUP(BO2626,[1]Planilha1!$BU:$BU,[1]Planilha1!$BU:$BU,"",0,1)</f>
        <v/>
      </c>
    </row>
    <row r="2627" spans="1:69" hidden="1" x14ac:dyDescent="0.2">
      <c r="A2627" s="2" t="s">
        <v>4651</v>
      </c>
      <c r="B2627" s="2" t="s">
        <v>1400</v>
      </c>
      <c r="C2627" s="2"/>
      <c r="D2627" s="2"/>
      <c r="E2627" s="2" t="s">
        <v>1402</v>
      </c>
      <c r="F2627" s="2"/>
      <c r="G2627" s="2"/>
      <c r="H2627" s="2" t="s">
        <v>843</v>
      </c>
      <c r="I2627" s="2" t="s">
        <v>1888</v>
      </c>
      <c r="J2627" s="2" t="s">
        <v>984</v>
      </c>
      <c r="K2627" s="2"/>
      <c r="L2627" s="79"/>
      <c r="M2627" s="79"/>
      <c r="N2627" s="79" t="s">
        <v>2125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 t="s">
        <v>3668</v>
      </c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 t="str">
        <f t="shared" si="95"/>
        <v/>
      </c>
      <c r="BP2627" s="2" t="str">
        <f t="shared" si="96"/>
        <v>GMW31910,5</v>
      </c>
      <c r="BQ2627" s="2" t="str">
        <f>_xlfn.XLOOKUP(BO2627,[1]Planilha1!$BU:$BU,[1]Planilha1!$BU:$BU,"",0,1)</f>
        <v/>
      </c>
    </row>
    <row r="2628" spans="1:69" hidden="1" x14ac:dyDescent="0.2">
      <c r="A2628" s="2" t="s">
        <v>4651</v>
      </c>
      <c r="B2628" s="2" t="s">
        <v>1400</v>
      </c>
      <c r="C2628" s="2"/>
      <c r="D2628" s="2"/>
      <c r="E2628" s="2" t="s">
        <v>1402</v>
      </c>
      <c r="F2628" s="2"/>
      <c r="G2628" s="2"/>
      <c r="H2628" s="2" t="s">
        <v>854</v>
      </c>
      <c r="I2628" s="2" t="s">
        <v>1888</v>
      </c>
      <c r="J2628" s="2" t="s">
        <v>981</v>
      </c>
      <c r="K2628" s="2"/>
      <c r="L2628" s="79"/>
      <c r="M2628" s="79"/>
      <c r="N2628" s="79" t="s">
        <v>2125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 t="s">
        <v>3669</v>
      </c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 t="str">
        <f t="shared" ref="BO2628:BO2691" si="97">IF(F2628="","",_xlfn.CONCAT(K2628&amp;N2628,IF(L2628&gt;M2628,_xlfn.TEXTJOIN(,TRUE,O2628:AV2628),_xlfn.TEXTJOIN(,TRUE,AF2628:AV2628,O2628:AE2628))))</f>
        <v/>
      </c>
      <c r="BP2628" s="2" t="str">
        <f t="shared" ref="BP2628:BP2691" si="98">_xlfn.CONCAT(B2628,N2628,IF(L2628&gt;M2628,_xlfn.TEXTJOIN(,TRUE,O2628:AV2628),_xlfn.TEXTJOIN(,TRUE,AF2628:AV2628,O2628:AE2628)))</f>
        <v>GMW31910,5</v>
      </c>
      <c r="BQ2628" s="2" t="str">
        <f>_xlfn.XLOOKUP(BO2628,[1]Planilha1!$BU:$BU,[1]Planilha1!$BU:$BU,"",0,1)</f>
        <v/>
      </c>
    </row>
    <row r="2629" spans="1:69" hidden="1" x14ac:dyDescent="0.2">
      <c r="A2629" s="2" t="s">
        <v>4651</v>
      </c>
      <c r="B2629" s="2" t="s">
        <v>1400</v>
      </c>
      <c r="C2629" s="2"/>
      <c r="D2629" s="2"/>
      <c r="E2629" s="2" t="s">
        <v>1402</v>
      </c>
      <c r="F2629" s="2"/>
      <c r="G2629" s="2"/>
      <c r="H2629" s="2" t="s">
        <v>843</v>
      </c>
      <c r="I2629" s="2" t="s">
        <v>1889</v>
      </c>
      <c r="J2629" s="2"/>
      <c r="K2629" s="2"/>
      <c r="L2629" s="79"/>
      <c r="M2629" s="79"/>
      <c r="N2629" s="79" t="s">
        <v>2125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 t="s">
        <v>3670</v>
      </c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 t="str">
        <f t="shared" si="97"/>
        <v/>
      </c>
      <c r="BP2629" s="2" t="str">
        <f t="shared" si="98"/>
        <v>GMW31910,5</v>
      </c>
      <c r="BQ2629" s="2" t="str">
        <f>_xlfn.XLOOKUP(BO2629,[1]Planilha1!$BU:$BU,[1]Planilha1!$BU:$BU,"",0,1)</f>
        <v/>
      </c>
    </row>
    <row r="2630" spans="1:69" hidden="1" x14ac:dyDescent="0.2">
      <c r="A2630" s="2" t="s">
        <v>4651</v>
      </c>
      <c r="B2630" s="2" t="s">
        <v>1400</v>
      </c>
      <c r="C2630" s="2"/>
      <c r="D2630" s="2"/>
      <c r="E2630" s="2" t="s">
        <v>1402</v>
      </c>
      <c r="F2630" s="2"/>
      <c r="G2630" s="2"/>
      <c r="H2630" s="2" t="s">
        <v>843</v>
      </c>
      <c r="I2630" s="2" t="s">
        <v>1889</v>
      </c>
      <c r="J2630" s="2"/>
      <c r="K2630" s="2"/>
      <c r="L2630" s="79"/>
      <c r="M2630" s="79"/>
      <c r="N2630" s="79" t="s">
        <v>2132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 t="s">
        <v>3671</v>
      </c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 t="str">
        <f t="shared" si="97"/>
        <v/>
      </c>
      <c r="BP2630" s="2" t="str">
        <f t="shared" si="98"/>
        <v>GMW31911</v>
      </c>
      <c r="BQ2630" s="2" t="str">
        <f>_xlfn.XLOOKUP(BO2630,[1]Planilha1!$BU:$BU,[1]Planilha1!$BU:$BU,"",0,1)</f>
        <v/>
      </c>
    </row>
    <row r="2631" spans="1:69" hidden="1" x14ac:dyDescent="0.2">
      <c r="A2631" s="2" t="s">
        <v>785</v>
      </c>
      <c r="B2631" s="2"/>
      <c r="C2631" s="2"/>
      <c r="D2631" s="2"/>
      <c r="E2631" s="2" t="s">
        <v>1402</v>
      </c>
      <c r="F2631" s="2"/>
      <c r="G2631" s="2"/>
      <c r="H2631" s="2" t="s">
        <v>853</v>
      </c>
      <c r="I2631" s="2" t="s">
        <v>1890</v>
      </c>
      <c r="J2631" s="2"/>
      <c r="K2631" s="2"/>
      <c r="L2631" s="79"/>
      <c r="M2631" s="79"/>
      <c r="N2631" s="79" t="s">
        <v>2147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 t="s">
        <v>3672</v>
      </c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 t="str">
        <f t="shared" si="97"/>
        <v/>
      </c>
      <c r="BP2631" s="2" t="str">
        <f t="shared" si="98"/>
        <v>0,35</v>
      </c>
      <c r="BQ2631" s="2" t="str">
        <f>_xlfn.XLOOKUP(BO2631,[1]Planilha1!$BU:$BU,[1]Planilha1!$BU:$BU,"",0,1)</f>
        <v/>
      </c>
    </row>
    <row r="2632" spans="1:69" hidden="1" x14ac:dyDescent="0.2">
      <c r="A2632" s="2" t="s">
        <v>785</v>
      </c>
      <c r="B2632" s="2"/>
      <c r="C2632" s="2"/>
      <c r="D2632" s="2"/>
      <c r="E2632" s="2" t="s">
        <v>1402</v>
      </c>
      <c r="F2632" s="2"/>
      <c r="G2632" s="2"/>
      <c r="H2632" s="2" t="s">
        <v>853</v>
      </c>
      <c r="I2632" s="2" t="s">
        <v>1890</v>
      </c>
      <c r="J2632" s="2"/>
      <c r="K2632" s="2"/>
      <c r="L2632" s="79"/>
      <c r="M2632" s="79"/>
      <c r="N2632" s="79" t="s">
        <v>2125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 t="s">
        <v>3672</v>
      </c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 t="str">
        <f t="shared" si="97"/>
        <v/>
      </c>
      <c r="BP2632" s="2" t="str">
        <f t="shared" si="98"/>
        <v>0,5</v>
      </c>
      <c r="BQ2632" s="2" t="str">
        <f>_xlfn.XLOOKUP(BO2632,[1]Planilha1!$BU:$BU,[1]Planilha1!$BU:$BU,"",0,1)</f>
        <v/>
      </c>
    </row>
    <row r="2633" spans="1:69" hidden="1" x14ac:dyDescent="0.2">
      <c r="A2633" s="2" t="s">
        <v>4651</v>
      </c>
      <c r="B2633" s="2" t="s">
        <v>1400</v>
      </c>
      <c r="C2633" s="2"/>
      <c r="D2633" s="2"/>
      <c r="E2633" s="2" t="s">
        <v>1402</v>
      </c>
      <c r="F2633" s="2"/>
      <c r="G2633" s="2"/>
      <c r="H2633" s="2" t="s">
        <v>843</v>
      </c>
      <c r="I2633" s="2" t="s">
        <v>1891</v>
      </c>
      <c r="J2633" s="2"/>
      <c r="K2633" s="2"/>
      <c r="L2633" s="79"/>
      <c r="M2633" s="79"/>
      <c r="N2633" s="79" t="s">
        <v>2125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 t="s">
        <v>3673</v>
      </c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 t="str">
        <f t="shared" si="97"/>
        <v/>
      </c>
      <c r="BP2633" s="2" t="str">
        <f t="shared" si="98"/>
        <v>GMW31910,5</v>
      </c>
      <c r="BQ2633" s="2" t="str">
        <f>_xlfn.XLOOKUP(BO2633,[1]Planilha1!$BU:$BU,[1]Planilha1!$BU:$BU,"",0,1)</f>
        <v/>
      </c>
    </row>
    <row r="2634" spans="1:69" hidden="1" x14ac:dyDescent="0.2">
      <c r="A2634" s="2" t="s">
        <v>4651</v>
      </c>
      <c r="B2634" s="2" t="s">
        <v>1400</v>
      </c>
      <c r="C2634" s="2"/>
      <c r="D2634" s="2"/>
      <c r="E2634" s="2" t="s">
        <v>1402</v>
      </c>
      <c r="F2634" s="2"/>
      <c r="G2634" s="2"/>
      <c r="H2634" s="2" t="s">
        <v>843</v>
      </c>
      <c r="I2634" s="2" t="s">
        <v>1892</v>
      </c>
      <c r="J2634" s="2" t="s">
        <v>981</v>
      </c>
      <c r="K2634" s="2"/>
      <c r="L2634" s="79"/>
      <c r="M2634" s="79"/>
      <c r="N2634" s="79" t="s">
        <v>2141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 t="s">
        <v>3674</v>
      </c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 t="str">
        <f t="shared" si="97"/>
        <v/>
      </c>
      <c r="BP2634" s="2" t="str">
        <f t="shared" si="98"/>
        <v>GMW31910,75</v>
      </c>
      <c r="BQ2634" s="2" t="str">
        <f>_xlfn.XLOOKUP(BO2634,[1]Planilha1!$BU:$BU,[1]Planilha1!$BU:$BU,"",0,1)</f>
        <v/>
      </c>
    </row>
    <row r="2635" spans="1:69" hidden="1" x14ac:dyDescent="0.2">
      <c r="A2635" s="2" t="s">
        <v>4651</v>
      </c>
      <c r="B2635" s="2" t="s">
        <v>1400</v>
      </c>
      <c r="C2635" s="2"/>
      <c r="D2635" s="2"/>
      <c r="E2635" s="2" t="s">
        <v>1402</v>
      </c>
      <c r="F2635" s="2"/>
      <c r="G2635" s="2"/>
      <c r="H2635" s="2" t="s">
        <v>854</v>
      </c>
      <c r="I2635" s="2" t="s">
        <v>1892</v>
      </c>
      <c r="J2635" s="2" t="s">
        <v>981</v>
      </c>
      <c r="K2635" s="2"/>
      <c r="L2635" s="79"/>
      <c r="M2635" s="79"/>
      <c r="N2635" s="79" t="s">
        <v>2141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 t="s">
        <v>3674</v>
      </c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 t="str">
        <f t="shared" si="97"/>
        <v/>
      </c>
      <c r="BP2635" s="2" t="str">
        <f t="shared" si="98"/>
        <v>GMW31910,75</v>
      </c>
      <c r="BQ2635" s="2" t="str">
        <f>_xlfn.XLOOKUP(BO2635,[1]Planilha1!$BU:$BU,[1]Planilha1!$BU:$BU,"",0,1)</f>
        <v/>
      </c>
    </row>
    <row r="2636" spans="1:69" hidden="1" x14ac:dyDescent="0.2">
      <c r="A2636" s="2" t="s">
        <v>785</v>
      </c>
      <c r="B2636" s="2"/>
      <c r="C2636" s="2"/>
      <c r="D2636" s="2"/>
      <c r="E2636" s="2" t="s">
        <v>1402</v>
      </c>
      <c r="F2636" s="2"/>
      <c r="G2636" s="2"/>
      <c r="H2636" s="2" t="s">
        <v>853</v>
      </c>
      <c r="I2636" s="2" t="s">
        <v>1893</v>
      </c>
      <c r="J2636" s="2"/>
      <c r="K2636" s="2"/>
      <c r="L2636" s="79"/>
      <c r="M2636" s="79"/>
      <c r="N2636" s="79" t="s">
        <v>2125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 t="s">
        <v>3675</v>
      </c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 t="str">
        <f t="shared" si="97"/>
        <v/>
      </c>
      <c r="BP2636" s="2" t="str">
        <f t="shared" si="98"/>
        <v>0,5</v>
      </c>
      <c r="BQ2636" s="2" t="str">
        <f>_xlfn.XLOOKUP(BO2636,[1]Planilha1!$BU:$BU,[1]Planilha1!$BU:$BU,"",0,1)</f>
        <v/>
      </c>
    </row>
    <row r="2637" spans="1:69" hidden="1" x14ac:dyDescent="0.2">
      <c r="A2637" s="2" t="s">
        <v>4651</v>
      </c>
      <c r="B2637" s="2" t="s">
        <v>1400</v>
      </c>
      <c r="C2637" s="2"/>
      <c r="D2637" s="2"/>
      <c r="E2637" s="2" t="s">
        <v>1402</v>
      </c>
      <c r="F2637" s="2"/>
      <c r="G2637" s="2"/>
      <c r="H2637" s="2" t="s">
        <v>843</v>
      </c>
      <c r="I2637" s="2" t="s">
        <v>1894</v>
      </c>
      <c r="J2637" s="2"/>
      <c r="K2637" s="2"/>
      <c r="L2637" s="79"/>
      <c r="M2637" s="79"/>
      <c r="N2637" s="79" t="s">
        <v>2125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 t="s">
        <v>3676</v>
      </c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 t="str">
        <f t="shared" si="97"/>
        <v/>
      </c>
      <c r="BP2637" s="2" t="str">
        <f t="shared" si="98"/>
        <v>GMW31910,5</v>
      </c>
      <c r="BQ2637" s="2" t="str">
        <f>_xlfn.XLOOKUP(BO2637,[1]Planilha1!$BU:$BU,[1]Planilha1!$BU:$BU,"",0,1)</f>
        <v/>
      </c>
    </row>
    <row r="2638" spans="1:69" hidden="1" x14ac:dyDescent="0.2">
      <c r="A2638" s="2" t="s">
        <v>4651</v>
      </c>
      <c r="B2638" s="2" t="s">
        <v>1400</v>
      </c>
      <c r="C2638" s="2"/>
      <c r="D2638" s="2"/>
      <c r="E2638" s="2" t="s">
        <v>1402</v>
      </c>
      <c r="F2638" s="2"/>
      <c r="G2638" s="2"/>
      <c r="H2638" s="2" t="s">
        <v>843</v>
      </c>
      <c r="I2638" s="2" t="s">
        <v>1895</v>
      </c>
      <c r="J2638" s="2" t="s">
        <v>946</v>
      </c>
      <c r="K2638" s="2"/>
      <c r="L2638" s="79"/>
      <c r="M2638" s="79"/>
      <c r="N2638" s="79" t="s">
        <v>2125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 t="str">
        <f t="shared" si="97"/>
        <v/>
      </c>
      <c r="BP2638" s="2" t="str">
        <f t="shared" si="98"/>
        <v>GMW31910,5</v>
      </c>
      <c r="BQ2638" s="2" t="str">
        <f>_xlfn.XLOOKUP(BO2638,[1]Planilha1!$BU:$BU,[1]Planilha1!$BU:$BU,"",0,1)</f>
        <v/>
      </c>
    </row>
    <row r="2639" spans="1:69" hidden="1" x14ac:dyDescent="0.2">
      <c r="A2639" s="2" t="s">
        <v>4651</v>
      </c>
      <c r="B2639" s="2" t="s">
        <v>374</v>
      </c>
      <c r="C2639" s="2"/>
      <c r="D2639" s="2"/>
      <c r="E2639" s="2" t="s">
        <v>1402</v>
      </c>
      <c r="F2639" s="2"/>
      <c r="G2639" s="2"/>
      <c r="H2639" s="2" t="s">
        <v>853</v>
      </c>
      <c r="I2639" s="2" t="s">
        <v>535</v>
      </c>
      <c r="J2639" s="2" t="s">
        <v>928</v>
      </c>
      <c r="K2639" s="2"/>
      <c r="L2639" s="79"/>
      <c r="M2639" s="79"/>
      <c r="N2639" s="79" t="s">
        <v>2125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 t="s">
        <v>3677</v>
      </c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 t="str">
        <f t="shared" si="97"/>
        <v/>
      </c>
      <c r="BP2639" s="2" t="str">
        <f t="shared" si="98"/>
        <v>USCAR210,5</v>
      </c>
      <c r="BQ2639" s="2" t="str">
        <f>_xlfn.XLOOKUP(BO2639,[1]Planilha1!$BU:$BU,[1]Planilha1!$BU:$BU,"",0,1)</f>
        <v/>
      </c>
    </row>
    <row r="2640" spans="1:69" hidden="1" x14ac:dyDescent="0.2">
      <c r="A2640" s="2" t="s">
        <v>4651</v>
      </c>
      <c r="B2640" s="2" t="s">
        <v>374</v>
      </c>
      <c r="C2640" s="2"/>
      <c r="D2640" s="2"/>
      <c r="E2640" s="2" t="s">
        <v>1402</v>
      </c>
      <c r="F2640" s="2"/>
      <c r="G2640" s="2"/>
      <c r="H2640" s="2" t="s">
        <v>853</v>
      </c>
      <c r="I2640" s="2" t="s">
        <v>535</v>
      </c>
      <c r="J2640" s="2" t="s">
        <v>912</v>
      </c>
      <c r="K2640" s="2"/>
      <c r="L2640" s="79"/>
      <c r="M2640" s="79"/>
      <c r="N2640" s="79" t="s">
        <v>2125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 t="str">
        <f t="shared" si="97"/>
        <v/>
      </c>
      <c r="BP2640" s="2" t="str">
        <f t="shared" si="98"/>
        <v>USCAR210,5</v>
      </c>
      <c r="BQ2640" s="2" t="str">
        <f>_xlfn.XLOOKUP(BO2640,[1]Planilha1!$BU:$BU,[1]Planilha1!$BU:$BU,"",0,1)</f>
        <v/>
      </c>
    </row>
    <row r="2641" spans="1:69" hidden="1" x14ac:dyDescent="0.2">
      <c r="A2641" s="2" t="s">
        <v>785</v>
      </c>
      <c r="B2641" s="2"/>
      <c r="C2641" s="2"/>
      <c r="D2641" s="2"/>
      <c r="E2641" s="2" t="s">
        <v>1402</v>
      </c>
      <c r="F2641" s="2"/>
      <c r="G2641" s="2"/>
      <c r="H2641" s="2" t="s">
        <v>853</v>
      </c>
      <c r="I2641" s="2" t="s">
        <v>535</v>
      </c>
      <c r="J2641" s="2" t="s">
        <v>912</v>
      </c>
      <c r="K2641" s="2"/>
      <c r="L2641" s="79"/>
      <c r="M2641" s="79"/>
      <c r="N2641" s="79" t="s">
        <v>2125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 t="s">
        <v>3678</v>
      </c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 t="str">
        <f t="shared" si="97"/>
        <v/>
      </c>
      <c r="BP2641" s="2" t="str">
        <f t="shared" si="98"/>
        <v>0,5</v>
      </c>
      <c r="BQ2641" s="2" t="str">
        <f>_xlfn.XLOOKUP(BO2641,[1]Planilha1!$BU:$BU,[1]Planilha1!$BU:$BU,"",0,1)</f>
        <v/>
      </c>
    </row>
    <row r="2642" spans="1:69" hidden="1" x14ac:dyDescent="0.2">
      <c r="A2642" s="2" t="s">
        <v>4651</v>
      </c>
      <c r="B2642" s="2" t="s">
        <v>374</v>
      </c>
      <c r="C2642" s="2"/>
      <c r="D2642" s="2"/>
      <c r="E2642" s="2" t="s">
        <v>1402</v>
      </c>
      <c r="F2642" s="2"/>
      <c r="G2642" s="2"/>
      <c r="H2642" s="2" t="s">
        <v>853</v>
      </c>
      <c r="I2642" s="2" t="s">
        <v>535</v>
      </c>
      <c r="J2642" s="2" t="s">
        <v>946</v>
      </c>
      <c r="K2642" s="2"/>
      <c r="L2642" s="79"/>
      <c r="M2642" s="79"/>
      <c r="N2642" s="79" t="s">
        <v>2125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 t="str">
        <f t="shared" si="97"/>
        <v/>
      </c>
      <c r="BP2642" s="2" t="str">
        <f t="shared" si="98"/>
        <v>USCAR210,5</v>
      </c>
      <c r="BQ2642" s="2" t="str">
        <f>_xlfn.XLOOKUP(BO2642,[1]Planilha1!$BU:$BU,[1]Planilha1!$BU:$BU,"",0,1)</f>
        <v/>
      </c>
    </row>
    <row r="2643" spans="1:69" hidden="1" x14ac:dyDescent="0.2">
      <c r="A2643" s="2" t="s">
        <v>4651</v>
      </c>
      <c r="B2643" s="2" t="s">
        <v>374</v>
      </c>
      <c r="C2643" s="2"/>
      <c r="D2643" s="2"/>
      <c r="E2643" s="2" t="s">
        <v>1402</v>
      </c>
      <c r="F2643" s="2"/>
      <c r="G2643" s="2"/>
      <c r="H2643" s="2" t="s">
        <v>853</v>
      </c>
      <c r="I2643" s="2" t="s">
        <v>535</v>
      </c>
      <c r="J2643" s="2" t="s">
        <v>930</v>
      </c>
      <c r="K2643" s="2"/>
      <c r="L2643" s="79"/>
      <c r="M2643" s="79"/>
      <c r="N2643" s="79" t="s">
        <v>2125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 t="str">
        <f t="shared" si="97"/>
        <v/>
      </c>
      <c r="BP2643" s="2" t="str">
        <f t="shared" si="98"/>
        <v>USCAR210,5</v>
      </c>
      <c r="BQ2643" s="2" t="str">
        <f>_xlfn.XLOOKUP(BO2643,[1]Planilha1!$BU:$BU,[1]Planilha1!$BU:$BU,"",0,1)</f>
        <v/>
      </c>
    </row>
    <row r="2644" spans="1:69" hidden="1" x14ac:dyDescent="0.2">
      <c r="A2644" s="2" t="s">
        <v>4651</v>
      </c>
      <c r="B2644" s="2" t="s">
        <v>374</v>
      </c>
      <c r="C2644" s="2"/>
      <c r="D2644" s="2"/>
      <c r="E2644" s="2" t="s">
        <v>1402</v>
      </c>
      <c r="F2644" s="2"/>
      <c r="G2644" s="2"/>
      <c r="H2644" s="2" t="s">
        <v>853</v>
      </c>
      <c r="I2644" s="2" t="s">
        <v>535</v>
      </c>
      <c r="J2644" s="2" t="s">
        <v>928</v>
      </c>
      <c r="K2644" s="2"/>
      <c r="L2644" s="79"/>
      <c r="M2644" s="79"/>
      <c r="N2644" s="79" t="s">
        <v>2141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 t="str">
        <f t="shared" si="97"/>
        <v/>
      </c>
      <c r="BP2644" s="2" t="str">
        <f t="shared" si="98"/>
        <v>USCAR210,75</v>
      </c>
      <c r="BQ2644" s="2" t="str">
        <f>_xlfn.XLOOKUP(BO2644,[1]Planilha1!$BU:$BU,[1]Planilha1!$BU:$BU,"",0,1)</f>
        <v/>
      </c>
    </row>
    <row r="2645" spans="1:69" hidden="1" x14ac:dyDescent="0.2">
      <c r="A2645" s="2" t="s">
        <v>4651</v>
      </c>
      <c r="B2645" s="2" t="s">
        <v>374</v>
      </c>
      <c r="C2645" s="2"/>
      <c r="D2645" s="2"/>
      <c r="E2645" s="2" t="s">
        <v>1402</v>
      </c>
      <c r="F2645" s="2"/>
      <c r="G2645" s="2"/>
      <c r="H2645" s="2" t="s">
        <v>853</v>
      </c>
      <c r="I2645" s="2" t="s">
        <v>535</v>
      </c>
      <c r="J2645" s="2" t="s">
        <v>946</v>
      </c>
      <c r="K2645" s="2"/>
      <c r="L2645" s="79"/>
      <c r="M2645" s="79"/>
      <c r="N2645" s="79" t="s">
        <v>2141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 t="str">
        <f t="shared" si="97"/>
        <v/>
      </c>
      <c r="BP2645" s="2" t="str">
        <f t="shared" si="98"/>
        <v>USCAR210,75</v>
      </c>
      <c r="BQ2645" s="2" t="str">
        <f>_xlfn.XLOOKUP(BO2645,[1]Planilha1!$BU:$BU,[1]Planilha1!$BU:$BU,"",0,1)</f>
        <v/>
      </c>
    </row>
    <row r="2646" spans="1:69" hidden="1" x14ac:dyDescent="0.2">
      <c r="A2646" s="2" t="s">
        <v>4651</v>
      </c>
      <c r="B2646" s="2" t="s">
        <v>374</v>
      </c>
      <c r="C2646" s="2"/>
      <c r="D2646" s="2"/>
      <c r="E2646" s="2" t="s">
        <v>1402</v>
      </c>
      <c r="F2646" s="2"/>
      <c r="G2646" s="2"/>
      <c r="H2646" s="2" t="s">
        <v>853</v>
      </c>
      <c r="I2646" s="2" t="s">
        <v>535</v>
      </c>
      <c r="J2646" s="2" t="s">
        <v>930</v>
      </c>
      <c r="K2646" s="2"/>
      <c r="L2646" s="79"/>
      <c r="M2646" s="79"/>
      <c r="N2646" s="79" t="s">
        <v>2141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 t="str">
        <f t="shared" si="97"/>
        <v/>
      </c>
      <c r="BP2646" s="2" t="str">
        <f t="shared" si="98"/>
        <v>USCAR210,75</v>
      </c>
      <c r="BQ2646" s="2" t="str">
        <f>_xlfn.XLOOKUP(BO2646,[1]Planilha1!$BU:$BU,[1]Planilha1!$BU:$BU,"",0,1)</f>
        <v/>
      </c>
    </row>
    <row r="2647" spans="1:69" hidden="1" x14ac:dyDescent="0.2">
      <c r="A2647" s="2" t="s">
        <v>4651</v>
      </c>
      <c r="B2647" s="2" t="s">
        <v>1400</v>
      </c>
      <c r="C2647" s="2"/>
      <c r="D2647" s="2"/>
      <c r="E2647" s="2" t="s">
        <v>1402</v>
      </c>
      <c r="F2647" s="2"/>
      <c r="G2647" s="2"/>
      <c r="H2647" s="2" t="s">
        <v>843</v>
      </c>
      <c r="I2647" s="2" t="s">
        <v>535</v>
      </c>
      <c r="J2647" s="2" t="s">
        <v>928</v>
      </c>
      <c r="K2647" s="2"/>
      <c r="L2647" s="79"/>
      <c r="M2647" s="79"/>
      <c r="N2647" s="79" t="s">
        <v>2125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 t="s">
        <v>2401</v>
      </c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 t="str">
        <f t="shared" si="97"/>
        <v/>
      </c>
      <c r="BP2647" s="2" t="str">
        <f t="shared" si="98"/>
        <v>GMW31910,5</v>
      </c>
      <c r="BQ2647" s="2" t="str">
        <f>_xlfn.XLOOKUP(BO2647,[1]Planilha1!$BU:$BU,[1]Planilha1!$BU:$BU,"",0,1)</f>
        <v/>
      </c>
    </row>
    <row r="2648" spans="1:69" hidden="1" x14ac:dyDescent="0.2">
      <c r="A2648" s="2" t="s">
        <v>4651</v>
      </c>
      <c r="B2648" s="2" t="s">
        <v>1400</v>
      </c>
      <c r="C2648" s="2"/>
      <c r="D2648" s="2"/>
      <c r="E2648" s="2" t="s">
        <v>1402</v>
      </c>
      <c r="F2648" s="2"/>
      <c r="G2648" s="2"/>
      <c r="H2648" s="2" t="s">
        <v>856</v>
      </c>
      <c r="I2648" s="2" t="s">
        <v>535</v>
      </c>
      <c r="J2648" s="2" t="s">
        <v>928</v>
      </c>
      <c r="K2648" s="2"/>
      <c r="L2648" s="79"/>
      <c r="M2648" s="79"/>
      <c r="N2648" s="79" t="s">
        <v>2125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 t="s">
        <v>2401</v>
      </c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 t="str">
        <f t="shared" si="97"/>
        <v/>
      </c>
      <c r="BP2648" s="2" t="str">
        <f t="shared" si="98"/>
        <v>GMW31910,5</v>
      </c>
      <c r="BQ2648" s="2" t="str">
        <f>_xlfn.XLOOKUP(BO2648,[1]Planilha1!$BU:$BU,[1]Planilha1!$BU:$BU,"",0,1)</f>
        <v/>
      </c>
    </row>
    <row r="2649" spans="1:69" hidden="1" x14ac:dyDescent="0.2">
      <c r="A2649" s="2" t="s">
        <v>4651</v>
      </c>
      <c r="B2649" s="2" t="s">
        <v>1400</v>
      </c>
      <c r="C2649" s="2"/>
      <c r="D2649" s="2"/>
      <c r="E2649" s="2" t="s">
        <v>1402</v>
      </c>
      <c r="F2649" s="2"/>
      <c r="G2649" s="2"/>
      <c r="H2649" s="2" t="s">
        <v>854</v>
      </c>
      <c r="I2649" s="2" t="s">
        <v>535</v>
      </c>
      <c r="J2649" s="2" t="s">
        <v>928</v>
      </c>
      <c r="K2649" s="2"/>
      <c r="L2649" s="79"/>
      <c r="M2649" s="79"/>
      <c r="N2649" s="79" t="s">
        <v>2125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 t="s">
        <v>2401</v>
      </c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 t="str">
        <f t="shared" si="97"/>
        <v/>
      </c>
      <c r="BP2649" s="2" t="str">
        <f t="shared" si="98"/>
        <v>GMW31910,5</v>
      </c>
      <c r="BQ2649" s="2" t="str">
        <f>_xlfn.XLOOKUP(BO2649,[1]Planilha1!$BU:$BU,[1]Planilha1!$BU:$BU,"",0,1)</f>
        <v/>
      </c>
    </row>
    <row r="2650" spans="1:69" hidden="1" x14ac:dyDescent="0.2">
      <c r="A2650" s="2" t="s">
        <v>4651</v>
      </c>
      <c r="B2650" s="2" t="s">
        <v>374</v>
      </c>
      <c r="C2650" s="2"/>
      <c r="D2650" s="2"/>
      <c r="E2650" s="2" t="s">
        <v>1402</v>
      </c>
      <c r="F2650" s="2"/>
      <c r="G2650" s="2"/>
      <c r="H2650" s="2" t="s">
        <v>853</v>
      </c>
      <c r="I2650" s="2" t="s">
        <v>556</v>
      </c>
      <c r="J2650" s="2"/>
      <c r="K2650" s="2"/>
      <c r="L2650" s="79"/>
      <c r="M2650" s="79"/>
      <c r="N2650" s="79" t="s">
        <v>2147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 t="s">
        <v>3679</v>
      </c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 t="str">
        <f t="shared" si="97"/>
        <v/>
      </c>
      <c r="BP2650" s="2" t="str">
        <f t="shared" si="98"/>
        <v>USCAR210,35</v>
      </c>
      <c r="BQ2650" s="2" t="str">
        <f>_xlfn.XLOOKUP(BO2650,[1]Planilha1!$BU:$BU,[1]Planilha1!$BU:$BU,"",0,1)</f>
        <v/>
      </c>
    </row>
    <row r="2651" spans="1:69" hidden="1" x14ac:dyDescent="0.2">
      <c r="A2651" s="2" t="s">
        <v>4651</v>
      </c>
      <c r="B2651" s="2" t="s">
        <v>374</v>
      </c>
      <c r="C2651" s="2"/>
      <c r="D2651" s="2"/>
      <c r="E2651" s="2" t="s">
        <v>1402</v>
      </c>
      <c r="F2651" s="2"/>
      <c r="G2651" s="2"/>
      <c r="H2651" s="2" t="s">
        <v>853</v>
      </c>
      <c r="I2651" s="2" t="s">
        <v>556</v>
      </c>
      <c r="J2651" s="2"/>
      <c r="K2651" s="2"/>
      <c r="L2651" s="79"/>
      <c r="M2651" s="79"/>
      <c r="N2651" s="79" t="s">
        <v>2125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 t="s">
        <v>3680</v>
      </c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 t="str">
        <f t="shared" si="97"/>
        <v/>
      </c>
      <c r="BP2651" s="2" t="str">
        <f t="shared" si="98"/>
        <v>USCAR210,5</v>
      </c>
      <c r="BQ2651" s="2" t="str">
        <f>_xlfn.XLOOKUP(BO2651,[1]Planilha1!$BU:$BU,[1]Planilha1!$BU:$BU,"",0,1)</f>
        <v/>
      </c>
    </row>
    <row r="2652" spans="1:69" hidden="1" x14ac:dyDescent="0.2">
      <c r="A2652" s="2" t="s">
        <v>4651</v>
      </c>
      <c r="B2652" s="2" t="s">
        <v>1400</v>
      </c>
      <c r="C2652" s="2"/>
      <c r="D2652" s="2"/>
      <c r="E2652" s="2" t="s">
        <v>1402</v>
      </c>
      <c r="F2652" s="2"/>
      <c r="G2652" s="2"/>
      <c r="H2652" s="2" t="s">
        <v>843</v>
      </c>
      <c r="I2652" s="2" t="s">
        <v>556</v>
      </c>
      <c r="J2652" s="2"/>
      <c r="K2652" s="2"/>
      <c r="L2652" s="79"/>
      <c r="M2652" s="79"/>
      <c r="N2652" s="79" t="s">
        <v>2147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 t="s">
        <v>3681</v>
      </c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 t="str">
        <f t="shared" si="97"/>
        <v/>
      </c>
      <c r="BP2652" s="2" t="str">
        <f t="shared" si="98"/>
        <v>GMW31910,35</v>
      </c>
      <c r="BQ2652" s="2" t="str">
        <f>_xlfn.XLOOKUP(BO2652,[1]Planilha1!$BU:$BU,[1]Planilha1!$BU:$BU,"",0,1)</f>
        <v/>
      </c>
    </row>
    <row r="2653" spans="1:69" hidden="1" x14ac:dyDescent="0.2">
      <c r="A2653" s="2" t="s">
        <v>4651</v>
      </c>
      <c r="B2653" s="2" t="s">
        <v>1400</v>
      </c>
      <c r="C2653" s="2"/>
      <c r="D2653" s="2"/>
      <c r="E2653" s="2" t="s">
        <v>1402</v>
      </c>
      <c r="F2653" s="2"/>
      <c r="G2653" s="2"/>
      <c r="H2653" s="2" t="s">
        <v>843</v>
      </c>
      <c r="I2653" s="2" t="s">
        <v>556</v>
      </c>
      <c r="J2653" s="2"/>
      <c r="K2653" s="2"/>
      <c r="L2653" s="79"/>
      <c r="M2653" s="79"/>
      <c r="N2653" s="79" t="s">
        <v>2125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 t="s">
        <v>3682</v>
      </c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 t="str">
        <f t="shared" si="97"/>
        <v/>
      </c>
      <c r="BP2653" s="2" t="str">
        <f t="shared" si="98"/>
        <v>GMW31910,5</v>
      </c>
      <c r="BQ2653" s="2" t="str">
        <f>_xlfn.XLOOKUP(BO2653,[1]Planilha1!$BU:$BU,[1]Planilha1!$BU:$BU,"",0,1)</f>
        <v/>
      </c>
    </row>
    <row r="2654" spans="1:69" hidden="1" x14ac:dyDescent="0.2">
      <c r="A2654" s="2" t="s">
        <v>4651</v>
      </c>
      <c r="B2654" s="2" t="s">
        <v>374</v>
      </c>
      <c r="C2654" s="2"/>
      <c r="D2654" s="2"/>
      <c r="E2654" s="2" t="s">
        <v>1402</v>
      </c>
      <c r="F2654" s="2"/>
      <c r="G2654" s="2"/>
      <c r="H2654" s="2" t="s">
        <v>864</v>
      </c>
      <c r="I2654" s="2" t="s">
        <v>556</v>
      </c>
      <c r="J2654" s="2"/>
      <c r="K2654" s="2"/>
      <c r="L2654" s="79"/>
      <c r="M2654" s="79"/>
      <c r="N2654" s="79" t="s">
        <v>2147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 t="s">
        <v>3683</v>
      </c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 t="str">
        <f t="shared" si="97"/>
        <v/>
      </c>
      <c r="BP2654" s="2" t="str">
        <f t="shared" si="98"/>
        <v>USCAR210,35</v>
      </c>
      <c r="BQ2654" s="2" t="str">
        <f>_xlfn.XLOOKUP(BO2654,[1]Planilha1!$BU:$BU,[1]Planilha1!$BU:$BU,"",0,1)</f>
        <v/>
      </c>
    </row>
    <row r="2655" spans="1:69" hidden="1" x14ac:dyDescent="0.2">
      <c r="A2655" s="2" t="s">
        <v>4651</v>
      </c>
      <c r="B2655" s="2" t="s">
        <v>374</v>
      </c>
      <c r="C2655" s="2"/>
      <c r="D2655" s="2"/>
      <c r="E2655" s="2" t="s">
        <v>1402</v>
      </c>
      <c r="F2655" s="2"/>
      <c r="G2655" s="2"/>
      <c r="H2655" s="2" t="s">
        <v>853</v>
      </c>
      <c r="I2655" s="2" t="s">
        <v>516</v>
      </c>
      <c r="J2655" s="2" t="s">
        <v>948</v>
      </c>
      <c r="K2655" s="2"/>
      <c r="L2655" s="79"/>
      <c r="M2655" s="79"/>
      <c r="N2655" s="79" t="s">
        <v>2125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 t="s">
        <v>3684</v>
      </c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 t="str">
        <f t="shared" si="97"/>
        <v/>
      </c>
      <c r="BP2655" s="2" t="str">
        <f t="shared" si="98"/>
        <v>USCAR210,5</v>
      </c>
      <c r="BQ2655" s="2" t="str">
        <f>_xlfn.XLOOKUP(BO2655,[1]Planilha1!$BU:$BU,[1]Planilha1!$BU:$BU,"",0,1)</f>
        <v/>
      </c>
    </row>
    <row r="2656" spans="1:69" hidden="1" x14ac:dyDescent="0.2">
      <c r="A2656" s="2" t="s">
        <v>4651</v>
      </c>
      <c r="B2656" s="2" t="s">
        <v>374</v>
      </c>
      <c r="C2656" s="2"/>
      <c r="D2656" s="2"/>
      <c r="E2656" s="2" t="s">
        <v>1402</v>
      </c>
      <c r="F2656" s="2"/>
      <c r="G2656" s="2"/>
      <c r="H2656" s="2" t="s">
        <v>855</v>
      </c>
      <c r="I2656" s="2" t="s">
        <v>516</v>
      </c>
      <c r="J2656" s="2" t="s">
        <v>948</v>
      </c>
      <c r="K2656" s="2"/>
      <c r="L2656" s="79"/>
      <c r="M2656" s="79"/>
      <c r="N2656" s="79" t="s">
        <v>2125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 t="s">
        <v>3684</v>
      </c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 t="str">
        <f t="shared" si="97"/>
        <v/>
      </c>
      <c r="BP2656" s="2" t="str">
        <f t="shared" si="98"/>
        <v>USCAR210,5</v>
      </c>
      <c r="BQ2656" s="2" t="str">
        <f>_xlfn.XLOOKUP(BO2656,[1]Planilha1!$BU:$BU,[1]Planilha1!$BU:$BU,"",0,1)</f>
        <v/>
      </c>
    </row>
    <row r="2657" spans="1:69" hidden="1" x14ac:dyDescent="0.2">
      <c r="A2657" s="2" t="s">
        <v>4651</v>
      </c>
      <c r="B2657" s="2" t="s">
        <v>374</v>
      </c>
      <c r="C2657" s="2"/>
      <c r="D2657" s="2"/>
      <c r="E2657" s="2" t="s">
        <v>1402</v>
      </c>
      <c r="F2657" s="2"/>
      <c r="G2657" s="2"/>
      <c r="H2657" s="2" t="s">
        <v>855</v>
      </c>
      <c r="I2657" s="2" t="s">
        <v>516</v>
      </c>
      <c r="J2657" s="2" t="s">
        <v>948</v>
      </c>
      <c r="K2657" s="2"/>
      <c r="L2657" s="79"/>
      <c r="M2657" s="79"/>
      <c r="N2657" s="79" t="s">
        <v>2125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 t="s">
        <v>3684</v>
      </c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 t="str">
        <f t="shared" si="97"/>
        <v/>
      </c>
      <c r="BP2657" s="2" t="str">
        <f t="shared" si="98"/>
        <v>USCAR210,5</v>
      </c>
      <c r="BQ2657" s="2" t="str">
        <f>_xlfn.XLOOKUP(BO2657,[1]Planilha1!$BU:$BU,[1]Planilha1!$BU:$BU,"",0,1)</f>
        <v/>
      </c>
    </row>
    <row r="2658" spans="1:69" hidden="1" x14ac:dyDescent="0.2">
      <c r="A2658" s="2" t="s">
        <v>4651</v>
      </c>
      <c r="B2658" s="2" t="s">
        <v>1400</v>
      </c>
      <c r="C2658" s="2"/>
      <c r="D2658" s="2"/>
      <c r="E2658" s="2" t="s">
        <v>1402</v>
      </c>
      <c r="F2658" s="2"/>
      <c r="G2658" s="2"/>
      <c r="H2658" s="2" t="s">
        <v>843</v>
      </c>
      <c r="I2658" s="2" t="s">
        <v>1896</v>
      </c>
      <c r="J2658" s="2" t="s">
        <v>984</v>
      </c>
      <c r="K2658" s="2"/>
      <c r="L2658" s="79"/>
      <c r="M2658" s="79"/>
      <c r="N2658" s="79" t="s">
        <v>2147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 t="s">
        <v>3685</v>
      </c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 t="str">
        <f t="shared" si="97"/>
        <v/>
      </c>
      <c r="BP2658" s="2" t="str">
        <f t="shared" si="98"/>
        <v>GMW31910,35</v>
      </c>
      <c r="BQ2658" s="2" t="str">
        <f>_xlfn.XLOOKUP(BO2658,[1]Planilha1!$BU:$BU,[1]Planilha1!$BU:$BU,"",0,1)</f>
        <v/>
      </c>
    </row>
    <row r="2659" spans="1:69" hidden="1" x14ac:dyDescent="0.2">
      <c r="A2659" s="2" t="s">
        <v>4651</v>
      </c>
      <c r="B2659" s="2" t="s">
        <v>1400</v>
      </c>
      <c r="C2659" s="2"/>
      <c r="D2659" s="2"/>
      <c r="E2659" s="2" t="s">
        <v>1402</v>
      </c>
      <c r="F2659" s="2"/>
      <c r="G2659" s="2"/>
      <c r="H2659" s="2" t="s">
        <v>843</v>
      </c>
      <c r="I2659" s="2" t="s">
        <v>1896</v>
      </c>
      <c r="J2659" s="2" t="s">
        <v>1052</v>
      </c>
      <c r="K2659" s="2"/>
      <c r="L2659" s="79"/>
      <c r="M2659" s="79"/>
      <c r="N2659" s="79" t="s">
        <v>2147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 t="s">
        <v>3686</v>
      </c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 t="str">
        <f t="shared" si="97"/>
        <v/>
      </c>
      <c r="BP2659" s="2" t="str">
        <f t="shared" si="98"/>
        <v>GMW31910,35</v>
      </c>
      <c r="BQ2659" s="2" t="str">
        <f>_xlfn.XLOOKUP(BO2659,[1]Planilha1!$BU:$BU,[1]Planilha1!$BU:$BU,"",0,1)</f>
        <v/>
      </c>
    </row>
    <row r="2660" spans="1:69" hidden="1" x14ac:dyDescent="0.2">
      <c r="A2660" s="2" t="s">
        <v>4651</v>
      </c>
      <c r="B2660" s="2" t="s">
        <v>1400</v>
      </c>
      <c r="C2660" s="2"/>
      <c r="D2660" s="2"/>
      <c r="E2660" s="2" t="s">
        <v>1402</v>
      </c>
      <c r="F2660" s="2"/>
      <c r="G2660" s="2"/>
      <c r="H2660" s="2" t="s">
        <v>843</v>
      </c>
      <c r="I2660" s="2" t="s">
        <v>1896</v>
      </c>
      <c r="J2660" s="2" t="s">
        <v>928</v>
      </c>
      <c r="K2660" s="2"/>
      <c r="L2660" s="79"/>
      <c r="M2660" s="79"/>
      <c r="N2660" s="79" t="s">
        <v>2125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 t="s">
        <v>3687</v>
      </c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 t="str">
        <f t="shared" si="97"/>
        <v/>
      </c>
      <c r="BP2660" s="2" t="str">
        <f t="shared" si="98"/>
        <v>GMW31910,5</v>
      </c>
      <c r="BQ2660" s="2" t="str">
        <f>_xlfn.XLOOKUP(BO2660,[1]Planilha1!$BU:$BU,[1]Planilha1!$BU:$BU,"",0,1)</f>
        <v/>
      </c>
    </row>
    <row r="2661" spans="1:69" hidden="1" x14ac:dyDescent="0.2">
      <c r="A2661" s="2" t="s">
        <v>4651</v>
      </c>
      <c r="B2661" s="2" t="s">
        <v>1400</v>
      </c>
      <c r="C2661" s="2"/>
      <c r="D2661" s="2"/>
      <c r="E2661" s="2" t="s">
        <v>1402</v>
      </c>
      <c r="F2661" s="2"/>
      <c r="G2661" s="2"/>
      <c r="H2661" s="2" t="s">
        <v>843</v>
      </c>
      <c r="I2661" s="2" t="s">
        <v>1896</v>
      </c>
      <c r="J2661" s="2" t="s">
        <v>981</v>
      </c>
      <c r="K2661" s="2"/>
      <c r="L2661" s="79"/>
      <c r="M2661" s="79"/>
      <c r="N2661" s="79" t="s">
        <v>2125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 t="s">
        <v>3688</v>
      </c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 t="str">
        <f t="shared" si="97"/>
        <v/>
      </c>
      <c r="BP2661" s="2" t="str">
        <f t="shared" si="98"/>
        <v>GMW31910,5</v>
      </c>
      <c r="BQ2661" s="2" t="str">
        <f>_xlfn.XLOOKUP(BO2661,[1]Planilha1!$BU:$BU,[1]Planilha1!$BU:$BU,"",0,1)</f>
        <v/>
      </c>
    </row>
    <row r="2662" spans="1:69" hidden="1" x14ac:dyDescent="0.2">
      <c r="A2662" s="2" t="s">
        <v>4651</v>
      </c>
      <c r="B2662" s="2" t="s">
        <v>1400</v>
      </c>
      <c r="C2662" s="2"/>
      <c r="D2662" s="2"/>
      <c r="E2662" s="2" t="s">
        <v>1402</v>
      </c>
      <c r="F2662" s="2"/>
      <c r="G2662" s="2"/>
      <c r="H2662" s="2" t="s">
        <v>843</v>
      </c>
      <c r="I2662" s="2" t="s">
        <v>1896</v>
      </c>
      <c r="J2662" s="2" t="s">
        <v>984</v>
      </c>
      <c r="K2662" s="2"/>
      <c r="L2662" s="79"/>
      <c r="M2662" s="79"/>
      <c r="N2662" s="79" t="s">
        <v>2125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 t="s">
        <v>3689</v>
      </c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 t="str">
        <f t="shared" si="97"/>
        <v/>
      </c>
      <c r="BP2662" s="2" t="str">
        <f t="shared" si="98"/>
        <v>GMW31910,5</v>
      </c>
      <c r="BQ2662" s="2" t="str">
        <f>_xlfn.XLOOKUP(BO2662,[1]Planilha1!$BU:$BU,[1]Planilha1!$BU:$BU,"",0,1)</f>
        <v/>
      </c>
    </row>
    <row r="2663" spans="1:69" hidden="1" x14ac:dyDescent="0.2">
      <c r="A2663" s="2" t="s">
        <v>4651</v>
      </c>
      <c r="B2663" s="2" t="s">
        <v>1400</v>
      </c>
      <c r="C2663" s="2"/>
      <c r="D2663" s="2"/>
      <c r="E2663" s="2" t="s">
        <v>1402</v>
      </c>
      <c r="F2663" s="2"/>
      <c r="G2663" s="2"/>
      <c r="H2663" s="2" t="s">
        <v>843</v>
      </c>
      <c r="I2663" s="2" t="s">
        <v>1896</v>
      </c>
      <c r="J2663" s="2" t="s">
        <v>1052</v>
      </c>
      <c r="K2663" s="2"/>
      <c r="L2663" s="79"/>
      <c r="M2663" s="79"/>
      <c r="N2663" s="79" t="s">
        <v>2125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 t="s">
        <v>3690</v>
      </c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 t="str">
        <f t="shared" si="97"/>
        <v/>
      </c>
      <c r="BP2663" s="2" t="str">
        <f t="shared" si="98"/>
        <v>GMW31910,5</v>
      </c>
      <c r="BQ2663" s="2" t="str">
        <f>_xlfn.XLOOKUP(BO2663,[1]Planilha1!$BU:$BU,[1]Planilha1!$BU:$BU,"",0,1)</f>
        <v/>
      </c>
    </row>
    <row r="2664" spans="1:69" hidden="1" x14ac:dyDescent="0.2">
      <c r="A2664" s="2" t="s">
        <v>4651</v>
      </c>
      <c r="B2664" s="2" t="s">
        <v>1400</v>
      </c>
      <c r="C2664" s="2"/>
      <c r="D2664" s="2"/>
      <c r="E2664" s="2" t="s">
        <v>1402</v>
      </c>
      <c r="F2664" s="2"/>
      <c r="G2664" s="2"/>
      <c r="H2664" s="2" t="s">
        <v>862</v>
      </c>
      <c r="I2664" s="2" t="s">
        <v>1896</v>
      </c>
      <c r="J2664" s="2" t="s">
        <v>1052</v>
      </c>
      <c r="K2664" s="2"/>
      <c r="L2664" s="79"/>
      <c r="M2664" s="79"/>
      <c r="N2664" s="79" t="s">
        <v>2125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 t="s">
        <v>3691</v>
      </c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 t="str">
        <f t="shared" si="97"/>
        <v/>
      </c>
      <c r="BP2664" s="2" t="str">
        <f t="shared" si="98"/>
        <v>GMW31910,5</v>
      </c>
      <c r="BQ2664" s="2" t="str">
        <f>_xlfn.XLOOKUP(BO2664,[1]Planilha1!$BU:$BU,[1]Planilha1!$BU:$BU,"",0,1)</f>
        <v/>
      </c>
    </row>
    <row r="2665" spans="1:69" hidden="1" x14ac:dyDescent="0.2">
      <c r="A2665" s="2" t="s">
        <v>4651</v>
      </c>
      <c r="B2665" s="2" t="s">
        <v>1400</v>
      </c>
      <c r="C2665" s="2"/>
      <c r="D2665" s="2"/>
      <c r="E2665" s="2" t="s">
        <v>1402</v>
      </c>
      <c r="F2665" s="2"/>
      <c r="G2665" s="2"/>
      <c r="H2665" s="2" t="s">
        <v>856</v>
      </c>
      <c r="I2665" s="2" t="s">
        <v>1896</v>
      </c>
      <c r="J2665" s="2" t="s">
        <v>984</v>
      </c>
      <c r="K2665" s="2"/>
      <c r="L2665" s="79"/>
      <c r="M2665" s="79"/>
      <c r="N2665" s="79" t="s">
        <v>2125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 t="s">
        <v>3692</v>
      </c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 t="str">
        <f t="shared" si="97"/>
        <v/>
      </c>
      <c r="BP2665" s="2" t="str">
        <f t="shared" si="98"/>
        <v>GMW31910,5</v>
      </c>
      <c r="BQ2665" s="2" t="str">
        <f>_xlfn.XLOOKUP(BO2665,[1]Planilha1!$BU:$BU,[1]Planilha1!$BU:$BU,"",0,1)</f>
        <v/>
      </c>
    </row>
    <row r="2666" spans="1:69" hidden="1" x14ac:dyDescent="0.2">
      <c r="A2666" s="2" t="s">
        <v>4651</v>
      </c>
      <c r="B2666" s="2" t="s">
        <v>1400</v>
      </c>
      <c r="C2666" s="2"/>
      <c r="D2666" s="2"/>
      <c r="E2666" s="2" t="s">
        <v>1402</v>
      </c>
      <c r="F2666" s="2"/>
      <c r="G2666" s="2"/>
      <c r="H2666" s="2" t="s">
        <v>863</v>
      </c>
      <c r="I2666" s="2" t="s">
        <v>1896</v>
      </c>
      <c r="J2666" s="2" t="s">
        <v>984</v>
      </c>
      <c r="K2666" s="2"/>
      <c r="L2666" s="79"/>
      <c r="M2666" s="79"/>
      <c r="N2666" s="79" t="s">
        <v>2125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 t="s">
        <v>3689</v>
      </c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 t="str">
        <f t="shared" si="97"/>
        <v/>
      </c>
      <c r="BP2666" s="2" t="str">
        <f t="shared" si="98"/>
        <v>GMW31910,5</v>
      </c>
      <c r="BQ2666" s="2" t="str">
        <f>_xlfn.XLOOKUP(BO2666,[1]Planilha1!$BU:$BU,[1]Planilha1!$BU:$BU,"",0,1)</f>
        <v/>
      </c>
    </row>
    <row r="2667" spans="1:69" hidden="1" x14ac:dyDescent="0.2">
      <c r="A2667" s="2" t="s">
        <v>4651</v>
      </c>
      <c r="B2667" s="2" t="s">
        <v>1400</v>
      </c>
      <c r="C2667" s="2"/>
      <c r="D2667" s="2"/>
      <c r="E2667" s="2" t="s">
        <v>1402</v>
      </c>
      <c r="F2667" s="2"/>
      <c r="G2667" s="2"/>
      <c r="H2667" s="2" t="s">
        <v>854</v>
      </c>
      <c r="I2667" s="2" t="s">
        <v>1896</v>
      </c>
      <c r="J2667" s="2" t="s">
        <v>981</v>
      </c>
      <c r="K2667" s="2"/>
      <c r="L2667" s="79"/>
      <c r="M2667" s="79"/>
      <c r="N2667" s="79" t="s">
        <v>2125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 t="s">
        <v>3688</v>
      </c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 t="str">
        <f t="shared" si="97"/>
        <v/>
      </c>
      <c r="BP2667" s="2" t="str">
        <f t="shared" si="98"/>
        <v>GMW31910,5</v>
      </c>
      <c r="BQ2667" s="2" t="str">
        <f>_xlfn.XLOOKUP(BO2667,[1]Planilha1!$BU:$BU,[1]Planilha1!$BU:$BU,"",0,1)</f>
        <v/>
      </c>
    </row>
    <row r="2668" spans="1:69" hidden="1" x14ac:dyDescent="0.2">
      <c r="A2668" s="2" t="s">
        <v>4651</v>
      </c>
      <c r="B2668" s="2" t="s">
        <v>1400</v>
      </c>
      <c r="C2668" s="2"/>
      <c r="D2668" s="2"/>
      <c r="E2668" s="2" t="s">
        <v>1402</v>
      </c>
      <c r="F2668" s="2"/>
      <c r="G2668" s="2"/>
      <c r="H2668" s="2" t="s">
        <v>854</v>
      </c>
      <c r="I2668" s="2" t="s">
        <v>1896</v>
      </c>
      <c r="J2668" s="2" t="s">
        <v>984</v>
      </c>
      <c r="K2668" s="2"/>
      <c r="L2668" s="79"/>
      <c r="M2668" s="79"/>
      <c r="N2668" s="79" t="s">
        <v>2125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 t="s">
        <v>3693</v>
      </c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 t="str">
        <f t="shared" si="97"/>
        <v/>
      </c>
      <c r="BP2668" s="2" t="str">
        <f t="shared" si="98"/>
        <v>GMW31910,5</v>
      </c>
      <c r="BQ2668" s="2" t="str">
        <f>_xlfn.XLOOKUP(BO2668,[1]Planilha1!$BU:$BU,[1]Planilha1!$BU:$BU,"",0,1)</f>
        <v/>
      </c>
    </row>
    <row r="2669" spans="1:69" hidden="1" x14ac:dyDescent="0.2">
      <c r="A2669" s="2" t="s">
        <v>4651</v>
      </c>
      <c r="B2669" s="2" t="s">
        <v>1400</v>
      </c>
      <c r="C2669" s="2"/>
      <c r="D2669" s="2"/>
      <c r="E2669" s="2" t="s">
        <v>1402</v>
      </c>
      <c r="F2669" s="2"/>
      <c r="G2669" s="2"/>
      <c r="H2669" s="2" t="s">
        <v>854</v>
      </c>
      <c r="I2669" s="2" t="s">
        <v>1896</v>
      </c>
      <c r="J2669" s="2" t="s">
        <v>1052</v>
      </c>
      <c r="K2669" s="2"/>
      <c r="L2669" s="79"/>
      <c r="M2669" s="79"/>
      <c r="N2669" s="79" t="s">
        <v>2125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 t="s">
        <v>3690</v>
      </c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 t="str">
        <f t="shared" si="97"/>
        <v/>
      </c>
      <c r="BP2669" s="2" t="str">
        <f t="shared" si="98"/>
        <v>GMW31910,5</v>
      </c>
      <c r="BQ2669" s="2" t="str">
        <f>_xlfn.XLOOKUP(BO2669,[1]Planilha1!$BU:$BU,[1]Planilha1!$BU:$BU,"",0,1)</f>
        <v/>
      </c>
    </row>
    <row r="2670" spans="1:69" hidden="1" x14ac:dyDescent="0.2">
      <c r="A2670" s="2" t="s">
        <v>4651</v>
      </c>
      <c r="B2670" s="2" t="s">
        <v>1400</v>
      </c>
      <c r="C2670" s="2"/>
      <c r="D2670" s="2"/>
      <c r="E2670" s="2" t="s">
        <v>1402</v>
      </c>
      <c r="F2670" s="2"/>
      <c r="G2670" s="2"/>
      <c r="H2670" s="2" t="s">
        <v>843</v>
      </c>
      <c r="I2670" s="2" t="s">
        <v>1897</v>
      </c>
      <c r="J2670" s="2"/>
      <c r="K2670" s="2"/>
      <c r="L2670" s="79"/>
      <c r="M2670" s="79"/>
      <c r="N2670" s="79" t="s">
        <v>2125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 t="str">
        <f t="shared" si="97"/>
        <v/>
      </c>
      <c r="BP2670" s="2" t="str">
        <f t="shared" si="98"/>
        <v>GMW31910,5</v>
      </c>
      <c r="BQ2670" s="2" t="str">
        <f>_xlfn.XLOOKUP(BO2670,[1]Planilha1!$BU:$BU,[1]Planilha1!$BU:$BU,"",0,1)</f>
        <v/>
      </c>
    </row>
    <row r="2671" spans="1:69" hidden="1" x14ac:dyDescent="0.2">
      <c r="A2671" s="2" t="s">
        <v>4651</v>
      </c>
      <c r="B2671" s="2" t="s">
        <v>1400</v>
      </c>
      <c r="C2671" s="2"/>
      <c r="D2671" s="2"/>
      <c r="E2671" s="2" t="s">
        <v>1402</v>
      </c>
      <c r="F2671" s="2"/>
      <c r="G2671" s="2"/>
      <c r="H2671" s="2" t="s">
        <v>854</v>
      </c>
      <c r="I2671" s="2" t="s">
        <v>1898</v>
      </c>
      <c r="J2671" s="2" t="s">
        <v>1053</v>
      </c>
      <c r="K2671" s="2"/>
      <c r="L2671" s="79"/>
      <c r="M2671" s="79"/>
      <c r="N2671" s="79" t="s">
        <v>2125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 t="s">
        <v>3694</v>
      </c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 t="str">
        <f t="shared" si="97"/>
        <v/>
      </c>
      <c r="BP2671" s="2" t="str">
        <f t="shared" si="98"/>
        <v>GMW31910,5</v>
      </c>
      <c r="BQ2671" s="2" t="str">
        <f>_xlfn.XLOOKUP(BO2671,[1]Planilha1!$BU:$BU,[1]Planilha1!$BU:$BU,"",0,1)</f>
        <v/>
      </c>
    </row>
    <row r="2672" spans="1:69" hidden="1" x14ac:dyDescent="0.2">
      <c r="A2672" s="2" t="s">
        <v>4651</v>
      </c>
      <c r="B2672" s="2" t="s">
        <v>1400</v>
      </c>
      <c r="C2672" s="2"/>
      <c r="D2672" s="2"/>
      <c r="E2672" s="2" t="s">
        <v>1402</v>
      </c>
      <c r="F2672" s="2"/>
      <c r="G2672" s="2"/>
      <c r="H2672" s="2" t="s">
        <v>843</v>
      </c>
      <c r="I2672" s="2" t="s">
        <v>1899</v>
      </c>
      <c r="J2672" s="2"/>
      <c r="K2672" s="2"/>
      <c r="L2672" s="79"/>
      <c r="M2672" s="79"/>
      <c r="N2672" s="79" t="s">
        <v>2147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 t="s">
        <v>3695</v>
      </c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 t="str">
        <f t="shared" si="97"/>
        <v/>
      </c>
      <c r="BP2672" s="2" t="str">
        <f t="shared" si="98"/>
        <v>GMW31910,35</v>
      </c>
      <c r="BQ2672" s="2" t="str">
        <f>_xlfn.XLOOKUP(BO2672,[1]Planilha1!$BU:$BU,[1]Planilha1!$BU:$BU,"",0,1)</f>
        <v/>
      </c>
    </row>
    <row r="2673" spans="1:69" hidden="1" x14ac:dyDescent="0.2">
      <c r="A2673" s="2" t="s">
        <v>4651</v>
      </c>
      <c r="B2673" s="2" t="s">
        <v>1400</v>
      </c>
      <c r="C2673" s="2"/>
      <c r="D2673" s="2"/>
      <c r="E2673" s="2" t="s">
        <v>1402</v>
      </c>
      <c r="F2673" s="2"/>
      <c r="G2673" s="2"/>
      <c r="H2673" s="2" t="s">
        <v>843</v>
      </c>
      <c r="I2673" s="2" t="s">
        <v>1899</v>
      </c>
      <c r="J2673" s="2"/>
      <c r="K2673" s="2"/>
      <c r="L2673" s="79"/>
      <c r="M2673" s="79"/>
      <c r="N2673" s="79" t="s">
        <v>2125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 t="s">
        <v>3696</v>
      </c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 t="str">
        <f t="shared" si="97"/>
        <v/>
      </c>
      <c r="BP2673" s="2" t="str">
        <f t="shared" si="98"/>
        <v>GMW31910,5</v>
      </c>
      <c r="BQ2673" s="2" t="str">
        <f>_xlfn.XLOOKUP(BO2673,[1]Planilha1!$BU:$BU,[1]Planilha1!$BU:$BU,"",0,1)</f>
        <v/>
      </c>
    </row>
    <row r="2674" spans="1:69" hidden="1" x14ac:dyDescent="0.2">
      <c r="A2674" s="2" t="s">
        <v>4651</v>
      </c>
      <c r="B2674" s="2" t="s">
        <v>1400</v>
      </c>
      <c r="C2674" s="2"/>
      <c r="D2674" s="2"/>
      <c r="E2674" s="2" t="s">
        <v>1402</v>
      </c>
      <c r="F2674" s="2"/>
      <c r="G2674" s="2"/>
      <c r="H2674" s="2" t="s">
        <v>843</v>
      </c>
      <c r="I2674" s="2" t="s">
        <v>1900</v>
      </c>
      <c r="J2674" s="2" t="s">
        <v>1054</v>
      </c>
      <c r="K2674" s="2"/>
      <c r="L2674" s="79"/>
      <c r="M2674" s="79"/>
      <c r="N2674" s="79" t="s">
        <v>2126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 t="str">
        <f t="shared" si="97"/>
        <v/>
      </c>
      <c r="BP2674" s="2" t="str">
        <f t="shared" si="98"/>
        <v>GMW31911,5</v>
      </c>
      <c r="BQ2674" s="2" t="str">
        <f>_xlfn.XLOOKUP(BO2674,[1]Planilha1!$BU:$BU,[1]Planilha1!$BU:$BU,"",0,1)</f>
        <v/>
      </c>
    </row>
    <row r="2675" spans="1:69" hidden="1" x14ac:dyDescent="0.2">
      <c r="A2675" s="2" t="s">
        <v>4651</v>
      </c>
      <c r="B2675" s="2" t="s">
        <v>1400</v>
      </c>
      <c r="C2675" s="2"/>
      <c r="D2675" s="2"/>
      <c r="E2675" s="2" t="s">
        <v>1402</v>
      </c>
      <c r="F2675" s="2"/>
      <c r="G2675" s="2"/>
      <c r="H2675" s="2" t="s">
        <v>843</v>
      </c>
      <c r="I2675" s="2" t="s">
        <v>1900</v>
      </c>
      <c r="J2675" s="2"/>
      <c r="K2675" s="2"/>
      <c r="L2675" s="79"/>
      <c r="M2675" s="79"/>
      <c r="N2675" s="79" t="s">
        <v>2126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 t="str">
        <f t="shared" si="97"/>
        <v/>
      </c>
      <c r="BP2675" s="2" t="str">
        <f t="shared" si="98"/>
        <v>GMW31911,5</v>
      </c>
      <c r="BQ2675" s="2" t="str">
        <f>_xlfn.XLOOKUP(BO2675,[1]Planilha1!$BU:$BU,[1]Planilha1!$BU:$BU,"",0,1)</f>
        <v/>
      </c>
    </row>
    <row r="2676" spans="1:69" hidden="1" x14ac:dyDescent="0.2">
      <c r="A2676" s="2" t="s">
        <v>4651</v>
      </c>
      <c r="B2676" s="2" t="s">
        <v>1400</v>
      </c>
      <c r="C2676" s="2"/>
      <c r="D2676" s="2"/>
      <c r="E2676" s="2" t="s">
        <v>1402</v>
      </c>
      <c r="F2676" s="2"/>
      <c r="G2676" s="2"/>
      <c r="H2676" s="2" t="s">
        <v>843</v>
      </c>
      <c r="I2676" s="2" t="s">
        <v>1900</v>
      </c>
      <c r="J2676" s="2" t="s">
        <v>1038</v>
      </c>
      <c r="K2676" s="2"/>
      <c r="L2676" s="79"/>
      <c r="M2676" s="79"/>
      <c r="N2676" s="79" t="s">
        <v>2132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 t="s">
        <v>3697</v>
      </c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 t="str">
        <f t="shared" si="97"/>
        <v/>
      </c>
      <c r="BP2676" s="2" t="str">
        <f t="shared" si="98"/>
        <v>GMW31911</v>
      </c>
      <c r="BQ2676" s="2" t="str">
        <f>_xlfn.XLOOKUP(BO2676,[1]Planilha1!$BU:$BU,[1]Planilha1!$BU:$BU,"",0,1)</f>
        <v/>
      </c>
    </row>
    <row r="2677" spans="1:69" hidden="1" x14ac:dyDescent="0.2">
      <c r="A2677" s="2" t="s">
        <v>4651</v>
      </c>
      <c r="B2677" s="2" t="s">
        <v>1400</v>
      </c>
      <c r="C2677" s="2"/>
      <c r="D2677" s="2"/>
      <c r="E2677" s="2" t="s">
        <v>1402</v>
      </c>
      <c r="F2677" s="2"/>
      <c r="G2677" s="2"/>
      <c r="H2677" s="2" t="s">
        <v>843</v>
      </c>
      <c r="I2677" s="2" t="s">
        <v>1900</v>
      </c>
      <c r="J2677" s="2" t="s">
        <v>1055</v>
      </c>
      <c r="K2677" s="2"/>
      <c r="L2677" s="79"/>
      <c r="M2677" s="79"/>
      <c r="N2677" s="79" t="s">
        <v>2132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 t="s">
        <v>3698</v>
      </c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 t="str">
        <f t="shared" si="97"/>
        <v/>
      </c>
      <c r="BP2677" s="2" t="str">
        <f t="shared" si="98"/>
        <v>GMW31911</v>
      </c>
      <c r="BQ2677" s="2" t="str">
        <f>_xlfn.XLOOKUP(BO2677,[1]Planilha1!$BU:$BU,[1]Planilha1!$BU:$BU,"",0,1)</f>
        <v/>
      </c>
    </row>
    <row r="2678" spans="1:69" hidden="1" x14ac:dyDescent="0.2">
      <c r="A2678" s="2" t="s">
        <v>4651</v>
      </c>
      <c r="B2678" s="2" t="s">
        <v>374</v>
      </c>
      <c r="C2678" s="2"/>
      <c r="D2678" s="2"/>
      <c r="E2678" s="2" t="s">
        <v>1402</v>
      </c>
      <c r="F2678" s="2"/>
      <c r="G2678" s="2"/>
      <c r="H2678" s="2" t="s">
        <v>853</v>
      </c>
      <c r="I2678" s="2" t="s">
        <v>630</v>
      </c>
      <c r="J2678" s="2"/>
      <c r="K2678" s="2"/>
      <c r="L2678" s="79"/>
      <c r="M2678" s="79"/>
      <c r="N2678" s="79" t="s">
        <v>2132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 t="s">
        <v>3699</v>
      </c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 t="str">
        <f t="shared" si="97"/>
        <v/>
      </c>
      <c r="BP2678" s="2" t="str">
        <f t="shared" si="98"/>
        <v>USCAR211</v>
      </c>
      <c r="BQ2678" s="2" t="str">
        <f>_xlfn.XLOOKUP(BO2678,[1]Planilha1!$BU:$BU,[1]Planilha1!$BU:$BU,"",0,1)</f>
        <v/>
      </c>
    </row>
    <row r="2679" spans="1:69" hidden="1" x14ac:dyDescent="0.2">
      <c r="A2679" s="2" t="s">
        <v>4651</v>
      </c>
      <c r="B2679" s="2" t="s">
        <v>1400</v>
      </c>
      <c r="C2679" s="2"/>
      <c r="D2679" s="2"/>
      <c r="E2679" s="2" t="s">
        <v>1402</v>
      </c>
      <c r="F2679" s="2"/>
      <c r="G2679" s="2"/>
      <c r="H2679" s="2" t="s">
        <v>843</v>
      </c>
      <c r="I2679" s="2" t="s">
        <v>630</v>
      </c>
      <c r="J2679" s="2"/>
      <c r="K2679" s="2"/>
      <c r="L2679" s="79"/>
      <c r="M2679" s="79"/>
      <c r="N2679" s="79" t="s">
        <v>2141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 t="s">
        <v>3700</v>
      </c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 t="str">
        <f t="shared" si="97"/>
        <v/>
      </c>
      <c r="BP2679" s="2" t="str">
        <f t="shared" si="98"/>
        <v>GMW31910,75</v>
      </c>
      <c r="BQ2679" s="2" t="str">
        <f>_xlfn.XLOOKUP(BO2679,[1]Planilha1!$BU:$BU,[1]Planilha1!$BU:$BU,"",0,1)</f>
        <v/>
      </c>
    </row>
    <row r="2680" spans="1:69" hidden="1" x14ac:dyDescent="0.2">
      <c r="A2680" s="2" t="s">
        <v>4651</v>
      </c>
      <c r="B2680" s="2" t="s">
        <v>374</v>
      </c>
      <c r="C2680" s="2"/>
      <c r="D2680" s="2"/>
      <c r="E2680" s="2" t="s">
        <v>1402</v>
      </c>
      <c r="F2680" s="2"/>
      <c r="G2680" s="2"/>
      <c r="H2680" s="2" t="s">
        <v>853</v>
      </c>
      <c r="I2680" s="2" t="s">
        <v>634</v>
      </c>
      <c r="J2680" s="2"/>
      <c r="K2680" s="2"/>
      <c r="L2680" s="79"/>
      <c r="M2680" s="79"/>
      <c r="N2680" s="79" t="s">
        <v>2141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 t="s">
        <v>3701</v>
      </c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 t="str">
        <f t="shared" si="97"/>
        <v/>
      </c>
      <c r="BP2680" s="2" t="str">
        <f t="shared" si="98"/>
        <v>USCAR210,75</v>
      </c>
      <c r="BQ2680" s="2" t="str">
        <f>_xlfn.XLOOKUP(BO2680,[1]Planilha1!$BU:$BU,[1]Planilha1!$BU:$BU,"",0,1)</f>
        <v/>
      </c>
    </row>
    <row r="2681" spans="1:69" hidden="1" x14ac:dyDescent="0.2">
      <c r="A2681" s="2" t="s">
        <v>4651</v>
      </c>
      <c r="B2681" s="2" t="s">
        <v>374</v>
      </c>
      <c r="C2681" s="2"/>
      <c r="D2681" s="2"/>
      <c r="E2681" s="2" t="s">
        <v>1402</v>
      </c>
      <c r="F2681" s="2"/>
      <c r="G2681" s="2"/>
      <c r="H2681" s="2" t="s">
        <v>853</v>
      </c>
      <c r="I2681" s="2" t="s">
        <v>634</v>
      </c>
      <c r="J2681" s="2"/>
      <c r="K2681" s="2"/>
      <c r="L2681" s="79"/>
      <c r="M2681" s="79"/>
      <c r="N2681" s="79" t="s">
        <v>2132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 t="s">
        <v>3702</v>
      </c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 t="str">
        <f t="shared" si="97"/>
        <v/>
      </c>
      <c r="BP2681" s="2" t="str">
        <f t="shared" si="98"/>
        <v>USCAR211</v>
      </c>
      <c r="BQ2681" s="2" t="str">
        <f>_xlfn.XLOOKUP(BO2681,[1]Planilha1!$BU:$BU,[1]Planilha1!$BU:$BU,"",0,1)</f>
        <v/>
      </c>
    </row>
    <row r="2682" spans="1:69" hidden="1" x14ac:dyDescent="0.2">
      <c r="A2682" s="2" t="s">
        <v>4651</v>
      </c>
      <c r="B2682" s="2" t="s">
        <v>1400</v>
      </c>
      <c r="C2682" s="2"/>
      <c r="D2682" s="2"/>
      <c r="E2682" s="2" t="s">
        <v>1402</v>
      </c>
      <c r="F2682" s="2"/>
      <c r="G2682" s="2"/>
      <c r="H2682" s="2" t="s">
        <v>843</v>
      </c>
      <c r="I2682" s="2" t="s">
        <v>634</v>
      </c>
      <c r="J2682" s="2"/>
      <c r="K2682" s="2"/>
      <c r="L2682" s="79"/>
      <c r="M2682" s="79"/>
      <c r="N2682" s="79" t="s">
        <v>2141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 t="s">
        <v>3703</v>
      </c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 t="str">
        <f t="shared" si="97"/>
        <v/>
      </c>
      <c r="BP2682" s="2" t="str">
        <f t="shared" si="98"/>
        <v>GMW31910,75</v>
      </c>
      <c r="BQ2682" s="2" t="str">
        <f>_xlfn.XLOOKUP(BO2682,[1]Planilha1!$BU:$BU,[1]Planilha1!$BU:$BU,"",0,1)</f>
        <v/>
      </c>
    </row>
    <row r="2683" spans="1:69" hidden="1" x14ac:dyDescent="0.2">
      <c r="A2683" s="2" t="s">
        <v>4651</v>
      </c>
      <c r="B2683" s="2" t="s">
        <v>1400</v>
      </c>
      <c r="C2683" s="2"/>
      <c r="D2683" s="2"/>
      <c r="E2683" s="2" t="s">
        <v>1402</v>
      </c>
      <c r="F2683" s="2"/>
      <c r="G2683" s="2"/>
      <c r="H2683" s="2" t="s">
        <v>843</v>
      </c>
      <c r="I2683" s="2" t="s">
        <v>634</v>
      </c>
      <c r="J2683" s="2"/>
      <c r="K2683" s="2"/>
      <c r="L2683" s="79"/>
      <c r="M2683" s="79"/>
      <c r="N2683" s="79" t="s">
        <v>2132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 t="s">
        <v>3704</v>
      </c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 t="str">
        <f t="shared" si="97"/>
        <v/>
      </c>
      <c r="BP2683" s="2" t="str">
        <f t="shared" si="98"/>
        <v>GMW31911</v>
      </c>
      <c r="BQ2683" s="2" t="str">
        <f>_xlfn.XLOOKUP(BO2683,[1]Planilha1!$BU:$BU,[1]Planilha1!$BU:$BU,"",0,1)</f>
        <v/>
      </c>
    </row>
    <row r="2684" spans="1:69" hidden="1" x14ac:dyDescent="0.2">
      <c r="A2684" s="2" t="s">
        <v>4651</v>
      </c>
      <c r="B2684" s="2" t="s">
        <v>374</v>
      </c>
      <c r="C2684" s="2"/>
      <c r="D2684" s="2"/>
      <c r="E2684" s="2" t="s">
        <v>1402</v>
      </c>
      <c r="F2684" s="2"/>
      <c r="G2684" s="2"/>
      <c r="H2684" s="2" t="s">
        <v>853</v>
      </c>
      <c r="I2684" s="2" t="s">
        <v>546</v>
      </c>
      <c r="J2684" s="2"/>
      <c r="K2684" s="2"/>
      <c r="L2684" s="79"/>
      <c r="M2684" s="79"/>
      <c r="N2684" s="79" t="s">
        <v>2147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 t="s">
        <v>3705</v>
      </c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 t="str">
        <f t="shared" si="97"/>
        <v/>
      </c>
      <c r="BP2684" s="2" t="str">
        <f t="shared" si="98"/>
        <v>USCAR210,35</v>
      </c>
      <c r="BQ2684" s="2" t="str">
        <f>_xlfn.XLOOKUP(BO2684,[1]Planilha1!$BU:$BU,[1]Planilha1!$BU:$BU,"",0,1)</f>
        <v/>
      </c>
    </row>
    <row r="2685" spans="1:69" hidden="1" x14ac:dyDescent="0.2">
      <c r="A2685" s="2" t="s">
        <v>4651</v>
      </c>
      <c r="B2685" s="2" t="s">
        <v>374</v>
      </c>
      <c r="C2685" s="2"/>
      <c r="D2685" s="2"/>
      <c r="E2685" s="2" t="s">
        <v>1402</v>
      </c>
      <c r="F2685" s="2"/>
      <c r="G2685" s="2"/>
      <c r="H2685" s="2" t="s">
        <v>853</v>
      </c>
      <c r="I2685" s="2" t="s">
        <v>546</v>
      </c>
      <c r="J2685" s="2"/>
      <c r="K2685" s="2"/>
      <c r="L2685" s="79"/>
      <c r="M2685" s="79"/>
      <c r="N2685" s="79" t="s">
        <v>2125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 t="s">
        <v>3706</v>
      </c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 t="str">
        <f t="shared" si="97"/>
        <v/>
      </c>
      <c r="BP2685" s="2" t="str">
        <f t="shared" si="98"/>
        <v>USCAR210,5</v>
      </c>
      <c r="BQ2685" s="2" t="str">
        <f>_xlfn.XLOOKUP(BO2685,[1]Planilha1!$BU:$BU,[1]Planilha1!$BU:$BU,"",0,1)</f>
        <v/>
      </c>
    </row>
    <row r="2686" spans="1:69" hidden="1" x14ac:dyDescent="0.2">
      <c r="A2686" s="2" t="s">
        <v>4651</v>
      </c>
      <c r="B2686" s="2" t="s">
        <v>374</v>
      </c>
      <c r="C2686" s="2"/>
      <c r="D2686" s="2"/>
      <c r="E2686" s="2" t="s">
        <v>1402</v>
      </c>
      <c r="F2686" s="2"/>
      <c r="G2686" s="2"/>
      <c r="H2686" s="2" t="s">
        <v>843</v>
      </c>
      <c r="I2686" s="2" t="s">
        <v>1901</v>
      </c>
      <c r="J2686" s="2"/>
      <c r="K2686" s="2"/>
      <c r="L2686" s="79"/>
      <c r="M2686" s="79"/>
      <c r="N2686" s="79" t="s">
        <v>2147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 t="s">
        <v>3707</v>
      </c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 t="str">
        <f t="shared" si="97"/>
        <v/>
      </c>
      <c r="BP2686" s="2" t="str">
        <f t="shared" si="98"/>
        <v>USCAR210,35</v>
      </c>
      <c r="BQ2686" s="2" t="str">
        <f>_xlfn.XLOOKUP(BO2686,[1]Planilha1!$BU:$BU,[1]Planilha1!$BU:$BU,"",0,1)</f>
        <v/>
      </c>
    </row>
    <row r="2687" spans="1:69" hidden="1" x14ac:dyDescent="0.2">
      <c r="A2687" s="2" t="s">
        <v>4651</v>
      </c>
      <c r="B2687" s="2" t="s">
        <v>374</v>
      </c>
      <c r="C2687" s="2"/>
      <c r="D2687" s="2"/>
      <c r="E2687" s="2" t="s">
        <v>1402</v>
      </c>
      <c r="F2687" s="2"/>
      <c r="G2687" s="2"/>
      <c r="H2687" s="2" t="s">
        <v>843</v>
      </c>
      <c r="I2687" s="2" t="s">
        <v>1901</v>
      </c>
      <c r="J2687" s="2"/>
      <c r="K2687" s="2"/>
      <c r="L2687" s="79"/>
      <c r="M2687" s="79"/>
      <c r="N2687" s="79" t="s">
        <v>2125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 t="s">
        <v>3708</v>
      </c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 t="str">
        <f t="shared" si="97"/>
        <v/>
      </c>
      <c r="BP2687" s="2" t="str">
        <f t="shared" si="98"/>
        <v>USCAR210,5</v>
      </c>
      <c r="BQ2687" s="2" t="str">
        <f>_xlfn.XLOOKUP(BO2687,[1]Planilha1!$BU:$BU,[1]Planilha1!$BU:$BU,"",0,1)</f>
        <v/>
      </c>
    </row>
    <row r="2688" spans="1:69" hidden="1" x14ac:dyDescent="0.2">
      <c r="A2688" s="2" t="s">
        <v>4651</v>
      </c>
      <c r="B2688" s="2" t="s">
        <v>374</v>
      </c>
      <c r="C2688" s="2"/>
      <c r="D2688" s="2"/>
      <c r="E2688" s="2" t="s">
        <v>1402</v>
      </c>
      <c r="F2688" s="2"/>
      <c r="G2688" s="2"/>
      <c r="H2688" s="2" t="s">
        <v>860</v>
      </c>
      <c r="I2688" s="2" t="s">
        <v>540</v>
      </c>
      <c r="J2688" s="2" t="s">
        <v>976</v>
      </c>
      <c r="K2688" s="2"/>
      <c r="L2688" s="79"/>
      <c r="M2688" s="79"/>
      <c r="N2688" s="79" t="s">
        <v>2124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 t="str">
        <f t="shared" si="97"/>
        <v/>
      </c>
      <c r="BP2688" s="2" t="str">
        <f t="shared" si="98"/>
        <v>USCAR212,5</v>
      </c>
      <c r="BQ2688" s="2" t="str">
        <f>_xlfn.XLOOKUP(BO2688,[1]Planilha1!$BU:$BU,[1]Planilha1!$BU:$BU,"",0,1)</f>
        <v/>
      </c>
    </row>
    <row r="2689" spans="1:69" hidden="1" x14ac:dyDescent="0.2">
      <c r="A2689" s="2" t="s">
        <v>4651</v>
      </c>
      <c r="B2689" s="2" t="s">
        <v>374</v>
      </c>
      <c r="C2689" s="2"/>
      <c r="D2689" s="2"/>
      <c r="E2689" s="2" t="s">
        <v>1402</v>
      </c>
      <c r="F2689" s="2"/>
      <c r="G2689" s="2"/>
      <c r="H2689" s="2" t="s">
        <v>853</v>
      </c>
      <c r="I2689" s="2" t="s">
        <v>540</v>
      </c>
      <c r="J2689" s="2" t="s">
        <v>976</v>
      </c>
      <c r="K2689" s="2"/>
      <c r="L2689" s="79"/>
      <c r="M2689" s="79"/>
      <c r="N2689" s="79" t="s">
        <v>2126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 t="str">
        <f t="shared" si="97"/>
        <v/>
      </c>
      <c r="BP2689" s="2" t="str">
        <f t="shared" si="98"/>
        <v>USCAR211,5</v>
      </c>
      <c r="BQ2689" s="2" t="str">
        <f>_xlfn.XLOOKUP(BO2689,[1]Planilha1!$BU:$BU,[1]Planilha1!$BU:$BU,"",0,1)</f>
        <v/>
      </c>
    </row>
    <row r="2690" spans="1:69" hidden="1" x14ac:dyDescent="0.2">
      <c r="A2690" s="2" t="s">
        <v>4651</v>
      </c>
      <c r="B2690" s="2" t="s">
        <v>374</v>
      </c>
      <c r="C2690" s="2"/>
      <c r="D2690" s="2"/>
      <c r="E2690" s="2" t="s">
        <v>1402</v>
      </c>
      <c r="F2690" s="2"/>
      <c r="G2690" s="2"/>
      <c r="H2690" s="2" t="s">
        <v>853</v>
      </c>
      <c r="I2690" s="2" t="s">
        <v>540</v>
      </c>
      <c r="J2690" s="2" t="s">
        <v>976</v>
      </c>
      <c r="K2690" s="2"/>
      <c r="L2690" s="79"/>
      <c r="M2690" s="79"/>
      <c r="N2690" s="79" t="s">
        <v>2124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 t="str">
        <f t="shared" si="97"/>
        <v/>
      </c>
      <c r="BP2690" s="2" t="str">
        <f t="shared" si="98"/>
        <v>USCAR212,5</v>
      </c>
      <c r="BQ2690" s="2" t="str">
        <f>_xlfn.XLOOKUP(BO2690,[1]Planilha1!$BU:$BU,[1]Planilha1!$BU:$BU,"",0,1)</f>
        <v/>
      </c>
    </row>
    <row r="2691" spans="1:69" hidden="1" x14ac:dyDescent="0.2">
      <c r="A2691" s="2" t="s">
        <v>4651</v>
      </c>
      <c r="B2691" s="2" t="s">
        <v>374</v>
      </c>
      <c r="C2691" s="2"/>
      <c r="D2691" s="2"/>
      <c r="E2691" s="2" t="s">
        <v>1402</v>
      </c>
      <c r="F2691" s="2"/>
      <c r="G2691" s="2"/>
      <c r="H2691" s="2" t="s">
        <v>853</v>
      </c>
      <c r="I2691" s="2" t="s">
        <v>540</v>
      </c>
      <c r="J2691" s="2" t="s">
        <v>976</v>
      </c>
      <c r="K2691" s="2"/>
      <c r="L2691" s="79"/>
      <c r="M2691" s="79"/>
      <c r="N2691" s="79" t="s">
        <v>2130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 t="s">
        <v>3709</v>
      </c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 t="str">
        <f t="shared" si="97"/>
        <v/>
      </c>
      <c r="BP2691" s="2" t="str">
        <f t="shared" si="98"/>
        <v>USCAR212</v>
      </c>
      <c r="BQ2691" s="2" t="str">
        <f>_xlfn.XLOOKUP(BO2691,[1]Planilha1!$BU:$BU,[1]Planilha1!$BU:$BU,"",0,1)</f>
        <v/>
      </c>
    </row>
    <row r="2692" spans="1:69" hidden="1" x14ac:dyDescent="0.2">
      <c r="A2692" s="2" t="s">
        <v>4651</v>
      </c>
      <c r="B2692" s="2" t="s">
        <v>374</v>
      </c>
      <c r="C2692" s="2"/>
      <c r="D2692" s="2"/>
      <c r="E2692" s="2" t="s">
        <v>1402</v>
      </c>
      <c r="F2692" s="2"/>
      <c r="G2692" s="2"/>
      <c r="H2692" s="2" t="s">
        <v>870</v>
      </c>
      <c r="I2692" s="2" t="s">
        <v>540</v>
      </c>
      <c r="J2692" s="2" t="s">
        <v>976</v>
      </c>
      <c r="K2692" s="2"/>
      <c r="L2692" s="79"/>
      <c r="M2692" s="79"/>
      <c r="N2692" s="79" t="s">
        <v>2124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 t="str">
        <f t="shared" ref="BO2692:BO2755" si="99">IF(F2692="","",_xlfn.CONCAT(K2692&amp;N2692,IF(L2692&gt;M2692,_xlfn.TEXTJOIN(,TRUE,O2692:AV2692),_xlfn.TEXTJOIN(,TRUE,AF2692:AV2692,O2692:AE2692))))</f>
        <v/>
      </c>
      <c r="BP2692" s="2" t="str">
        <f t="shared" ref="BP2692:BP2755" si="100">_xlfn.CONCAT(B2692,N2692,IF(L2692&gt;M2692,_xlfn.TEXTJOIN(,TRUE,O2692:AV2692),_xlfn.TEXTJOIN(,TRUE,AF2692:AV2692,O2692:AE2692)))</f>
        <v>USCAR212,5</v>
      </c>
      <c r="BQ2692" s="2" t="str">
        <f>_xlfn.XLOOKUP(BO2692,[1]Planilha1!$BU:$BU,[1]Planilha1!$BU:$BU,"",0,1)</f>
        <v/>
      </c>
    </row>
    <row r="2693" spans="1:69" hidden="1" x14ac:dyDescent="0.2">
      <c r="A2693" s="2" t="s">
        <v>4651</v>
      </c>
      <c r="B2693" s="2" t="s">
        <v>1400</v>
      </c>
      <c r="C2693" s="2"/>
      <c r="D2693" s="2"/>
      <c r="E2693" s="2" t="s">
        <v>1402</v>
      </c>
      <c r="F2693" s="2"/>
      <c r="G2693" s="2"/>
      <c r="H2693" s="2" t="s">
        <v>843</v>
      </c>
      <c r="I2693" s="2" t="s">
        <v>540</v>
      </c>
      <c r="J2693" s="2" t="s">
        <v>976</v>
      </c>
      <c r="K2693" s="2"/>
      <c r="L2693" s="79"/>
      <c r="M2693" s="79"/>
      <c r="N2693" s="79" t="s">
        <v>2124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 t="s">
        <v>3710</v>
      </c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 t="str">
        <f t="shared" si="99"/>
        <v/>
      </c>
      <c r="BP2693" s="2" t="str">
        <f t="shared" si="100"/>
        <v>GMW31912,5</v>
      </c>
      <c r="BQ2693" s="2" t="str">
        <f>_xlfn.XLOOKUP(BO2693,[1]Planilha1!$BU:$BU,[1]Planilha1!$BU:$BU,"",0,1)</f>
        <v/>
      </c>
    </row>
    <row r="2694" spans="1:69" hidden="1" x14ac:dyDescent="0.2">
      <c r="A2694" s="2" t="s">
        <v>4651</v>
      </c>
      <c r="B2694" s="2" t="s">
        <v>374</v>
      </c>
      <c r="C2694" s="2"/>
      <c r="D2694" s="2"/>
      <c r="E2694" s="2" t="s">
        <v>1402</v>
      </c>
      <c r="F2694" s="2"/>
      <c r="G2694" s="2"/>
      <c r="H2694" s="2" t="s">
        <v>843</v>
      </c>
      <c r="I2694" s="2" t="s">
        <v>540</v>
      </c>
      <c r="J2694" s="2" t="s">
        <v>976</v>
      </c>
      <c r="K2694" s="2"/>
      <c r="L2694" s="79"/>
      <c r="M2694" s="79"/>
      <c r="N2694" s="79" t="s">
        <v>2124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 t="str">
        <f t="shared" si="99"/>
        <v/>
      </c>
      <c r="BP2694" s="2" t="str">
        <f t="shared" si="100"/>
        <v>USCAR212,5</v>
      </c>
      <c r="BQ2694" s="2" t="str">
        <f>_xlfn.XLOOKUP(BO2694,[1]Planilha1!$BU:$BU,[1]Planilha1!$BU:$BU,"",0,1)</f>
        <v/>
      </c>
    </row>
    <row r="2695" spans="1:69" hidden="1" x14ac:dyDescent="0.2">
      <c r="A2695" s="2" t="s">
        <v>4651</v>
      </c>
      <c r="B2695" s="2" t="s">
        <v>1400</v>
      </c>
      <c r="C2695" s="2"/>
      <c r="D2695" s="2"/>
      <c r="E2695" s="2" t="s">
        <v>1402</v>
      </c>
      <c r="F2695" s="2"/>
      <c r="G2695" s="2"/>
      <c r="H2695" s="2" t="s">
        <v>856</v>
      </c>
      <c r="I2695" s="2" t="s">
        <v>540</v>
      </c>
      <c r="J2695" s="2" t="s">
        <v>1056</v>
      </c>
      <c r="K2695" s="2"/>
      <c r="L2695" s="79"/>
      <c r="M2695" s="79"/>
      <c r="N2695" s="79" t="s">
        <v>2124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 t="s">
        <v>3711</v>
      </c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 t="str">
        <f t="shared" si="99"/>
        <v/>
      </c>
      <c r="BP2695" s="2" t="str">
        <f t="shared" si="100"/>
        <v>GMW31912,5</v>
      </c>
      <c r="BQ2695" s="2" t="str">
        <f>_xlfn.XLOOKUP(BO2695,[1]Planilha1!$BU:$BU,[1]Planilha1!$BU:$BU,"",0,1)</f>
        <v/>
      </c>
    </row>
    <row r="2696" spans="1:69" hidden="1" x14ac:dyDescent="0.2">
      <c r="A2696" s="2" t="s">
        <v>4651</v>
      </c>
      <c r="B2696" s="2" t="s">
        <v>374</v>
      </c>
      <c r="C2696" s="2"/>
      <c r="D2696" s="2"/>
      <c r="E2696" s="2" t="s">
        <v>1402</v>
      </c>
      <c r="F2696" s="2"/>
      <c r="G2696" s="2"/>
      <c r="H2696" s="2" t="s">
        <v>856</v>
      </c>
      <c r="I2696" s="2" t="s">
        <v>540</v>
      </c>
      <c r="J2696" s="2" t="s">
        <v>1056</v>
      </c>
      <c r="K2696" s="2"/>
      <c r="L2696" s="79"/>
      <c r="M2696" s="79"/>
      <c r="N2696" s="79" t="s">
        <v>2124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 t="s">
        <v>3712</v>
      </c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 t="str">
        <f t="shared" si="99"/>
        <v/>
      </c>
      <c r="BP2696" s="2" t="str">
        <f t="shared" si="100"/>
        <v>USCAR212,5</v>
      </c>
      <c r="BQ2696" s="2" t="str">
        <f>_xlfn.XLOOKUP(BO2696,[1]Planilha1!$BU:$BU,[1]Planilha1!$BU:$BU,"",0,1)</f>
        <v/>
      </c>
    </row>
    <row r="2697" spans="1:69" hidden="1" x14ac:dyDescent="0.2">
      <c r="A2697" s="2" t="s">
        <v>4651</v>
      </c>
      <c r="B2697" s="2" t="s">
        <v>1400</v>
      </c>
      <c r="C2697" s="2"/>
      <c r="D2697" s="2"/>
      <c r="E2697" s="2" t="s">
        <v>1402</v>
      </c>
      <c r="F2697" s="2"/>
      <c r="G2697" s="2"/>
      <c r="H2697" s="2" t="s">
        <v>854</v>
      </c>
      <c r="I2697" s="2" t="s">
        <v>540</v>
      </c>
      <c r="J2697" s="2" t="s">
        <v>976</v>
      </c>
      <c r="K2697" s="2"/>
      <c r="L2697" s="79"/>
      <c r="M2697" s="79"/>
      <c r="N2697" s="79" t="s">
        <v>2124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 t="s">
        <v>3713</v>
      </c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 t="str">
        <f t="shared" si="99"/>
        <v/>
      </c>
      <c r="BP2697" s="2" t="str">
        <f t="shared" si="100"/>
        <v>GMW31912,5</v>
      </c>
      <c r="BQ2697" s="2" t="str">
        <f>_xlfn.XLOOKUP(BO2697,[1]Planilha1!$BU:$BU,[1]Planilha1!$BU:$BU,"",0,1)</f>
        <v/>
      </c>
    </row>
    <row r="2698" spans="1:69" hidden="1" x14ac:dyDescent="0.2">
      <c r="A2698" s="2" t="s">
        <v>4651</v>
      </c>
      <c r="B2698" s="2" t="s">
        <v>374</v>
      </c>
      <c r="C2698" s="2"/>
      <c r="D2698" s="2"/>
      <c r="E2698" s="2" t="s">
        <v>1402</v>
      </c>
      <c r="F2698" s="2"/>
      <c r="G2698" s="2"/>
      <c r="H2698" s="2" t="s">
        <v>843</v>
      </c>
      <c r="I2698" s="2" t="s">
        <v>1902</v>
      </c>
      <c r="J2698" s="2"/>
      <c r="K2698" s="2"/>
      <c r="L2698" s="79"/>
      <c r="M2698" s="79"/>
      <c r="N2698" s="79" t="s">
        <v>2124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 t="s">
        <v>3714</v>
      </c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 t="str">
        <f t="shared" si="99"/>
        <v/>
      </c>
      <c r="BP2698" s="2" t="str">
        <f t="shared" si="100"/>
        <v>USCAR212,5</v>
      </c>
      <c r="BQ2698" s="2" t="str">
        <f>_xlfn.XLOOKUP(BO2698,[1]Planilha1!$BU:$BU,[1]Planilha1!$BU:$BU,"",0,1)</f>
        <v/>
      </c>
    </row>
    <row r="2699" spans="1:69" hidden="1" x14ac:dyDescent="0.2">
      <c r="A2699" s="2" t="s">
        <v>4651</v>
      </c>
      <c r="B2699" s="2" t="s">
        <v>374</v>
      </c>
      <c r="C2699" s="2"/>
      <c r="D2699" s="2"/>
      <c r="E2699" s="2" t="s">
        <v>1402</v>
      </c>
      <c r="F2699" s="2"/>
      <c r="G2699" s="2"/>
      <c r="H2699" s="2" t="s">
        <v>843</v>
      </c>
      <c r="I2699" s="2" t="s">
        <v>1902</v>
      </c>
      <c r="J2699" s="2"/>
      <c r="K2699" s="2"/>
      <c r="L2699" s="79"/>
      <c r="M2699" s="79"/>
      <c r="N2699" s="79" t="s">
        <v>2130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 t="s">
        <v>3715</v>
      </c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 t="str">
        <f t="shared" si="99"/>
        <v/>
      </c>
      <c r="BP2699" s="2" t="str">
        <f t="shared" si="100"/>
        <v>USCAR212</v>
      </c>
      <c r="BQ2699" s="2" t="str">
        <f>_xlfn.XLOOKUP(BO2699,[1]Planilha1!$BU:$BU,[1]Planilha1!$BU:$BU,"",0,1)</f>
        <v/>
      </c>
    </row>
    <row r="2700" spans="1:69" hidden="1" x14ac:dyDescent="0.2">
      <c r="A2700" s="2" t="s">
        <v>4651</v>
      </c>
      <c r="B2700" s="2" t="s">
        <v>1400</v>
      </c>
      <c r="C2700" s="2"/>
      <c r="D2700" s="2"/>
      <c r="E2700" s="2" t="s">
        <v>1402</v>
      </c>
      <c r="F2700" s="2"/>
      <c r="G2700" s="2"/>
      <c r="H2700" s="2" t="s">
        <v>843</v>
      </c>
      <c r="I2700" s="2" t="s">
        <v>1903</v>
      </c>
      <c r="J2700" s="2"/>
      <c r="K2700" s="2"/>
      <c r="L2700" s="79"/>
      <c r="M2700" s="79"/>
      <c r="N2700" s="79" t="s">
        <v>2146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 t="s">
        <v>3716</v>
      </c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 t="str">
        <f t="shared" si="99"/>
        <v/>
      </c>
      <c r="BP2700" s="2" t="str">
        <f t="shared" si="100"/>
        <v>GMW31914</v>
      </c>
      <c r="BQ2700" s="2" t="str">
        <f>_xlfn.XLOOKUP(BO2700,[1]Planilha1!$BU:$BU,[1]Planilha1!$BU:$BU,"",0,1)</f>
        <v/>
      </c>
    </row>
    <row r="2701" spans="1:69" hidden="1" x14ac:dyDescent="0.2">
      <c r="A2701" s="2" t="s">
        <v>4651</v>
      </c>
      <c r="B2701" s="2" t="s">
        <v>1400</v>
      </c>
      <c r="C2701" s="2"/>
      <c r="D2701" s="2"/>
      <c r="E2701" s="2" t="s">
        <v>1402</v>
      </c>
      <c r="F2701" s="2"/>
      <c r="G2701" s="2"/>
      <c r="H2701" s="2" t="s">
        <v>843</v>
      </c>
      <c r="I2701" s="2" t="s">
        <v>1904</v>
      </c>
      <c r="J2701" s="2"/>
      <c r="K2701" s="2"/>
      <c r="L2701" s="79"/>
      <c r="M2701" s="79"/>
      <c r="N2701" s="79" t="s">
        <v>2126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 t="s">
        <v>3717</v>
      </c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 t="str">
        <f t="shared" si="99"/>
        <v/>
      </c>
      <c r="BP2701" s="2" t="str">
        <f t="shared" si="100"/>
        <v>GMW31911,5</v>
      </c>
      <c r="BQ2701" s="2" t="str">
        <f>_xlfn.XLOOKUP(BO2701,[1]Planilha1!$BU:$BU,[1]Planilha1!$BU:$BU,"",0,1)</f>
        <v/>
      </c>
    </row>
    <row r="2702" spans="1:69" hidden="1" x14ac:dyDescent="0.2">
      <c r="A2702" s="2" t="s">
        <v>4651</v>
      </c>
      <c r="B2702" s="2" t="s">
        <v>374</v>
      </c>
      <c r="C2702" s="2"/>
      <c r="D2702" s="2"/>
      <c r="E2702" s="2" t="s">
        <v>1402</v>
      </c>
      <c r="F2702" s="2"/>
      <c r="G2702" s="2"/>
      <c r="H2702" s="2" t="s">
        <v>853</v>
      </c>
      <c r="I2702" s="2" t="s">
        <v>614</v>
      </c>
      <c r="J2702" s="2"/>
      <c r="K2702" s="2"/>
      <c r="L2702" s="79"/>
      <c r="M2702" s="79"/>
      <c r="N2702" s="79" t="s">
        <v>2147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 t="s">
        <v>3718</v>
      </c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 t="str">
        <f t="shared" si="99"/>
        <v/>
      </c>
      <c r="BP2702" s="2" t="str">
        <f t="shared" si="100"/>
        <v>USCAR210,35</v>
      </c>
      <c r="BQ2702" s="2" t="str">
        <f>_xlfn.XLOOKUP(BO2702,[1]Planilha1!$BU:$BU,[1]Planilha1!$BU:$BU,"",0,1)</f>
        <v/>
      </c>
    </row>
    <row r="2703" spans="1:69" hidden="1" x14ac:dyDescent="0.2">
      <c r="A2703" s="2" t="s">
        <v>4651</v>
      </c>
      <c r="B2703" s="2" t="s">
        <v>374</v>
      </c>
      <c r="C2703" s="2"/>
      <c r="D2703" s="2"/>
      <c r="E2703" s="2" t="s">
        <v>1402</v>
      </c>
      <c r="F2703" s="2"/>
      <c r="G2703" s="2"/>
      <c r="H2703" s="2" t="s">
        <v>853</v>
      </c>
      <c r="I2703" s="2" t="s">
        <v>614</v>
      </c>
      <c r="J2703" s="2"/>
      <c r="K2703" s="2"/>
      <c r="L2703" s="79"/>
      <c r="M2703" s="79"/>
      <c r="N2703" s="79" t="s">
        <v>2125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 t="s">
        <v>3719</v>
      </c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 t="str">
        <f t="shared" si="99"/>
        <v/>
      </c>
      <c r="BP2703" s="2" t="str">
        <f t="shared" si="100"/>
        <v>USCAR210,5</v>
      </c>
      <c r="BQ2703" s="2" t="str">
        <f>_xlfn.XLOOKUP(BO2703,[1]Planilha1!$BU:$BU,[1]Planilha1!$BU:$BU,"",0,1)</f>
        <v/>
      </c>
    </row>
    <row r="2704" spans="1:69" hidden="1" x14ac:dyDescent="0.2">
      <c r="A2704" s="2" t="s">
        <v>4651</v>
      </c>
      <c r="B2704" s="2" t="s">
        <v>374</v>
      </c>
      <c r="C2704" s="2"/>
      <c r="D2704" s="2"/>
      <c r="E2704" s="2" t="s">
        <v>1402</v>
      </c>
      <c r="F2704" s="2"/>
      <c r="G2704" s="2"/>
      <c r="H2704" s="2" t="s">
        <v>853</v>
      </c>
      <c r="I2704" s="2" t="s">
        <v>1905</v>
      </c>
      <c r="J2704" s="2"/>
      <c r="K2704" s="2"/>
      <c r="L2704" s="79"/>
      <c r="M2704" s="79"/>
      <c r="N2704" s="79" t="s">
        <v>2147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 t="s">
        <v>3720</v>
      </c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 t="str">
        <f t="shared" si="99"/>
        <v/>
      </c>
      <c r="BP2704" s="2" t="str">
        <f t="shared" si="100"/>
        <v>USCAR210,35</v>
      </c>
      <c r="BQ2704" s="2" t="str">
        <f>_xlfn.XLOOKUP(BO2704,[1]Planilha1!$BU:$BU,[1]Planilha1!$BU:$BU,"",0,1)</f>
        <v/>
      </c>
    </row>
    <row r="2705" spans="1:69" hidden="1" x14ac:dyDescent="0.2">
      <c r="A2705" s="2" t="s">
        <v>4651</v>
      </c>
      <c r="B2705" s="2" t="s">
        <v>374</v>
      </c>
      <c r="C2705" s="2"/>
      <c r="D2705" s="2"/>
      <c r="E2705" s="2" t="s">
        <v>1402</v>
      </c>
      <c r="F2705" s="2"/>
      <c r="G2705" s="2"/>
      <c r="H2705" s="2" t="s">
        <v>853</v>
      </c>
      <c r="I2705" s="2" t="s">
        <v>1906</v>
      </c>
      <c r="J2705" s="2"/>
      <c r="K2705" s="2"/>
      <c r="L2705" s="79"/>
      <c r="M2705" s="79"/>
      <c r="N2705" s="79" t="s">
        <v>2147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 t="s">
        <v>3721</v>
      </c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 t="str">
        <f t="shared" si="99"/>
        <v/>
      </c>
      <c r="BP2705" s="2" t="str">
        <f t="shared" si="100"/>
        <v>USCAR210,35</v>
      </c>
      <c r="BQ2705" s="2" t="str">
        <f>_xlfn.XLOOKUP(BO2705,[1]Planilha1!$BU:$BU,[1]Planilha1!$BU:$BU,"",0,1)</f>
        <v/>
      </c>
    </row>
    <row r="2706" spans="1:69" hidden="1" x14ac:dyDescent="0.2">
      <c r="A2706" s="2" t="s">
        <v>4651</v>
      </c>
      <c r="B2706" s="2" t="s">
        <v>1400</v>
      </c>
      <c r="C2706" s="2"/>
      <c r="D2706" s="2"/>
      <c r="E2706" s="2" t="s">
        <v>1402</v>
      </c>
      <c r="F2706" s="2"/>
      <c r="G2706" s="2"/>
      <c r="H2706" s="2" t="s">
        <v>843</v>
      </c>
      <c r="I2706" s="2" t="s">
        <v>1906</v>
      </c>
      <c r="J2706" s="2"/>
      <c r="K2706" s="2"/>
      <c r="L2706" s="79"/>
      <c r="M2706" s="79"/>
      <c r="N2706" s="79" t="s">
        <v>2147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 t="str">
        <f t="shared" si="99"/>
        <v/>
      </c>
      <c r="BP2706" s="2" t="str">
        <f t="shared" si="100"/>
        <v>GMW31910,35</v>
      </c>
      <c r="BQ2706" s="2" t="str">
        <f>_xlfn.XLOOKUP(BO2706,[1]Planilha1!$BU:$BU,[1]Planilha1!$BU:$BU,"",0,1)</f>
        <v/>
      </c>
    </row>
    <row r="2707" spans="1:69" hidden="1" x14ac:dyDescent="0.2">
      <c r="A2707" s="2" t="s">
        <v>4651</v>
      </c>
      <c r="B2707" s="2" t="s">
        <v>374</v>
      </c>
      <c r="C2707" s="2"/>
      <c r="D2707" s="2"/>
      <c r="E2707" s="2" t="s">
        <v>1402</v>
      </c>
      <c r="F2707" s="2"/>
      <c r="G2707" s="2"/>
      <c r="H2707" s="2" t="s">
        <v>853</v>
      </c>
      <c r="I2707" s="2" t="s">
        <v>639</v>
      </c>
      <c r="J2707" s="2"/>
      <c r="K2707" s="2"/>
      <c r="L2707" s="79"/>
      <c r="M2707" s="79"/>
      <c r="N2707" s="79" t="s">
        <v>2132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 t="s">
        <v>3722</v>
      </c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 t="str">
        <f t="shared" si="99"/>
        <v/>
      </c>
      <c r="BP2707" s="2" t="str">
        <f t="shared" si="100"/>
        <v>USCAR211</v>
      </c>
      <c r="BQ2707" s="2" t="str">
        <f>_xlfn.XLOOKUP(BO2707,[1]Planilha1!$BU:$BU,[1]Planilha1!$BU:$BU,"",0,1)</f>
        <v/>
      </c>
    </row>
    <row r="2708" spans="1:69" hidden="1" x14ac:dyDescent="0.2">
      <c r="A2708" s="2" t="s">
        <v>4651</v>
      </c>
      <c r="B2708" s="2" t="s">
        <v>1400</v>
      </c>
      <c r="C2708" s="2"/>
      <c r="D2708" s="2"/>
      <c r="E2708" s="2" t="s">
        <v>1402</v>
      </c>
      <c r="F2708" s="2"/>
      <c r="G2708" s="2"/>
      <c r="H2708" s="2" t="s">
        <v>843</v>
      </c>
      <c r="I2708" s="2" t="s">
        <v>632</v>
      </c>
      <c r="J2708" s="2"/>
      <c r="K2708" s="2"/>
      <c r="L2708" s="79"/>
      <c r="M2708" s="79"/>
      <c r="N2708" s="79" t="s">
        <v>2126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 t="s">
        <v>3723</v>
      </c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 t="str">
        <f t="shared" si="99"/>
        <v/>
      </c>
      <c r="BP2708" s="2" t="str">
        <f t="shared" si="100"/>
        <v>GMW31911,5</v>
      </c>
      <c r="BQ2708" s="2" t="str">
        <f>_xlfn.XLOOKUP(BO2708,[1]Planilha1!$BU:$BU,[1]Planilha1!$BU:$BU,"",0,1)</f>
        <v/>
      </c>
    </row>
    <row r="2709" spans="1:69" hidden="1" x14ac:dyDescent="0.2">
      <c r="A2709" s="2" t="s">
        <v>4651</v>
      </c>
      <c r="B2709" s="2" t="s">
        <v>1400</v>
      </c>
      <c r="C2709" s="2"/>
      <c r="D2709" s="2"/>
      <c r="E2709" s="2" t="s">
        <v>1402</v>
      </c>
      <c r="F2709" s="2"/>
      <c r="G2709" s="2"/>
      <c r="H2709" s="2" t="s">
        <v>843</v>
      </c>
      <c r="I2709" s="2" t="s">
        <v>632</v>
      </c>
      <c r="J2709" s="2"/>
      <c r="K2709" s="2"/>
      <c r="L2709" s="79"/>
      <c r="M2709" s="79"/>
      <c r="N2709" s="79" t="s">
        <v>2124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 t="s">
        <v>3724</v>
      </c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 t="str">
        <f t="shared" si="99"/>
        <v/>
      </c>
      <c r="BP2709" s="2" t="str">
        <f t="shared" si="100"/>
        <v>GMW31912,5</v>
      </c>
      <c r="BQ2709" s="2" t="str">
        <f>_xlfn.XLOOKUP(BO2709,[1]Planilha1!$BU:$BU,[1]Planilha1!$BU:$BU,"",0,1)</f>
        <v/>
      </c>
    </row>
    <row r="2710" spans="1:69" hidden="1" x14ac:dyDescent="0.2">
      <c r="A2710" s="2" t="s">
        <v>4651</v>
      </c>
      <c r="B2710" s="2" t="s">
        <v>374</v>
      </c>
      <c r="C2710" s="2"/>
      <c r="D2710" s="2"/>
      <c r="E2710" s="2" t="s">
        <v>1402</v>
      </c>
      <c r="F2710" s="2"/>
      <c r="G2710" s="2"/>
      <c r="H2710" s="2" t="s">
        <v>843</v>
      </c>
      <c r="I2710" s="2" t="s">
        <v>632</v>
      </c>
      <c r="J2710" s="2"/>
      <c r="K2710" s="2"/>
      <c r="L2710" s="79"/>
      <c r="M2710" s="79"/>
      <c r="N2710" s="79" t="s">
        <v>2124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 t="s">
        <v>3725</v>
      </c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 t="str">
        <f t="shared" si="99"/>
        <v/>
      </c>
      <c r="BP2710" s="2" t="str">
        <f t="shared" si="100"/>
        <v>USCAR212,5</v>
      </c>
      <c r="BQ2710" s="2" t="str">
        <f>_xlfn.XLOOKUP(BO2710,[1]Planilha1!$BU:$BU,[1]Planilha1!$BU:$BU,"",0,1)</f>
        <v/>
      </c>
    </row>
    <row r="2711" spans="1:69" hidden="1" x14ac:dyDescent="0.2">
      <c r="A2711" s="2" t="s">
        <v>4651</v>
      </c>
      <c r="B2711" s="2" t="s">
        <v>374</v>
      </c>
      <c r="C2711" s="2"/>
      <c r="D2711" s="2"/>
      <c r="E2711" s="2" t="s">
        <v>1402</v>
      </c>
      <c r="F2711" s="2"/>
      <c r="G2711" s="2"/>
      <c r="H2711" s="2" t="s">
        <v>853</v>
      </c>
      <c r="I2711" s="2" t="s">
        <v>1907</v>
      </c>
      <c r="J2711" s="2"/>
      <c r="K2711" s="2"/>
      <c r="L2711" s="79"/>
      <c r="M2711" s="79"/>
      <c r="N2711" s="79" t="s">
        <v>2141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 t="s">
        <v>3726</v>
      </c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 t="str">
        <f t="shared" si="99"/>
        <v/>
      </c>
      <c r="BP2711" s="2" t="str">
        <f t="shared" si="100"/>
        <v>USCAR210,75</v>
      </c>
      <c r="BQ2711" s="2" t="str">
        <f>_xlfn.XLOOKUP(BO2711,[1]Planilha1!$BU:$BU,[1]Planilha1!$BU:$BU,"",0,1)</f>
        <v/>
      </c>
    </row>
    <row r="2712" spans="1:69" hidden="1" x14ac:dyDescent="0.2">
      <c r="A2712" s="2" t="s">
        <v>4651</v>
      </c>
      <c r="B2712" s="2" t="s">
        <v>1400</v>
      </c>
      <c r="C2712" s="2"/>
      <c r="D2712" s="2"/>
      <c r="E2712" s="2" t="s">
        <v>1402</v>
      </c>
      <c r="F2712" s="2"/>
      <c r="G2712" s="2"/>
      <c r="H2712" s="2" t="s">
        <v>843</v>
      </c>
      <c r="I2712" s="2" t="s">
        <v>1908</v>
      </c>
      <c r="J2712" s="2" t="s">
        <v>1018</v>
      </c>
      <c r="K2712" s="2"/>
      <c r="L2712" s="79"/>
      <c r="M2712" s="79"/>
      <c r="N2712" s="79" t="s">
        <v>2125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 t="s">
        <v>3727</v>
      </c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 t="str">
        <f t="shared" si="99"/>
        <v/>
      </c>
      <c r="BP2712" s="2" t="str">
        <f t="shared" si="100"/>
        <v>GMW31910,5</v>
      </c>
      <c r="BQ2712" s="2" t="str">
        <f>_xlfn.XLOOKUP(BO2712,[1]Planilha1!$BU:$BU,[1]Planilha1!$BU:$BU,"",0,1)</f>
        <v/>
      </c>
    </row>
    <row r="2713" spans="1:69" hidden="1" x14ac:dyDescent="0.2">
      <c r="A2713" s="2" t="s">
        <v>4651</v>
      </c>
      <c r="B2713" s="2" t="s">
        <v>1400</v>
      </c>
      <c r="C2713" s="2"/>
      <c r="D2713" s="2"/>
      <c r="E2713" s="2" t="s">
        <v>1402</v>
      </c>
      <c r="F2713" s="2"/>
      <c r="G2713" s="2"/>
      <c r="H2713" s="2" t="s">
        <v>856</v>
      </c>
      <c r="I2713" s="2" t="s">
        <v>1908</v>
      </c>
      <c r="J2713" s="2" t="s">
        <v>1018</v>
      </c>
      <c r="K2713" s="2"/>
      <c r="L2713" s="79"/>
      <c r="M2713" s="79"/>
      <c r="N2713" s="79" t="s">
        <v>2125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 t="s">
        <v>3728</v>
      </c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 t="str">
        <f t="shared" si="99"/>
        <v/>
      </c>
      <c r="BP2713" s="2" t="str">
        <f t="shared" si="100"/>
        <v>GMW31910,5</v>
      </c>
      <c r="BQ2713" s="2" t="str">
        <f>_xlfn.XLOOKUP(BO2713,[1]Planilha1!$BU:$BU,[1]Planilha1!$BU:$BU,"",0,1)</f>
        <v/>
      </c>
    </row>
    <row r="2714" spans="1:69" hidden="1" x14ac:dyDescent="0.2">
      <c r="A2714" s="2" t="s">
        <v>4651</v>
      </c>
      <c r="B2714" s="2" t="s">
        <v>1400</v>
      </c>
      <c r="C2714" s="2"/>
      <c r="D2714" s="2"/>
      <c r="E2714" s="2" t="s">
        <v>1402</v>
      </c>
      <c r="F2714" s="2"/>
      <c r="G2714" s="2"/>
      <c r="H2714" s="2" t="s">
        <v>863</v>
      </c>
      <c r="I2714" s="2" t="s">
        <v>1908</v>
      </c>
      <c r="J2714" s="2" t="s">
        <v>1018</v>
      </c>
      <c r="K2714" s="2"/>
      <c r="L2714" s="79"/>
      <c r="M2714" s="79"/>
      <c r="N2714" s="79" t="s">
        <v>2125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 t="s">
        <v>3729</v>
      </c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 t="str">
        <f t="shared" si="99"/>
        <v/>
      </c>
      <c r="BP2714" s="2" t="str">
        <f t="shared" si="100"/>
        <v>GMW31910,5</v>
      </c>
      <c r="BQ2714" s="2" t="str">
        <f>_xlfn.XLOOKUP(BO2714,[1]Planilha1!$BU:$BU,[1]Planilha1!$BU:$BU,"",0,1)</f>
        <v/>
      </c>
    </row>
    <row r="2715" spans="1:69" hidden="1" x14ac:dyDescent="0.2">
      <c r="A2715" s="2" t="s">
        <v>4651</v>
      </c>
      <c r="B2715" s="2" t="s">
        <v>374</v>
      </c>
      <c r="C2715" s="2"/>
      <c r="D2715" s="2"/>
      <c r="E2715" s="2" t="s">
        <v>1402</v>
      </c>
      <c r="F2715" s="2"/>
      <c r="G2715" s="2"/>
      <c r="H2715" s="2" t="s">
        <v>859</v>
      </c>
      <c r="I2715" s="2" t="s">
        <v>1908</v>
      </c>
      <c r="J2715" s="2" t="s">
        <v>1005</v>
      </c>
      <c r="K2715" s="2"/>
      <c r="L2715" s="79"/>
      <c r="M2715" s="79"/>
      <c r="N2715" s="79" t="s">
        <v>2125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 t="s">
        <v>3730</v>
      </c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 t="str">
        <f t="shared" si="99"/>
        <v/>
      </c>
      <c r="BP2715" s="2" t="str">
        <f t="shared" si="100"/>
        <v>USCAR210,5</v>
      </c>
      <c r="BQ2715" s="2" t="str">
        <f>_xlfn.XLOOKUP(BO2715,[1]Planilha1!$BU:$BU,[1]Planilha1!$BU:$BU,"",0,1)</f>
        <v/>
      </c>
    </row>
    <row r="2716" spans="1:69" hidden="1" x14ac:dyDescent="0.2">
      <c r="A2716" s="2" t="s">
        <v>4651</v>
      </c>
      <c r="B2716" s="2" t="s">
        <v>374</v>
      </c>
      <c r="C2716" s="2"/>
      <c r="D2716" s="2"/>
      <c r="E2716" s="2" t="s">
        <v>1402</v>
      </c>
      <c r="F2716" s="2"/>
      <c r="G2716" s="2"/>
      <c r="H2716" s="2" t="s">
        <v>850</v>
      </c>
      <c r="I2716" s="2" t="s">
        <v>1908</v>
      </c>
      <c r="J2716" s="2" t="s">
        <v>1005</v>
      </c>
      <c r="K2716" s="2"/>
      <c r="L2716" s="79"/>
      <c r="M2716" s="79"/>
      <c r="N2716" s="79" t="s">
        <v>2125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 t="s">
        <v>3731</v>
      </c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 t="str">
        <f t="shared" si="99"/>
        <v/>
      </c>
      <c r="BP2716" s="2" t="str">
        <f t="shared" si="100"/>
        <v>USCAR210,5</v>
      </c>
      <c r="BQ2716" s="2" t="str">
        <f>_xlfn.XLOOKUP(BO2716,[1]Planilha1!$BU:$BU,[1]Planilha1!$BU:$BU,"",0,1)</f>
        <v/>
      </c>
    </row>
    <row r="2717" spans="1:69" hidden="1" x14ac:dyDescent="0.2">
      <c r="A2717" s="2" t="s">
        <v>4651</v>
      </c>
      <c r="B2717" s="2" t="s">
        <v>1400</v>
      </c>
      <c r="C2717" s="2"/>
      <c r="D2717" s="2"/>
      <c r="E2717" s="2" t="s">
        <v>1402</v>
      </c>
      <c r="F2717" s="2"/>
      <c r="G2717" s="2"/>
      <c r="H2717" s="2" t="s">
        <v>843</v>
      </c>
      <c r="I2717" s="2" t="s">
        <v>1909</v>
      </c>
      <c r="J2717" s="2" t="s">
        <v>1057</v>
      </c>
      <c r="K2717" s="2"/>
      <c r="L2717" s="79"/>
      <c r="M2717" s="79"/>
      <c r="N2717" s="79" t="s">
        <v>2125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 t="s">
        <v>3732</v>
      </c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 t="str">
        <f t="shared" si="99"/>
        <v/>
      </c>
      <c r="BP2717" s="2" t="str">
        <f t="shared" si="100"/>
        <v>GMW31910,5</v>
      </c>
      <c r="BQ2717" s="2" t="str">
        <f>_xlfn.XLOOKUP(BO2717,[1]Planilha1!$BU:$BU,[1]Planilha1!$BU:$BU,"",0,1)</f>
        <v/>
      </c>
    </row>
    <row r="2718" spans="1:69" hidden="1" x14ac:dyDescent="0.2">
      <c r="A2718" s="2" t="s">
        <v>4651</v>
      </c>
      <c r="B2718" s="2" t="s">
        <v>1400</v>
      </c>
      <c r="C2718" s="2"/>
      <c r="D2718" s="2"/>
      <c r="E2718" s="2" t="s">
        <v>1402</v>
      </c>
      <c r="F2718" s="2"/>
      <c r="G2718" s="2"/>
      <c r="H2718" s="2" t="s">
        <v>843</v>
      </c>
      <c r="I2718" s="2" t="s">
        <v>1909</v>
      </c>
      <c r="J2718" s="2" t="s">
        <v>912</v>
      </c>
      <c r="K2718" s="2"/>
      <c r="L2718" s="79"/>
      <c r="M2718" s="79"/>
      <c r="N2718" s="79" t="s">
        <v>2125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 t="s">
        <v>3733</v>
      </c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 t="str">
        <f t="shared" si="99"/>
        <v/>
      </c>
      <c r="BP2718" s="2" t="str">
        <f t="shared" si="100"/>
        <v>GMW31910,5</v>
      </c>
      <c r="BQ2718" s="2" t="str">
        <f>_xlfn.XLOOKUP(BO2718,[1]Planilha1!$BU:$BU,[1]Planilha1!$BU:$BU,"",0,1)</f>
        <v/>
      </c>
    </row>
    <row r="2719" spans="1:69" hidden="1" x14ac:dyDescent="0.2">
      <c r="A2719" s="2" t="s">
        <v>4651</v>
      </c>
      <c r="B2719" s="2" t="s">
        <v>1400</v>
      </c>
      <c r="C2719" s="2"/>
      <c r="D2719" s="2"/>
      <c r="E2719" s="2" t="s">
        <v>1402</v>
      </c>
      <c r="F2719" s="2"/>
      <c r="G2719" s="2"/>
      <c r="H2719" s="2" t="s">
        <v>856</v>
      </c>
      <c r="I2719" s="2" t="s">
        <v>1909</v>
      </c>
      <c r="J2719" s="2" t="s">
        <v>1057</v>
      </c>
      <c r="K2719" s="2"/>
      <c r="L2719" s="79"/>
      <c r="M2719" s="79"/>
      <c r="N2719" s="79" t="s">
        <v>2125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 t="s">
        <v>3732</v>
      </c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 t="str">
        <f t="shared" si="99"/>
        <v/>
      </c>
      <c r="BP2719" s="2" t="str">
        <f t="shared" si="100"/>
        <v>GMW31910,5</v>
      </c>
      <c r="BQ2719" s="2" t="str">
        <f>_xlfn.XLOOKUP(BO2719,[1]Planilha1!$BU:$BU,[1]Planilha1!$BU:$BU,"",0,1)</f>
        <v/>
      </c>
    </row>
    <row r="2720" spans="1:69" hidden="1" x14ac:dyDescent="0.2">
      <c r="A2720" s="2" t="s">
        <v>4651</v>
      </c>
      <c r="B2720" s="2" t="s">
        <v>1400</v>
      </c>
      <c r="C2720" s="2"/>
      <c r="D2720" s="2"/>
      <c r="E2720" s="2" t="s">
        <v>1402</v>
      </c>
      <c r="F2720" s="2"/>
      <c r="G2720" s="2"/>
      <c r="H2720" s="2" t="s">
        <v>843</v>
      </c>
      <c r="I2720" s="2" t="s">
        <v>1910</v>
      </c>
      <c r="J2720" s="2" t="s">
        <v>1058</v>
      </c>
      <c r="K2720" s="2"/>
      <c r="L2720" s="79"/>
      <c r="M2720" s="79"/>
      <c r="N2720" s="79" t="s">
        <v>2124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 t="s">
        <v>3734</v>
      </c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 t="str">
        <f t="shared" si="99"/>
        <v/>
      </c>
      <c r="BP2720" s="2" t="str">
        <f t="shared" si="100"/>
        <v>GMW31912,5</v>
      </c>
      <c r="BQ2720" s="2" t="str">
        <f>_xlfn.XLOOKUP(BO2720,[1]Planilha1!$BU:$BU,[1]Planilha1!$BU:$BU,"",0,1)</f>
        <v/>
      </c>
    </row>
    <row r="2721" spans="1:69" hidden="1" x14ac:dyDescent="0.2">
      <c r="A2721" s="2" t="s">
        <v>4651</v>
      </c>
      <c r="B2721" s="2" t="s">
        <v>1400</v>
      </c>
      <c r="C2721" s="2"/>
      <c r="D2721" s="2"/>
      <c r="E2721" s="2" t="s">
        <v>1402</v>
      </c>
      <c r="F2721" s="2"/>
      <c r="G2721" s="2"/>
      <c r="H2721" s="2" t="s">
        <v>843</v>
      </c>
      <c r="I2721" s="2" t="s">
        <v>1910</v>
      </c>
      <c r="J2721" s="2" t="s">
        <v>1059</v>
      </c>
      <c r="K2721" s="2"/>
      <c r="L2721" s="79"/>
      <c r="M2721" s="79"/>
      <c r="N2721" s="79" t="s">
        <v>2124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 t="s">
        <v>3735</v>
      </c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 t="str">
        <f t="shared" si="99"/>
        <v/>
      </c>
      <c r="BP2721" s="2" t="str">
        <f t="shared" si="100"/>
        <v>GMW31912,5</v>
      </c>
      <c r="BQ2721" s="2" t="str">
        <f>_xlfn.XLOOKUP(BO2721,[1]Planilha1!$BU:$BU,[1]Planilha1!$BU:$BU,"",0,1)</f>
        <v/>
      </c>
    </row>
    <row r="2722" spans="1:69" hidden="1" x14ac:dyDescent="0.2">
      <c r="A2722" s="2" t="s">
        <v>4651</v>
      </c>
      <c r="B2722" s="2" t="s">
        <v>1400</v>
      </c>
      <c r="C2722" s="2"/>
      <c r="D2722" s="2"/>
      <c r="E2722" s="2" t="s">
        <v>1402</v>
      </c>
      <c r="F2722" s="2"/>
      <c r="G2722" s="2"/>
      <c r="H2722" s="2" t="s">
        <v>843</v>
      </c>
      <c r="I2722" s="2" t="s">
        <v>1910</v>
      </c>
      <c r="J2722" s="2" t="s">
        <v>1058</v>
      </c>
      <c r="K2722" s="2"/>
      <c r="L2722" s="79"/>
      <c r="M2722" s="79"/>
      <c r="N2722" s="79" t="s">
        <v>2129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 t="s">
        <v>3736</v>
      </c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 t="str">
        <f t="shared" si="99"/>
        <v/>
      </c>
      <c r="BP2722" s="2" t="str">
        <f t="shared" si="100"/>
        <v>GMW31913</v>
      </c>
      <c r="BQ2722" s="2" t="str">
        <f>_xlfn.XLOOKUP(BO2722,[1]Planilha1!$BU:$BU,[1]Planilha1!$BU:$BU,"",0,1)</f>
        <v/>
      </c>
    </row>
    <row r="2723" spans="1:69" hidden="1" x14ac:dyDescent="0.2">
      <c r="A2723" s="2" t="s">
        <v>4651</v>
      </c>
      <c r="B2723" s="2" t="s">
        <v>1400</v>
      </c>
      <c r="C2723" s="2"/>
      <c r="D2723" s="2"/>
      <c r="E2723" s="2" t="s">
        <v>1402</v>
      </c>
      <c r="F2723" s="2"/>
      <c r="G2723" s="2"/>
      <c r="H2723" s="2" t="s">
        <v>843</v>
      </c>
      <c r="I2723" s="2" t="s">
        <v>1910</v>
      </c>
      <c r="J2723" s="2" t="s">
        <v>1058</v>
      </c>
      <c r="K2723" s="2"/>
      <c r="L2723" s="79"/>
      <c r="M2723" s="79"/>
      <c r="N2723" s="79" t="s">
        <v>2146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 t="s">
        <v>3737</v>
      </c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 t="str">
        <f t="shared" si="99"/>
        <v/>
      </c>
      <c r="BP2723" s="2" t="str">
        <f t="shared" si="100"/>
        <v>GMW31914</v>
      </c>
      <c r="BQ2723" s="2" t="str">
        <f>_xlfn.XLOOKUP(BO2723,[1]Planilha1!$BU:$BU,[1]Planilha1!$BU:$BU,"",0,1)</f>
        <v/>
      </c>
    </row>
    <row r="2724" spans="1:69" hidden="1" x14ac:dyDescent="0.2">
      <c r="A2724" s="2" t="s">
        <v>785</v>
      </c>
      <c r="B2724" s="2"/>
      <c r="C2724" s="2"/>
      <c r="D2724" s="2"/>
      <c r="E2724" s="2" t="s">
        <v>1402</v>
      </c>
      <c r="F2724" s="2"/>
      <c r="G2724" s="2"/>
      <c r="H2724" s="2" t="s">
        <v>853</v>
      </c>
      <c r="I2724" s="2" t="s">
        <v>1911</v>
      </c>
      <c r="J2724" s="2"/>
      <c r="K2724" s="2"/>
      <c r="L2724" s="79"/>
      <c r="M2724" s="79"/>
      <c r="N2724" s="79" t="s">
        <v>2125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 t="s">
        <v>3353</v>
      </c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 t="str">
        <f t="shared" si="99"/>
        <v/>
      </c>
      <c r="BP2724" s="2" t="str">
        <f t="shared" si="100"/>
        <v>0,5</v>
      </c>
      <c r="BQ2724" s="2" t="str">
        <f>_xlfn.XLOOKUP(BO2724,[1]Planilha1!$BU:$BU,[1]Planilha1!$BU:$BU,"",0,1)</f>
        <v/>
      </c>
    </row>
    <row r="2725" spans="1:69" hidden="1" x14ac:dyDescent="0.2">
      <c r="A2725" s="2" t="s">
        <v>4651</v>
      </c>
      <c r="B2725" s="2" t="s">
        <v>1400</v>
      </c>
      <c r="C2725" s="2"/>
      <c r="D2725" s="2"/>
      <c r="E2725" s="2" t="s">
        <v>1402</v>
      </c>
      <c r="F2725" s="2"/>
      <c r="G2725" s="2"/>
      <c r="H2725" s="2" t="s">
        <v>843</v>
      </c>
      <c r="I2725" s="2" t="s">
        <v>1912</v>
      </c>
      <c r="J2725" s="2" t="s">
        <v>986</v>
      </c>
      <c r="K2725" s="2"/>
      <c r="L2725" s="79"/>
      <c r="M2725" s="79"/>
      <c r="N2725" s="79" t="s">
        <v>2125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 t="s">
        <v>3419</v>
      </c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 t="str">
        <f t="shared" si="99"/>
        <v/>
      </c>
      <c r="BP2725" s="2" t="str">
        <f t="shared" si="100"/>
        <v>GMW31910,5</v>
      </c>
      <c r="BQ2725" s="2" t="str">
        <f>_xlfn.XLOOKUP(BO2725,[1]Planilha1!$BU:$BU,[1]Planilha1!$BU:$BU,"",0,1)</f>
        <v/>
      </c>
    </row>
    <row r="2726" spans="1:69" hidden="1" x14ac:dyDescent="0.2">
      <c r="A2726" s="2" t="s">
        <v>4651</v>
      </c>
      <c r="B2726" s="2" t="s">
        <v>1400</v>
      </c>
      <c r="C2726" s="2"/>
      <c r="D2726" s="2"/>
      <c r="E2726" s="2" t="s">
        <v>1402</v>
      </c>
      <c r="F2726" s="2"/>
      <c r="G2726" s="2"/>
      <c r="H2726" s="2" t="s">
        <v>843</v>
      </c>
      <c r="I2726" s="2" t="s">
        <v>1912</v>
      </c>
      <c r="J2726" s="2" t="s">
        <v>981</v>
      </c>
      <c r="K2726" s="2"/>
      <c r="L2726" s="79"/>
      <c r="M2726" s="79"/>
      <c r="N2726" s="79" t="s">
        <v>2125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 t="s">
        <v>3738</v>
      </c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 t="str">
        <f t="shared" si="99"/>
        <v/>
      </c>
      <c r="BP2726" s="2" t="str">
        <f t="shared" si="100"/>
        <v>GMW31910,5</v>
      </c>
      <c r="BQ2726" s="2" t="str">
        <f>_xlfn.XLOOKUP(BO2726,[1]Planilha1!$BU:$BU,[1]Planilha1!$BU:$BU,"",0,1)</f>
        <v/>
      </c>
    </row>
    <row r="2727" spans="1:69" hidden="1" x14ac:dyDescent="0.2">
      <c r="A2727" s="2" t="s">
        <v>4651</v>
      </c>
      <c r="B2727" s="2" t="s">
        <v>1400</v>
      </c>
      <c r="C2727" s="2"/>
      <c r="D2727" s="2"/>
      <c r="E2727" s="2" t="s">
        <v>1402</v>
      </c>
      <c r="F2727" s="2"/>
      <c r="G2727" s="2"/>
      <c r="H2727" s="2" t="s">
        <v>843</v>
      </c>
      <c r="I2727" s="2" t="s">
        <v>1912</v>
      </c>
      <c r="J2727" s="2" t="s">
        <v>981</v>
      </c>
      <c r="K2727" s="2"/>
      <c r="L2727" s="79"/>
      <c r="M2727" s="79"/>
      <c r="N2727" s="79" t="s">
        <v>2141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 t="s">
        <v>3739</v>
      </c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 t="str">
        <f t="shared" si="99"/>
        <v/>
      </c>
      <c r="BP2727" s="2" t="str">
        <f t="shared" si="100"/>
        <v>GMW31910,75</v>
      </c>
      <c r="BQ2727" s="2" t="str">
        <f>_xlfn.XLOOKUP(BO2727,[1]Planilha1!$BU:$BU,[1]Planilha1!$BU:$BU,"",0,1)</f>
        <v/>
      </c>
    </row>
    <row r="2728" spans="1:69" hidden="1" x14ac:dyDescent="0.2">
      <c r="A2728" s="2" t="s">
        <v>4651</v>
      </c>
      <c r="B2728" s="2" t="s">
        <v>1400</v>
      </c>
      <c r="C2728" s="2"/>
      <c r="D2728" s="2"/>
      <c r="E2728" s="2" t="s">
        <v>1402</v>
      </c>
      <c r="F2728" s="2"/>
      <c r="G2728" s="2"/>
      <c r="H2728" s="2" t="s">
        <v>843</v>
      </c>
      <c r="I2728" s="2" t="s">
        <v>1912</v>
      </c>
      <c r="J2728" s="2" t="s">
        <v>986</v>
      </c>
      <c r="K2728" s="2"/>
      <c r="L2728" s="79"/>
      <c r="M2728" s="79"/>
      <c r="N2728" s="79" t="s">
        <v>2132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 t="s">
        <v>3740</v>
      </c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 t="str">
        <f t="shared" si="99"/>
        <v/>
      </c>
      <c r="BP2728" s="2" t="str">
        <f t="shared" si="100"/>
        <v>GMW31911</v>
      </c>
      <c r="BQ2728" s="2" t="str">
        <f>_xlfn.XLOOKUP(BO2728,[1]Planilha1!$BU:$BU,[1]Planilha1!$BU:$BU,"",0,1)</f>
        <v/>
      </c>
    </row>
    <row r="2729" spans="1:69" hidden="1" x14ac:dyDescent="0.2">
      <c r="A2729" s="2" t="s">
        <v>4651</v>
      </c>
      <c r="B2729" s="2" t="s">
        <v>1400</v>
      </c>
      <c r="C2729" s="2"/>
      <c r="D2729" s="2"/>
      <c r="E2729" s="2" t="s">
        <v>1402</v>
      </c>
      <c r="F2729" s="2"/>
      <c r="G2729" s="2"/>
      <c r="H2729" s="2" t="s">
        <v>862</v>
      </c>
      <c r="I2729" s="2" t="s">
        <v>1912</v>
      </c>
      <c r="J2729" s="2" t="s">
        <v>986</v>
      </c>
      <c r="K2729" s="2"/>
      <c r="L2729" s="79"/>
      <c r="M2729" s="79"/>
      <c r="N2729" s="79" t="s">
        <v>2125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 t="s">
        <v>3741</v>
      </c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 t="str">
        <f t="shared" si="99"/>
        <v/>
      </c>
      <c r="BP2729" s="2" t="str">
        <f t="shared" si="100"/>
        <v>GMW31910,5</v>
      </c>
      <c r="BQ2729" s="2" t="str">
        <f>_xlfn.XLOOKUP(BO2729,[1]Planilha1!$BU:$BU,[1]Planilha1!$BU:$BU,"",0,1)</f>
        <v/>
      </c>
    </row>
    <row r="2730" spans="1:69" hidden="1" x14ac:dyDescent="0.2">
      <c r="A2730" s="2" t="s">
        <v>4651</v>
      </c>
      <c r="B2730" s="2" t="s">
        <v>1400</v>
      </c>
      <c r="C2730" s="2"/>
      <c r="D2730" s="2"/>
      <c r="E2730" s="2" t="s">
        <v>1402</v>
      </c>
      <c r="F2730" s="2"/>
      <c r="G2730" s="2"/>
      <c r="H2730" s="2" t="s">
        <v>862</v>
      </c>
      <c r="I2730" s="2" t="s">
        <v>1912</v>
      </c>
      <c r="J2730" s="2" t="s">
        <v>981</v>
      </c>
      <c r="K2730" s="2"/>
      <c r="L2730" s="79"/>
      <c r="M2730" s="79"/>
      <c r="N2730" s="79" t="s">
        <v>2125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 t="s">
        <v>3742</v>
      </c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 t="str">
        <f t="shared" si="99"/>
        <v/>
      </c>
      <c r="BP2730" s="2" t="str">
        <f t="shared" si="100"/>
        <v>GMW31910,5</v>
      </c>
      <c r="BQ2730" s="2" t="str">
        <f>_xlfn.XLOOKUP(BO2730,[1]Planilha1!$BU:$BU,[1]Planilha1!$BU:$BU,"",0,1)</f>
        <v/>
      </c>
    </row>
    <row r="2731" spans="1:69" hidden="1" x14ac:dyDescent="0.2">
      <c r="A2731" s="2" t="s">
        <v>4651</v>
      </c>
      <c r="B2731" s="2" t="s">
        <v>1400</v>
      </c>
      <c r="C2731" s="2"/>
      <c r="D2731" s="2"/>
      <c r="E2731" s="2" t="s">
        <v>1402</v>
      </c>
      <c r="F2731" s="2"/>
      <c r="G2731" s="2"/>
      <c r="H2731" s="2" t="s">
        <v>862</v>
      </c>
      <c r="I2731" s="2" t="s">
        <v>1912</v>
      </c>
      <c r="J2731" s="2" t="s">
        <v>986</v>
      </c>
      <c r="K2731" s="2"/>
      <c r="L2731" s="79"/>
      <c r="M2731" s="79"/>
      <c r="N2731" s="79" t="s">
        <v>2141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 t="s">
        <v>3743</v>
      </c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 t="str">
        <f t="shared" si="99"/>
        <v/>
      </c>
      <c r="BP2731" s="2" t="str">
        <f t="shared" si="100"/>
        <v>GMW31910,75</v>
      </c>
      <c r="BQ2731" s="2" t="str">
        <f>_xlfn.XLOOKUP(BO2731,[1]Planilha1!$BU:$BU,[1]Planilha1!$BU:$BU,"",0,1)</f>
        <v/>
      </c>
    </row>
    <row r="2732" spans="1:69" hidden="1" x14ac:dyDescent="0.2">
      <c r="A2732" s="2" t="s">
        <v>4651</v>
      </c>
      <c r="B2732" s="2" t="s">
        <v>1400</v>
      </c>
      <c r="C2732" s="2"/>
      <c r="D2732" s="2"/>
      <c r="E2732" s="2" t="s">
        <v>1402</v>
      </c>
      <c r="F2732" s="2"/>
      <c r="G2732" s="2"/>
      <c r="H2732" s="2" t="s">
        <v>862</v>
      </c>
      <c r="I2732" s="2" t="s">
        <v>1912</v>
      </c>
      <c r="J2732" s="2" t="s">
        <v>981</v>
      </c>
      <c r="K2732" s="2"/>
      <c r="L2732" s="79"/>
      <c r="M2732" s="79"/>
      <c r="N2732" s="79" t="s">
        <v>2141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 t="s">
        <v>3744</v>
      </c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 t="str">
        <f t="shared" si="99"/>
        <v/>
      </c>
      <c r="BP2732" s="2" t="str">
        <f t="shared" si="100"/>
        <v>GMW31910,75</v>
      </c>
      <c r="BQ2732" s="2" t="str">
        <f>_xlfn.XLOOKUP(BO2732,[1]Planilha1!$BU:$BU,[1]Planilha1!$BU:$BU,"",0,1)</f>
        <v/>
      </c>
    </row>
    <row r="2733" spans="1:69" hidden="1" x14ac:dyDescent="0.2">
      <c r="A2733" s="2" t="s">
        <v>4651</v>
      </c>
      <c r="B2733" s="2" t="s">
        <v>1400</v>
      </c>
      <c r="C2733" s="2"/>
      <c r="D2733" s="2"/>
      <c r="E2733" s="2" t="s">
        <v>1402</v>
      </c>
      <c r="F2733" s="2"/>
      <c r="G2733" s="2"/>
      <c r="H2733" s="2" t="s">
        <v>856</v>
      </c>
      <c r="I2733" s="2" t="s">
        <v>1912</v>
      </c>
      <c r="J2733" s="2" t="s">
        <v>986</v>
      </c>
      <c r="K2733" s="2"/>
      <c r="L2733" s="79"/>
      <c r="M2733" s="79"/>
      <c r="N2733" s="79" t="s">
        <v>2125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 t="s">
        <v>3745</v>
      </c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 t="str">
        <f t="shared" si="99"/>
        <v/>
      </c>
      <c r="BP2733" s="2" t="str">
        <f t="shared" si="100"/>
        <v>GMW31910,5</v>
      </c>
      <c r="BQ2733" s="2" t="str">
        <f>_xlfn.XLOOKUP(BO2733,[1]Planilha1!$BU:$BU,[1]Planilha1!$BU:$BU,"",0,1)</f>
        <v/>
      </c>
    </row>
    <row r="2734" spans="1:69" hidden="1" x14ac:dyDescent="0.2">
      <c r="A2734" s="2" t="s">
        <v>4651</v>
      </c>
      <c r="B2734" s="2" t="s">
        <v>1400</v>
      </c>
      <c r="C2734" s="2"/>
      <c r="D2734" s="2"/>
      <c r="E2734" s="2" t="s">
        <v>1402</v>
      </c>
      <c r="F2734" s="2"/>
      <c r="G2734" s="2"/>
      <c r="H2734" s="2" t="s">
        <v>856</v>
      </c>
      <c r="I2734" s="2" t="s">
        <v>1912</v>
      </c>
      <c r="J2734" s="2" t="s">
        <v>981</v>
      </c>
      <c r="K2734" s="2"/>
      <c r="L2734" s="79"/>
      <c r="M2734" s="79"/>
      <c r="N2734" s="79" t="s">
        <v>2125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 t="s">
        <v>3738</v>
      </c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 t="str">
        <f t="shared" si="99"/>
        <v/>
      </c>
      <c r="BP2734" s="2" t="str">
        <f t="shared" si="100"/>
        <v>GMW31910,5</v>
      </c>
      <c r="BQ2734" s="2" t="str">
        <f>_xlfn.XLOOKUP(BO2734,[1]Planilha1!$BU:$BU,[1]Planilha1!$BU:$BU,"",0,1)</f>
        <v/>
      </c>
    </row>
    <row r="2735" spans="1:69" hidden="1" x14ac:dyDescent="0.2">
      <c r="A2735" s="2" t="s">
        <v>4651</v>
      </c>
      <c r="B2735" s="2" t="s">
        <v>1400</v>
      </c>
      <c r="C2735" s="2"/>
      <c r="D2735" s="2"/>
      <c r="E2735" s="2" t="s">
        <v>1402</v>
      </c>
      <c r="F2735" s="2"/>
      <c r="G2735" s="2"/>
      <c r="H2735" s="2" t="s">
        <v>856</v>
      </c>
      <c r="I2735" s="2" t="s">
        <v>1912</v>
      </c>
      <c r="J2735" s="2" t="s">
        <v>986</v>
      </c>
      <c r="K2735" s="2"/>
      <c r="L2735" s="79"/>
      <c r="M2735" s="79"/>
      <c r="N2735" s="79" t="s">
        <v>2141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 t="s">
        <v>3746</v>
      </c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 t="str">
        <f t="shared" si="99"/>
        <v/>
      </c>
      <c r="BP2735" s="2" t="str">
        <f t="shared" si="100"/>
        <v>GMW31910,75</v>
      </c>
      <c r="BQ2735" s="2" t="str">
        <f>_xlfn.XLOOKUP(BO2735,[1]Planilha1!$BU:$BU,[1]Planilha1!$BU:$BU,"",0,1)</f>
        <v/>
      </c>
    </row>
    <row r="2736" spans="1:69" hidden="1" x14ac:dyDescent="0.2">
      <c r="A2736" s="2" t="s">
        <v>4651</v>
      </c>
      <c r="B2736" s="2" t="s">
        <v>1400</v>
      </c>
      <c r="C2736" s="2"/>
      <c r="D2736" s="2"/>
      <c r="E2736" s="2" t="s">
        <v>1402</v>
      </c>
      <c r="F2736" s="2"/>
      <c r="G2736" s="2"/>
      <c r="H2736" s="2" t="s">
        <v>856</v>
      </c>
      <c r="I2736" s="2" t="s">
        <v>1912</v>
      </c>
      <c r="J2736" s="2" t="s">
        <v>981</v>
      </c>
      <c r="K2736" s="2"/>
      <c r="L2736" s="79"/>
      <c r="M2736" s="79"/>
      <c r="N2736" s="79" t="s">
        <v>2141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 t="s">
        <v>3739</v>
      </c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 t="str">
        <f t="shared" si="99"/>
        <v/>
      </c>
      <c r="BP2736" s="2" t="str">
        <f t="shared" si="100"/>
        <v>GMW31910,75</v>
      </c>
      <c r="BQ2736" s="2" t="str">
        <f>_xlfn.XLOOKUP(BO2736,[1]Planilha1!$BU:$BU,[1]Planilha1!$BU:$BU,"",0,1)</f>
        <v/>
      </c>
    </row>
    <row r="2737" spans="1:69" hidden="1" x14ac:dyDescent="0.2">
      <c r="A2737" s="2" t="s">
        <v>4651</v>
      </c>
      <c r="B2737" s="2" t="s">
        <v>1400</v>
      </c>
      <c r="C2737" s="2"/>
      <c r="D2737" s="2"/>
      <c r="E2737" s="2" t="s">
        <v>1402</v>
      </c>
      <c r="F2737" s="2"/>
      <c r="G2737" s="2"/>
      <c r="H2737" s="2" t="s">
        <v>863</v>
      </c>
      <c r="I2737" s="2" t="s">
        <v>1912</v>
      </c>
      <c r="J2737" s="2" t="s">
        <v>981</v>
      </c>
      <c r="K2737" s="2"/>
      <c r="L2737" s="79"/>
      <c r="M2737" s="79"/>
      <c r="N2737" s="79" t="s">
        <v>2125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 t="s">
        <v>3738</v>
      </c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 t="str">
        <f t="shared" si="99"/>
        <v/>
      </c>
      <c r="BP2737" s="2" t="str">
        <f t="shared" si="100"/>
        <v>GMW31910,5</v>
      </c>
      <c r="BQ2737" s="2" t="str">
        <f>_xlfn.XLOOKUP(BO2737,[1]Planilha1!$BU:$BU,[1]Planilha1!$BU:$BU,"",0,1)</f>
        <v/>
      </c>
    </row>
    <row r="2738" spans="1:69" hidden="1" x14ac:dyDescent="0.2">
      <c r="A2738" s="2" t="s">
        <v>4651</v>
      </c>
      <c r="B2738" s="2" t="s">
        <v>1400</v>
      </c>
      <c r="C2738" s="2"/>
      <c r="D2738" s="2"/>
      <c r="E2738" s="2" t="s">
        <v>1402</v>
      </c>
      <c r="F2738" s="2"/>
      <c r="G2738" s="2"/>
      <c r="H2738" s="2" t="s">
        <v>863</v>
      </c>
      <c r="I2738" s="2" t="s">
        <v>1912</v>
      </c>
      <c r="J2738" s="2" t="s">
        <v>981</v>
      </c>
      <c r="K2738" s="2"/>
      <c r="L2738" s="79"/>
      <c r="M2738" s="79"/>
      <c r="N2738" s="79" t="s">
        <v>2141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 t="s">
        <v>3739</v>
      </c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 t="str">
        <f t="shared" si="99"/>
        <v/>
      </c>
      <c r="BP2738" s="2" t="str">
        <f t="shared" si="100"/>
        <v>GMW31910,75</v>
      </c>
      <c r="BQ2738" s="2" t="str">
        <f>_xlfn.XLOOKUP(BO2738,[1]Planilha1!$BU:$BU,[1]Planilha1!$BU:$BU,"",0,1)</f>
        <v/>
      </c>
    </row>
    <row r="2739" spans="1:69" hidden="1" x14ac:dyDescent="0.2">
      <c r="A2739" s="2" t="s">
        <v>4651</v>
      </c>
      <c r="B2739" s="2" t="s">
        <v>1400</v>
      </c>
      <c r="C2739" s="2"/>
      <c r="D2739" s="2"/>
      <c r="E2739" s="2" t="s">
        <v>1402</v>
      </c>
      <c r="F2739" s="2"/>
      <c r="G2739" s="2"/>
      <c r="H2739" s="2" t="s">
        <v>854</v>
      </c>
      <c r="I2739" s="2" t="s">
        <v>1912</v>
      </c>
      <c r="J2739" s="2" t="s">
        <v>981</v>
      </c>
      <c r="K2739" s="2"/>
      <c r="L2739" s="79"/>
      <c r="M2739" s="79"/>
      <c r="N2739" s="79" t="s">
        <v>2125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 t="s">
        <v>3738</v>
      </c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 t="str">
        <f t="shared" si="99"/>
        <v/>
      </c>
      <c r="BP2739" s="2" t="str">
        <f t="shared" si="100"/>
        <v>GMW31910,5</v>
      </c>
      <c r="BQ2739" s="2" t="str">
        <f>_xlfn.XLOOKUP(BO2739,[1]Planilha1!$BU:$BU,[1]Planilha1!$BU:$BU,"",0,1)</f>
        <v/>
      </c>
    </row>
    <row r="2740" spans="1:69" hidden="1" x14ac:dyDescent="0.2">
      <c r="A2740" s="2" t="s">
        <v>4651</v>
      </c>
      <c r="B2740" s="2" t="s">
        <v>1400</v>
      </c>
      <c r="C2740" s="2"/>
      <c r="D2740" s="2"/>
      <c r="E2740" s="2" t="s">
        <v>1402</v>
      </c>
      <c r="F2740" s="2"/>
      <c r="G2740" s="2"/>
      <c r="H2740" s="2" t="s">
        <v>854</v>
      </c>
      <c r="I2740" s="2" t="s">
        <v>1912</v>
      </c>
      <c r="J2740" s="2" t="s">
        <v>981</v>
      </c>
      <c r="K2740" s="2"/>
      <c r="L2740" s="79"/>
      <c r="M2740" s="79"/>
      <c r="N2740" s="79" t="s">
        <v>2141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 t="s">
        <v>3739</v>
      </c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 t="str">
        <f t="shared" si="99"/>
        <v/>
      </c>
      <c r="BP2740" s="2" t="str">
        <f t="shared" si="100"/>
        <v>GMW31910,75</v>
      </c>
      <c r="BQ2740" s="2" t="str">
        <f>_xlfn.XLOOKUP(BO2740,[1]Planilha1!$BU:$BU,[1]Planilha1!$BU:$BU,"",0,1)</f>
        <v/>
      </c>
    </row>
    <row r="2741" spans="1:69" hidden="1" x14ac:dyDescent="0.2">
      <c r="A2741" s="2" t="s">
        <v>4651</v>
      </c>
      <c r="B2741" s="2" t="s">
        <v>1400</v>
      </c>
      <c r="C2741" s="2"/>
      <c r="D2741" s="2"/>
      <c r="E2741" s="2" t="s">
        <v>1402</v>
      </c>
      <c r="F2741" s="2"/>
      <c r="G2741" s="2"/>
      <c r="H2741" s="2" t="s">
        <v>854</v>
      </c>
      <c r="I2741" s="2" t="s">
        <v>1912</v>
      </c>
      <c r="J2741" s="2" t="s">
        <v>986</v>
      </c>
      <c r="K2741" s="2"/>
      <c r="L2741" s="79"/>
      <c r="M2741" s="79"/>
      <c r="N2741" s="79" t="s">
        <v>2132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 t="s">
        <v>3740</v>
      </c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 t="str">
        <f t="shared" si="99"/>
        <v/>
      </c>
      <c r="BP2741" s="2" t="str">
        <f t="shared" si="100"/>
        <v>GMW31911</v>
      </c>
      <c r="BQ2741" s="2" t="str">
        <f>_xlfn.XLOOKUP(BO2741,[1]Planilha1!$BU:$BU,[1]Planilha1!$BU:$BU,"",0,1)</f>
        <v/>
      </c>
    </row>
    <row r="2742" spans="1:69" hidden="1" x14ac:dyDescent="0.2">
      <c r="A2742" s="2" t="s">
        <v>4651</v>
      </c>
      <c r="B2742" s="2" t="s">
        <v>1400</v>
      </c>
      <c r="C2742" s="2"/>
      <c r="D2742" s="2"/>
      <c r="E2742" s="2" t="s">
        <v>1402</v>
      </c>
      <c r="F2742" s="2"/>
      <c r="G2742" s="2"/>
      <c r="H2742" s="2" t="s">
        <v>843</v>
      </c>
      <c r="I2742" s="2" t="s">
        <v>1913</v>
      </c>
      <c r="J2742" s="2" t="s">
        <v>931</v>
      </c>
      <c r="K2742" s="2"/>
      <c r="L2742" s="79"/>
      <c r="M2742" s="79"/>
      <c r="N2742" s="79" t="s">
        <v>2147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 t="s">
        <v>3747</v>
      </c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 t="str">
        <f t="shared" si="99"/>
        <v/>
      </c>
      <c r="BP2742" s="2" t="str">
        <f t="shared" si="100"/>
        <v>GMW31910,35</v>
      </c>
      <c r="BQ2742" s="2" t="str">
        <f>_xlfn.XLOOKUP(BO2742,[1]Planilha1!$BU:$BU,[1]Planilha1!$BU:$BU,"",0,1)</f>
        <v/>
      </c>
    </row>
    <row r="2743" spans="1:69" hidden="1" x14ac:dyDescent="0.2">
      <c r="A2743" s="2" t="s">
        <v>4651</v>
      </c>
      <c r="B2743" s="2" t="s">
        <v>1400</v>
      </c>
      <c r="C2743" s="2"/>
      <c r="D2743" s="2"/>
      <c r="E2743" s="2" t="s">
        <v>1402</v>
      </c>
      <c r="F2743" s="2"/>
      <c r="G2743" s="2"/>
      <c r="H2743" s="2" t="s">
        <v>843</v>
      </c>
      <c r="I2743" s="2" t="s">
        <v>1914</v>
      </c>
      <c r="J2743" s="2" t="s">
        <v>931</v>
      </c>
      <c r="K2743" s="2"/>
      <c r="L2743" s="79"/>
      <c r="M2743" s="79"/>
      <c r="N2743" s="79" t="s">
        <v>2125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 t="s">
        <v>3748</v>
      </c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 t="str">
        <f t="shared" si="99"/>
        <v/>
      </c>
      <c r="BP2743" s="2" t="str">
        <f t="shared" si="100"/>
        <v>GMW31910,5</v>
      </c>
      <c r="BQ2743" s="2" t="str">
        <f>_xlfn.XLOOKUP(BO2743,[1]Planilha1!$BU:$BU,[1]Planilha1!$BU:$BU,"",0,1)</f>
        <v/>
      </c>
    </row>
    <row r="2744" spans="1:69" hidden="1" x14ac:dyDescent="0.2">
      <c r="A2744" s="2" t="s">
        <v>4651</v>
      </c>
      <c r="B2744" s="2" t="s">
        <v>1400</v>
      </c>
      <c r="C2744" s="2"/>
      <c r="D2744" s="2"/>
      <c r="E2744" s="2" t="s">
        <v>1402</v>
      </c>
      <c r="F2744" s="2"/>
      <c r="G2744" s="2"/>
      <c r="H2744" s="2" t="s">
        <v>843</v>
      </c>
      <c r="I2744" s="2" t="s">
        <v>1914</v>
      </c>
      <c r="J2744" s="2" t="s">
        <v>931</v>
      </c>
      <c r="K2744" s="2"/>
      <c r="L2744" s="79"/>
      <c r="M2744" s="79"/>
      <c r="N2744" s="79" t="s">
        <v>2141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 t="s">
        <v>3749</v>
      </c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 t="str">
        <f t="shared" si="99"/>
        <v/>
      </c>
      <c r="BP2744" s="2" t="str">
        <f t="shared" si="100"/>
        <v>GMW31910,75</v>
      </c>
      <c r="BQ2744" s="2" t="str">
        <f>_xlfn.XLOOKUP(BO2744,[1]Planilha1!$BU:$BU,[1]Planilha1!$BU:$BU,"",0,1)</f>
        <v/>
      </c>
    </row>
    <row r="2745" spans="1:69" hidden="1" x14ac:dyDescent="0.2">
      <c r="A2745" s="2" t="s">
        <v>785</v>
      </c>
      <c r="B2745" s="2"/>
      <c r="C2745" s="2"/>
      <c r="D2745" s="2"/>
      <c r="E2745" s="2" t="s">
        <v>1402</v>
      </c>
      <c r="F2745" s="2"/>
      <c r="G2745" s="2"/>
      <c r="H2745" s="2" t="s">
        <v>853</v>
      </c>
      <c r="I2745" s="2" t="s">
        <v>1915</v>
      </c>
      <c r="J2745" s="2" t="s">
        <v>931</v>
      </c>
      <c r="K2745" s="2"/>
      <c r="L2745" s="79"/>
      <c r="M2745" s="79"/>
      <c r="N2745" s="79" t="s">
        <v>2141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 t="s">
        <v>3750</v>
      </c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 t="str">
        <f t="shared" si="99"/>
        <v/>
      </c>
      <c r="BP2745" s="2" t="str">
        <f t="shared" si="100"/>
        <v>0,75</v>
      </c>
      <c r="BQ2745" s="2" t="str">
        <f>_xlfn.XLOOKUP(BO2745,[1]Planilha1!$BU:$BU,[1]Planilha1!$BU:$BU,"",0,1)</f>
        <v/>
      </c>
    </row>
    <row r="2746" spans="1:69" hidden="1" x14ac:dyDescent="0.2">
      <c r="A2746" s="2" t="s">
        <v>4651</v>
      </c>
      <c r="B2746" s="2" t="s">
        <v>1400</v>
      </c>
      <c r="C2746" s="2"/>
      <c r="D2746" s="2"/>
      <c r="E2746" s="2" t="s">
        <v>1402</v>
      </c>
      <c r="F2746" s="2"/>
      <c r="G2746" s="2"/>
      <c r="H2746" s="2" t="s">
        <v>843</v>
      </c>
      <c r="I2746" s="2" t="s">
        <v>1916</v>
      </c>
      <c r="J2746" s="2"/>
      <c r="K2746" s="2"/>
      <c r="L2746" s="79"/>
      <c r="M2746" s="79"/>
      <c r="N2746" s="79" t="s">
        <v>2125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 t="s">
        <v>3751</v>
      </c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 t="str">
        <f t="shared" si="99"/>
        <v/>
      </c>
      <c r="BP2746" s="2" t="str">
        <f t="shared" si="100"/>
        <v>GMW31910,5</v>
      </c>
      <c r="BQ2746" s="2" t="str">
        <f>_xlfn.XLOOKUP(BO2746,[1]Planilha1!$BU:$BU,[1]Planilha1!$BU:$BU,"",0,1)</f>
        <v/>
      </c>
    </row>
    <row r="2747" spans="1:69" hidden="1" x14ac:dyDescent="0.2">
      <c r="A2747" s="2" t="s">
        <v>4651</v>
      </c>
      <c r="B2747" s="2" t="s">
        <v>1400</v>
      </c>
      <c r="C2747" s="2"/>
      <c r="D2747" s="2"/>
      <c r="E2747" s="2" t="s">
        <v>1402</v>
      </c>
      <c r="F2747" s="2"/>
      <c r="G2747" s="2"/>
      <c r="H2747" s="2" t="s">
        <v>854</v>
      </c>
      <c r="I2747" s="2" t="s">
        <v>1916</v>
      </c>
      <c r="J2747" s="2"/>
      <c r="K2747" s="2"/>
      <c r="L2747" s="79"/>
      <c r="M2747" s="79"/>
      <c r="N2747" s="79" t="s">
        <v>2125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 t="s">
        <v>3751</v>
      </c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 t="str">
        <f t="shared" si="99"/>
        <v/>
      </c>
      <c r="BP2747" s="2" t="str">
        <f t="shared" si="100"/>
        <v>GMW31910,5</v>
      </c>
      <c r="BQ2747" s="2" t="str">
        <f>_xlfn.XLOOKUP(BO2747,[1]Planilha1!$BU:$BU,[1]Planilha1!$BU:$BU,"",0,1)</f>
        <v/>
      </c>
    </row>
    <row r="2748" spans="1:69" hidden="1" x14ac:dyDescent="0.2">
      <c r="A2748" s="2" t="s">
        <v>4651</v>
      </c>
      <c r="B2748" s="2" t="s">
        <v>374</v>
      </c>
      <c r="C2748" s="2"/>
      <c r="D2748" s="2"/>
      <c r="E2748" s="2" t="s">
        <v>1402</v>
      </c>
      <c r="F2748" s="2"/>
      <c r="G2748" s="2"/>
      <c r="H2748" s="2" t="s">
        <v>853</v>
      </c>
      <c r="I2748" s="2" t="s">
        <v>738</v>
      </c>
      <c r="J2748" s="2"/>
      <c r="K2748" s="2"/>
      <c r="L2748" s="79"/>
      <c r="M2748" s="79"/>
      <c r="N2748" s="79" t="s">
        <v>2141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 t="s">
        <v>3752</v>
      </c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 t="str">
        <f t="shared" si="99"/>
        <v/>
      </c>
      <c r="BP2748" s="2" t="str">
        <f t="shared" si="100"/>
        <v>USCAR210,75</v>
      </c>
      <c r="BQ2748" s="2" t="str">
        <f>_xlfn.XLOOKUP(BO2748,[1]Planilha1!$BU:$BU,[1]Planilha1!$BU:$BU,"",0,1)</f>
        <v/>
      </c>
    </row>
    <row r="2749" spans="1:69" hidden="1" x14ac:dyDescent="0.2">
      <c r="A2749" s="2" t="s">
        <v>4651</v>
      </c>
      <c r="B2749" s="2" t="s">
        <v>1400</v>
      </c>
      <c r="C2749" s="2"/>
      <c r="D2749" s="2"/>
      <c r="E2749" s="2" t="s">
        <v>1402</v>
      </c>
      <c r="F2749" s="2"/>
      <c r="G2749" s="2"/>
      <c r="H2749" s="2" t="s">
        <v>843</v>
      </c>
      <c r="I2749" s="2" t="s">
        <v>738</v>
      </c>
      <c r="J2749" s="2"/>
      <c r="K2749" s="2"/>
      <c r="L2749" s="79"/>
      <c r="M2749" s="79"/>
      <c r="N2749" s="79" t="s">
        <v>2125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 t="str">
        <f t="shared" si="99"/>
        <v/>
      </c>
      <c r="BP2749" s="2" t="str">
        <f t="shared" si="100"/>
        <v>GMW31910,5</v>
      </c>
      <c r="BQ2749" s="2" t="str">
        <f>_xlfn.XLOOKUP(BO2749,[1]Planilha1!$BU:$BU,[1]Planilha1!$BU:$BU,"",0,1)</f>
        <v/>
      </c>
    </row>
    <row r="2750" spans="1:69" hidden="1" x14ac:dyDescent="0.2">
      <c r="A2750" s="2" t="s">
        <v>4651</v>
      </c>
      <c r="B2750" s="2" t="s">
        <v>1400</v>
      </c>
      <c r="C2750" s="2"/>
      <c r="D2750" s="2"/>
      <c r="E2750" s="2" t="s">
        <v>1402</v>
      </c>
      <c r="F2750" s="2"/>
      <c r="G2750" s="2"/>
      <c r="H2750" s="2" t="s">
        <v>843</v>
      </c>
      <c r="I2750" s="2" t="s">
        <v>738</v>
      </c>
      <c r="J2750" s="2"/>
      <c r="K2750" s="2"/>
      <c r="L2750" s="79"/>
      <c r="M2750" s="79"/>
      <c r="N2750" s="79" t="s">
        <v>2141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 t="s">
        <v>3753</v>
      </c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 t="str">
        <f t="shared" si="99"/>
        <v/>
      </c>
      <c r="BP2750" s="2" t="str">
        <f t="shared" si="100"/>
        <v>GMW31910,75</v>
      </c>
      <c r="BQ2750" s="2" t="str">
        <f>_xlfn.XLOOKUP(BO2750,[1]Planilha1!$BU:$BU,[1]Planilha1!$BU:$BU,"",0,1)</f>
        <v/>
      </c>
    </row>
    <row r="2751" spans="1:69" hidden="1" x14ac:dyDescent="0.2">
      <c r="A2751" s="2" t="s">
        <v>4651</v>
      </c>
      <c r="B2751" s="2" t="s">
        <v>1400</v>
      </c>
      <c r="C2751" s="2"/>
      <c r="D2751" s="2"/>
      <c r="E2751" s="2" t="s">
        <v>1402</v>
      </c>
      <c r="F2751" s="2"/>
      <c r="G2751" s="2"/>
      <c r="H2751" s="2" t="s">
        <v>843</v>
      </c>
      <c r="I2751" s="2" t="s">
        <v>1917</v>
      </c>
      <c r="J2751" s="2"/>
      <c r="K2751" s="2"/>
      <c r="L2751" s="79"/>
      <c r="M2751" s="79"/>
      <c r="N2751" s="79" t="s">
        <v>2125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 t="s">
        <v>3754</v>
      </c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 t="str">
        <f t="shared" si="99"/>
        <v/>
      </c>
      <c r="BP2751" s="2" t="str">
        <f t="shared" si="100"/>
        <v>GMW31910,5</v>
      </c>
      <c r="BQ2751" s="2" t="str">
        <f>_xlfn.XLOOKUP(BO2751,[1]Planilha1!$BU:$BU,[1]Planilha1!$BU:$BU,"",0,1)</f>
        <v/>
      </c>
    </row>
    <row r="2752" spans="1:69" hidden="1" x14ac:dyDescent="0.2">
      <c r="A2752" s="2" t="s">
        <v>4651</v>
      </c>
      <c r="B2752" s="2" t="s">
        <v>1400</v>
      </c>
      <c r="C2752" s="2"/>
      <c r="D2752" s="2"/>
      <c r="E2752" s="2" t="s">
        <v>1402</v>
      </c>
      <c r="F2752" s="2"/>
      <c r="G2752" s="2"/>
      <c r="H2752" s="2" t="s">
        <v>843</v>
      </c>
      <c r="I2752" s="2" t="s">
        <v>1917</v>
      </c>
      <c r="J2752" s="2"/>
      <c r="K2752" s="2"/>
      <c r="L2752" s="79"/>
      <c r="M2752" s="79"/>
      <c r="N2752" s="79" t="s">
        <v>2132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 t="s">
        <v>3755</v>
      </c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 t="str">
        <f t="shared" si="99"/>
        <v/>
      </c>
      <c r="BP2752" s="2" t="str">
        <f t="shared" si="100"/>
        <v>GMW31911</v>
      </c>
      <c r="BQ2752" s="2" t="str">
        <f>_xlfn.XLOOKUP(BO2752,[1]Planilha1!$BU:$BU,[1]Planilha1!$BU:$BU,"",0,1)</f>
        <v/>
      </c>
    </row>
    <row r="2753" spans="1:69" hidden="1" x14ac:dyDescent="0.2">
      <c r="A2753" s="2" t="s">
        <v>4651</v>
      </c>
      <c r="B2753" s="2" t="s">
        <v>374</v>
      </c>
      <c r="C2753" s="2"/>
      <c r="D2753" s="2"/>
      <c r="E2753" s="2" t="s">
        <v>1402</v>
      </c>
      <c r="F2753" s="2"/>
      <c r="G2753" s="2"/>
      <c r="H2753" s="2" t="s">
        <v>848</v>
      </c>
      <c r="I2753" s="2" t="s">
        <v>1918</v>
      </c>
      <c r="J2753" s="2"/>
      <c r="K2753" s="2"/>
      <c r="L2753" s="79"/>
      <c r="M2753" s="79"/>
      <c r="N2753" s="79" t="s">
        <v>2125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 t="s">
        <v>3756</v>
      </c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 t="str">
        <f t="shared" si="99"/>
        <v/>
      </c>
      <c r="BP2753" s="2" t="str">
        <f t="shared" si="100"/>
        <v>USCAR210,5</v>
      </c>
      <c r="BQ2753" s="2" t="str">
        <f>_xlfn.XLOOKUP(BO2753,[1]Planilha1!$BU:$BU,[1]Planilha1!$BU:$BU,"",0,1)</f>
        <v/>
      </c>
    </row>
    <row r="2754" spans="1:69" hidden="1" x14ac:dyDescent="0.2">
      <c r="A2754" s="2" t="s">
        <v>4651</v>
      </c>
      <c r="B2754" s="2" t="s">
        <v>1400</v>
      </c>
      <c r="C2754" s="2"/>
      <c r="D2754" s="2"/>
      <c r="E2754" s="2" t="s">
        <v>1402</v>
      </c>
      <c r="F2754" s="2"/>
      <c r="G2754" s="2"/>
      <c r="H2754" s="2" t="s">
        <v>843</v>
      </c>
      <c r="I2754" s="2" t="s">
        <v>1919</v>
      </c>
      <c r="J2754" s="2"/>
      <c r="K2754" s="2"/>
      <c r="L2754" s="79"/>
      <c r="M2754" s="79"/>
      <c r="N2754" s="79" t="s">
        <v>2131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 t="s">
        <v>3757</v>
      </c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 t="str">
        <f t="shared" si="99"/>
        <v/>
      </c>
      <c r="BP2754" s="2" t="str">
        <f t="shared" si="100"/>
        <v>GMW31914,5</v>
      </c>
      <c r="BQ2754" s="2" t="str">
        <f>_xlfn.XLOOKUP(BO2754,[1]Planilha1!$BU:$BU,[1]Planilha1!$BU:$BU,"",0,1)</f>
        <v/>
      </c>
    </row>
    <row r="2755" spans="1:69" hidden="1" x14ac:dyDescent="0.2">
      <c r="A2755" s="2" t="s">
        <v>4651</v>
      </c>
      <c r="B2755" s="2" t="s">
        <v>1400</v>
      </c>
      <c r="C2755" s="2"/>
      <c r="D2755" s="2"/>
      <c r="E2755" s="2" t="s">
        <v>1402</v>
      </c>
      <c r="F2755" s="2"/>
      <c r="G2755" s="2"/>
      <c r="H2755" s="2" t="s">
        <v>843</v>
      </c>
      <c r="I2755" s="2" t="s">
        <v>1919</v>
      </c>
      <c r="J2755" s="2"/>
      <c r="K2755" s="2"/>
      <c r="L2755" s="79"/>
      <c r="M2755" s="79"/>
      <c r="N2755" s="79" t="s">
        <v>2127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 t="s">
        <v>3758</v>
      </c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 t="str">
        <f t="shared" si="99"/>
        <v/>
      </c>
      <c r="BP2755" s="2" t="str">
        <f t="shared" si="100"/>
        <v>GMW31914,25</v>
      </c>
      <c r="BQ2755" s="2" t="str">
        <f>_xlfn.XLOOKUP(BO2755,[1]Planilha1!$BU:$BU,[1]Planilha1!$BU:$BU,"",0,1)</f>
        <v/>
      </c>
    </row>
    <row r="2756" spans="1:69" hidden="1" x14ac:dyDescent="0.2">
      <c r="A2756" s="2" t="s">
        <v>4651</v>
      </c>
      <c r="B2756" s="2" t="s">
        <v>1400</v>
      </c>
      <c r="C2756" s="2"/>
      <c r="D2756" s="2"/>
      <c r="E2756" s="2" t="s">
        <v>1402</v>
      </c>
      <c r="F2756" s="2"/>
      <c r="G2756" s="2"/>
      <c r="H2756" s="2" t="s">
        <v>843</v>
      </c>
      <c r="I2756" s="2" t="s">
        <v>1919</v>
      </c>
      <c r="J2756" s="2"/>
      <c r="K2756" s="2"/>
      <c r="L2756" s="79"/>
      <c r="M2756" s="79"/>
      <c r="N2756" s="79" t="s">
        <v>2158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 t="s">
        <v>3759</v>
      </c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 t="str">
        <f t="shared" ref="BO2756:BO2819" si="101">IF(F2756="","",_xlfn.CONCAT(K2756&amp;N2756,IF(L2756&gt;M2756,_xlfn.TEXTJOIN(,TRUE,O2756:AV2756),_xlfn.TEXTJOIN(,TRUE,AF2756:AV2756,O2756:AE2756))))</f>
        <v/>
      </c>
      <c r="BP2756" s="2" t="str">
        <f t="shared" ref="BP2756:BP2819" si="102">_xlfn.CONCAT(B2756,N2756,IF(L2756&gt;M2756,_xlfn.TEXTJOIN(,TRUE,O2756:AV2756),_xlfn.TEXTJOIN(,TRUE,AF2756:AV2756,O2756:AE2756)))</f>
        <v>GMW31915,5</v>
      </c>
      <c r="BQ2756" s="2" t="str">
        <f>_xlfn.XLOOKUP(BO2756,[1]Planilha1!$BU:$BU,[1]Planilha1!$BU:$BU,"",0,1)</f>
        <v/>
      </c>
    </row>
    <row r="2757" spans="1:69" hidden="1" x14ac:dyDescent="0.2">
      <c r="A2757" s="2" t="s">
        <v>4651</v>
      </c>
      <c r="B2757" s="2" t="s">
        <v>1400</v>
      </c>
      <c r="C2757" s="2"/>
      <c r="D2757" s="2"/>
      <c r="E2757" s="2" t="s">
        <v>1402</v>
      </c>
      <c r="F2757" s="2"/>
      <c r="G2757" s="2"/>
      <c r="H2757" s="2" t="s">
        <v>843</v>
      </c>
      <c r="I2757" s="2" t="s">
        <v>1920</v>
      </c>
      <c r="J2757" s="2"/>
      <c r="K2757" s="2"/>
      <c r="L2757" s="79"/>
      <c r="M2757" s="79"/>
      <c r="N2757" s="79" t="s">
        <v>2159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 t="s">
        <v>3760</v>
      </c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 t="str">
        <f t="shared" si="101"/>
        <v/>
      </c>
      <c r="BP2757" s="2" t="str">
        <f t="shared" si="102"/>
        <v>GMW31916,1</v>
      </c>
      <c r="BQ2757" s="2" t="str">
        <f>_xlfn.XLOOKUP(BO2757,[1]Planilha1!$BU:$BU,[1]Planilha1!$BU:$BU,"",0,1)</f>
        <v/>
      </c>
    </row>
    <row r="2758" spans="1:69" hidden="1" x14ac:dyDescent="0.2">
      <c r="A2758" s="2" t="s">
        <v>4651</v>
      </c>
      <c r="B2758" s="2" t="s">
        <v>1400</v>
      </c>
      <c r="C2758" s="2"/>
      <c r="D2758" s="2"/>
      <c r="E2758" s="2" t="s">
        <v>1402</v>
      </c>
      <c r="F2758" s="2"/>
      <c r="G2758" s="2"/>
      <c r="H2758" s="2" t="s">
        <v>843</v>
      </c>
      <c r="I2758" s="2" t="s">
        <v>1920</v>
      </c>
      <c r="J2758" s="2"/>
      <c r="K2758" s="2"/>
      <c r="L2758" s="79"/>
      <c r="M2758" s="79"/>
      <c r="N2758" s="79" t="s">
        <v>2160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 t="s">
        <v>3761</v>
      </c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 t="str">
        <f t="shared" si="101"/>
        <v/>
      </c>
      <c r="BP2758" s="2" t="str">
        <f t="shared" si="102"/>
        <v>GMW31915,1</v>
      </c>
      <c r="BQ2758" s="2" t="str">
        <f>_xlfn.XLOOKUP(BO2758,[1]Planilha1!$BU:$BU,[1]Planilha1!$BU:$BU,"",0,1)</f>
        <v/>
      </c>
    </row>
    <row r="2759" spans="1:69" x14ac:dyDescent="0.2">
      <c r="A2759" s="2" t="s">
        <v>4651</v>
      </c>
      <c r="B2759" s="2" t="s">
        <v>1400</v>
      </c>
      <c r="C2759" s="2"/>
      <c r="D2759" s="2"/>
      <c r="E2759" s="2" t="s">
        <v>1402</v>
      </c>
      <c r="F2759" s="2"/>
      <c r="G2759" s="2"/>
      <c r="H2759" s="2" t="s">
        <v>843</v>
      </c>
      <c r="I2759" s="2" t="s">
        <v>1920</v>
      </c>
      <c r="J2759" s="2"/>
      <c r="K2759" s="2"/>
      <c r="L2759" s="79"/>
      <c r="M2759" s="79"/>
      <c r="N2759" s="79" t="s">
        <v>2161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 t="s">
        <v>3762</v>
      </c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 t="str">
        <f t="shared" si="101"/>
        <v/>
      </c>
      <c r="BP2759" s="2" t="str">
        <f t="shared" si="102"/>
        <v>GMW31914,75</v>
      </c>
      <c r="BQ2759" s="2" t="str">
        <f>_xlfn.XLOOKUP(BO2759,[1]Planilha1!$BU:$BU,[1]Planilha1!$BU:$BU,"",0,1)</f>
        <v/>
      </c>
    </row>
    <row r="2760" spans="1:69" hidden="1" x14ac:dyDescent="0.2">
      <c r="A2760" s="2" t="s">
        <v>4651</v>
      </c>
      <c r="B2760" s="2" t="s">
        <v>1400</v>
      </c>
      <c r="C2760" s="2"/>
      <c r="D2760" s="2"/>
      <c r="E2760" s="2" t="s">
        <v>1402</v>
      </c>
      <c r="F2760" s="2"/>
      <c r="G2760" s="2"/>
      <c r="H2760" s="2" t="s">
        <v>843</v>
      </c>
      <c r="I2760" s="2" t="s">
        <v>1920</v>
      </c>
      <c r="J2760" s="2"/>
      <c r="K2760" s="2"/>
      <c r="L2760" s="79"/>
      <c r="M2760" s="79"/>
      <c r="N2760" s="79" t="s">
        <v>2162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 t="s">
        <v>3763</v>
      </c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 t="str">
        <f t="shared" si="101"/>
        <v/>
      </c>
      <c r="BP2760" s="2" t="str">
        <f t="shared" si="102"/>
        <v>GMW31917,25</v>
      </c>
      <c r="BQ2760" s="2" t="str">
        <f>_xlfn.XLOOKUP(BO2760,[1]Planilha1!$BU:$BU,[1]Planilha1!$BU:$BU,"",0,1)</f>
        <v/>
      </c>
    </row>
    <row r="2761" spans="1:69" hidden="1" x14ac:dyDescent="0.2">
      <c r="A2761" s="2" t="s">
        <v>4651</v>
      </c>
      <c r="B2761" s="2" t="s">
        <v>1400</v>
      </c>
      <c r="C2761" s="2"/>
      <c r="D2761" s="2"/>
      <c r="E2761" s="2" t="s">
        <v>1402</v>
      </c>
      <c r="F2761" s="2"/>
      <c r="G2761" s="2"/>
      <c r="H2761" s="2" t="s">
        <v>843</v>
      </c>
      <c r="I2761" s="2" t="s">
        <v>1920</v>
      </c>
      <c r="J2761" s="2"/>
      <c r="K2761" s="2"/>
      <c r="L2761" s="79"/>
      <c r="M2761" s="79"/>
      <c r="N2761" s="79" t="s">
        <v>2163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 t="s">
        <v>3764</v>
      </c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 t="str">
        <f t="shared" si="101"/>
        <v/>
      </c>
      <c r="BP2761" s="2" t="str">
        <f t="shared" si="102"/>
        <v>GMW31915,75</v>
      </c>
      <c r="BQ2761" s="2" t="str">
        <f>_xlfn.XLOOKUP(BO2761,[1]Planilha1!$BU:$BU,[1]Planilha1!$BU:$BU,"",0,1)</f>
        <v/>
      </c>
    </row>
    <row r="2762" spans="1:69" hidden="1" x14ac:dyDescent="0.2">
      <c r="A2762" s="2" t="s">
        <v>4651</v>
      </c>
      <c r="B2762" s="2" t="s">
        <v>1400</v>
      </c>
      <c r="C2762" s="2"/>
      <c r="D2762" s="2"/>
      <c r="E2762" s="2" t="s">
        <v>1402</v>
      </c>
      <c r="F2762" s="2"/>
      <c r="G2762" s="2"/>
      <c r="H2762" s="2" t="s">
        <v>843</v>
      </c>
      <c r="I2762" s="2" t="s">
        <v>1920</v>
      </c>
      <c r="J2762" s="2"/>
      <c r="K2762" s="2"/>
      <c r="L2762" s="79"/>
      <c r="M2762" s="79"/>
      <c r="N2762" s="79">
        <v>7.5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 t="s">
        <v>3765</v>
      </c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 t="str">
        <f t="shared" si="101"/>
        <v/>
      </c>
      <c r="BP2762" s="2" t="str">
        <f t="shared" si="102"/>
        <v>GMW31917,5</v>
      </c>
      <c r="BQ2762" s="2" t="str">
        <f>_xlfn.XLOOKUP(BO2762,[1]Planilha1!$BU:$BU,[1]Planilha1!$BU:$BU,"",0,1)</f>
        <v/>
      </c>
    </row>
    <row r="2763" spans="1:69" hidden="1" x14ac:dyDescent="0.2">
      <c r="A2763" s="2" t="s">
        <v>4651</v>
      </c>
      <c r="B2763" s="2" t="s">
        <v>1400</v>
      </c>
      <c r="C2763" s="2"/>
      <c r="D2763" s="2"/>
      <c r="E2763" s="2" t="s">
        <v>1402</v>
      </c>
      <c r="F2763" s="2"/>
      <c r="G2763" s="2"/>
      <c r="H2763" s="2" t="s">
        <v>843</v>
      </c>
      <c r="I2763" s="2" t="s">
        <v>1920</v>
      </c>
      <c r="J2763" s="2"/>
      <c r="K2763" s="2"/>
      <c r="L2763" s="79"/>
      <c r="M2763" s="79"/>
      <c r="N2763" s="79" t="s">
        <v>2148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 t="s">
        <v>3766</v>
      </c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 t="str">
        <f t="shared" si="101"/>
        <v/>
      </c>
      <c r="BP2763" s="2" t="str">
        <f t="shared" si="102"/>
        <v>GMW31918</v>
      </c>
      <c r="BQ2763" s="2" t="str">
        <f>_xlfn.XLOOKUP(BO2763,[1]Planilha1!$BU:$BU,[1]Planilha1!$BU:$BU,"",0,1)</f>
        <v/>
      </c>
    </row>
    <row r="2764" spans="1:69" hidden="1" x14ac:dyDescent="0.2">
      <c r="A2764" s="2" t="s">
        <v>4651</v>
      </c>
      <c r="B2764" s="2" t="s">
        <v>1400</v>
      </c>
      <c r="C2764" s="2"/>
      <c r="D2764" s="2"/>
      <c r="E2764" s="2" t="s">
        <v>1402</v>
      </c>
      <c r="F2764" s="2"/>
      <c r="G2764" s="2"/>
      <c r="H2764" s="2" t="s">
        <v>843</v>
      </c>
      <c r="I2764" s="2" t="s">
        <v>1920</v>
      </c>
      <c r="J2764" s="2"/>
      <c r="K2764" s="2"/>
      <c r="L2764" s="79"/>
      <c r="M2764" s="79"/>
      <c r="N2764" s="79" t="s">
        <v>2164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 t="s">
        <v>3767</v>
      </c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 t="str">
        <f t="shared" si="101"/>
        <v/>
      </c>
      <c r="BP2764" s="2" t="str">
        <f t="shared" si="102"/>
        <v>GMW31917</v>
      </c>
      <c r="BQ2764" s="2" t="str">
        <f>_xlfn.XLOOKUP(BO2764,[1]Planilha1!$BU:$BU,[1]Planilha1!$BU:$BU,"",0,1)</f>
        <v/>
      </c>
    </row>
    <row r="2765" spans="1:69" hidden="1" x14ac:dyDescent="0.2">
      <c r="A2765" s="2" t="s">
        <v>4651</v>
      </c>
      <c r="B2765" s="2" t="s">
        <v>1400</v>
      </c>
      <c r="C2765" s="2"/>
      <c r="D2765" s="2"/>
      <c r="E2765" s="2" t="s">
        <v>1402</v>
      </c>
      <c r="F2765" s="2"/>
      <c r="G2765" s="2"/>
      <c r="H2765" s="2" t="s">
        <v>843</v>
      </c>
      <c r="I2765" s="2" t="s">
        <v>1921</v>
      </c>
      <c r="J2765" s="2"/>
      <c r="K2765" s="2"/>
      <c r="L2765" s="79"/>
      <c r="M2765" s="79"/>
      <c r="N2765" s="79" t="s">
        <v>2148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 t="s">
        <v>3768</v>
      </c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 t="str">
        <f t="shared" si="101"/>
        <v/>
      </c>
      <c r="BP2765" s="2" t="str">
        <f t="shared" si="102"/>
        <v>GMW31918</v>
      </c>
      <c r="BQ2765" s="2" t="str">
        <f>_xlfn.XLOOKUP(BO2765,[1]Planilha1!$BU:$BU,[1]Planilha1!$BU:$BU,"",0,1)</f>
        <v/>
      </c>
    </row>
    <row r="2766" spans="1:69" hidden="1" x14ac:dyDescent="0.2">
      <c r="A2766" s="2" t="s">
        <v>4651</v>
      </c>
      <c r="B2766" s="2" t="s">
        <v>1400</v>
      </c>
      <c r="C2766" s="2"/>
      <c r="D2766" s="2"/>
      <c r="E2766" s="2" t="s">
        <v>1402</v>
      </c>
      <c r="F2766" s="2"/>
      <c r="G2766" s="2"/>
      <c r="H2766" s="2" t="s">
        <v>843</v>
      </c>
      <c r="I2766" s="2" t="s">
        <v>767</v>
      </c>
      <c r="J2766" s="2"/>
      <c r="K2766" s="2"/>
      <c r="L2766" s="79"/>
      <c r="M2766" s="79"/>
      <c r="N2766" s="79" t="s">
        <v>2165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 t="s">
        <v>3769</v>
      </c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 t="str">
        <f t="shared" si="101"/>
        <v/>
      </c>
      <c r="BP2766" s="2" t="str">
        <f t="shared" si="102"/>
        <v>GMW31915,85</v>
      </c>
      <c r="BQ2766" s="2" t="str">
        <f>_xlfn.XLOOKUP(BO2766,[1]Planilha1!$BU:$BU,[1]Planilha1!$BU:$BU,"",0,1)</f>
        <v/>
      </c>
    </row>
    <row r="2767" spans="1:69" hidden="1" x14ac:dyDescent="0.2">
      <c r="A2767" s="2" t="s">
        <v>4651</v>
      </c>
      <c r="B2767" s="2" t="s">
        <v>1400</v>
      </c>
      <c r="C2767" s="2"/>
      <c r="D2767" s="2"/>
      <c r="E2767" s="2" t="s">
        <v>1402</v>
      </c>
      <c r="F2767" s="2"/>
      <c r="G2767" s="2"/>
      <c r="H2767" s="2" t="s">
        <v>843</v>
      </c>
      <c r="I2767" s="2" t="s">
        <v>767</v>
      </c>
      <c r="J2767" s="2"/>
      <c r="K2767" s="2"/>
      <c r="L2767" s="79"/>
      <c r="M2767" s="79"/>
      <c r="N2767" s="79" t="s">
        <v>2166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 t="s">
        <v>3770</v>
      </c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 t="str">
        <f t="shared" si="101"/>
        <v/>
      </c>
      <c r="BP2767" s="2" t="str">
        <f t="shared" si="102"/>
        <v>GMW31913,75</v>
      </c>
      <c r="BQ2767" s="2" t="str">
        <f>_xlfn.XLOOKUP(BO2767,[1]Planilha1!$BU:$BU,[1]Planilha1!$BU:$BU,"",0,1)</f>
        <v/>
      </c>
    </row>
    <row r="2768" spans="1:69" hidden="1" x14ac:dyDescent="0.2">
      <c r="A2768" s="2" t="s">
        <v>4651</v>
      </c>
      <c r="B2768" s="2" t="s">
        <v>1400</v>
      </c>
      <c r="C2768" s="2"/>
      <c r="D2768" s="2"/>
      <c r="E2768" s="2" t="s">
        <v>1402</v>
      </c>
      <c r="F2768" s="2"/>
      <c r="G2768" s="2"/>
      <c r="H2768" s="2" t="s">
        <v>843</v>
      </c>
      <c r="I2768" s="2" t="s">
        <v>767</v>
      </c>
      <c r="J2768" s="2"/>
      <c r="K2768" s="2"/>
      <c r="L2768" s="79"/>
      <c r="M2768" s="79"/>
      <c r="N2768" s="79" t="s">
        <v>2140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 t="str">
        <f t="shared" si="101"/>
        <v/>
      </c>
      <c r="BP2768" s="2" t="str">
        <f t="shared" si="102"/>
        <v>GMW31916</v>
      </c>
      <c r="BQ2768" s="2" t="str">
        <f>_xlfn.XLOOKUP(BO2768,[1]Planilha1!$BU:$BU,[1]Planilha1!$BU:$BU,"",0,1)</f>
        <v/>
      </c>
    </row>
    <row r="2769" spans="1:69" hidden="1" x14ac:dyDescent="0.2">
      <c r="A2769" s="2" t="s">
        <v>4651</v>
      </c>
      <c r="B2769" s="2" t="s">
        <v>1400</v>
      </c>
      <c r="C2769" s="2"/>
      <c r="D2769" s="2"/>
      <c r="E2769" s="2" t="s">
        <v>1402</v>
      </c>
      <c r="F2769" s="2"/>
      <c r="G2769" s="2"/>
      <c r="H2769" s="2" t="s">
        <v>843</v>
      </c>
      <c r="I2769" s="2" t="s">
        <v>767</v>
      </c>
      <c r="J2769" s="2"/>
      <c r="K2769" s="2"/>
      <c r="L2769" s="79"/>
      <c r="M2769" s="79"/>
      <c r="N2769" s="79" t="s">
        <v>2146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 t="s">
        <v>3771</v>
      </c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 t="str">
        <f t="shared" si="101"/>
        <v/>
      </c>
      <c r="BP2769" s="2" t="str">
        <f t="shared" si="102"/>
        <v>GMW31914</v>
      </c>
      <c r="BQ2769" s="2" t="str">
        <f>_xlfn.XLOOKUP(BO2769,[1]Planilha1!$BU:$BU,[1]Planilha1!$BU:$BU,"",0,1)</f>
        <v/>
      </c>
    </row>
    <row r="2770" spans="1:69" hidden="1" x14ac:dyDescent="0.2">
      <c r="A2770" s="2" t="s">
        <v>4651</v>
      </c>
      <c r="B2770" s="2" t="s">
        <v>374</v>
      </c>
      <c r="C2770" s="2"/>
      <c r="D2770" s="2"/>
      <c r="E2770" s="2" t="s">
        <v>1402</v>
      </c>
      <c r="F2770" s="2"/>
      <c r="G2770" s="2"/>
      <c r="H2770" s="2" t="s">
        <v>843</v>
      </c>
      <c r="I2770" s="2" t="s">
        <v>767</v>
      </c>
      <c r="J2770" s="2"/>
      <c r="K2770" s="2"/>
      <c r="L2770" s="79"/>
      <c r="M2770" s="79"/>
      <c r="N2770" s="79" t="s">
        <v>2146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 t="str">
        <f t="shared" si="101"/>
        <v/>
      </c>
      <c r="BP2770" s="2" t="str">
        <f t="shared" si="102"/>
        <v>USCAR214</v>
      </c>
      <c r="BQ2770" s="2" t="str">
        <f>_xlfn.XLOOKUP(BO2770,[1]Planilha1!$BU:$BU,[1]Planilha1!$BU:$BU,"",0,1)</f>
        <v/>
      </c>
    </row>
    <row r="2771" spans="1:69" hidden="1" x14ac:dyDescent="0.2">
      <c r="A2771" s="2" t="s">
        <v>4651</v>
      </c>
      <c r="B2771" s="2" t="s">
        <v>374</v>
      </c>
      <c r="C2771" s="2"/>
      <c r="D2771" s="2"/>
      <c r="E2771" s="2" t="s">
        <v>1402</v>
      </c>
      <c r="F2771" s="2"/>
      <c r="G2771" s="2"/>
      <c r="H2771" s="2" t="s">
        <v>843</v>
      </c>
      <c r="I2771" s="2" t="s">
        <v>767</v>
      </c>
      <c r="J2771" s="2"/>
      <c r="K2771" s="2"/>
      <c r="L2771" s="79"/>
      <c r="M2771" s="79"/>
      <c r="N2771" s="79" t="s">
        <v>2151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 t="str">
        <f t="shared" si="101"/>
        <v/>
      </c>
      <c r="BP2771" s="2" t="str">
        <f t="shared" si="102"/>
        <v>USCAR215</v>
      </c>
      <c r="BQ2771" s="2" t="str">
        <f>_xlfn.XLOOKUP(BO2771,[1]Planilha1!$BU:$BU,[1]Planilha1!$BU:$BU,"",0,1)</f>
        <v/>
      </c>
    </row>
    <row r="2772" spans="1:69" hidden="1" x14ac:dyDescent="0.2">
      <c r="A2772" s="2" t="s">
        <v>4651</v>
      </c>
      <c r="B2772" s="2" t="s">
        <v>374</v>
      </c>
      <c r="C2772" s="2"/>
      <c r="D2772" s="2"/>
      <c r="E2772" s="2" t="s">
        <v>1402</v>
      </c>
      <c r="F2772" s="2"/>
      <c r="G2772" s="2"/>
      <c r="H2772" s="2" t="s">
        <v>843</v>
      </c>
      <c r="I2772" s="2" t="s">
        <v>767</v>
      </c>
      <c r="J2772" s="2"/>
      <c r="K2772" s="2"/>
      <c r="L2772" s="79"/>
      <c r="M2772" s="79"/>
      <c r="N2772" s="79" t="s">
        <v>2140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 t="str">
        <f t="shared" si="101"/>
        <v/>
      </c>
      <c r="BP2772" s="2" t="str">
        <f t="shared" si="102"/>
        <v>USCAR216</v>
      </c>
      <c r="BQ2772" s="2" t="str">
        <f>_xlfn.XLOOKUP(BO2772,[1]Planilha1!$BU:$BU,[1]Planilha1!$BU:$BU,"",0,1)</f>
        <v/>
      </c>
    </row>
    <row r="2773" spans="1:69" hidden="1" x14ac:dyDescent="0.2">
      <c r="A2773" s="2" t="s">
        <v>4651</v>
      </c>
      <c r="B2773" s="2" t="s">
        <v>1400</v>
      </c>
      <c r="C2773" s="2"/>
      <c r="D2773" s="2"/>
      <c r="E2773" s="2" t="s">
        <v>1402</v>
      </c>
      <c r="F2773" s="2"/>
      <c r="G2773" s="2"/>
      <c r="H2773" s="2" t="s">
        <v>856</v>
      </c>
      <c r="I2773" s="2" t="s">
        <v>767</v>
      </c>
      <c r="J2773" s="2"/>
      <c r="K2773" s="2"/>
      <c r="L2773" s="79"/>
      <c r="M2773" s="79"/>
      <c r="N2773" s="79" t="s">
        <v>2146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 t="s">
        <v>3771</v>
      </c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 t="str">
        <f t="shared" si="101"/>
        <v/>
      </c>
      <c r="BP2773" s="2" t="str">
        <f t="shared" si="102"/>
        <v>GMW31914</v>
      </c>
      <c r="BQ2773" s="2" t="str">
        <f>_xlfn.XLOOKUP(BO2773,[1]Planilha1!$BU:$BU,[1]Planilha1!$BU:$BU,"",0,1)</f>
        <v/>
      </c>
    </row>
    <row r="2774" spans="1:69" hidden="1" x14ac:dyDescent="0.2">
      <c r="A2774" s="2" t="s">
        <v>4651</v>
      </c>
      <c r="B2774" s="2" t="s">
        <v>374</v>
      </c>
      <c r="C2774" s="2"/>
      <c r="D2774" s="2"/>
      <c r="E2774" s="2" t="s">
        <v>1402</v>
      </c>
      <c r="F2774" s="2"/>
      <c r="G2774" s="2"/>
      <c r="H2774" s="2" t="s">
        <v>856</v>
      </c>
      <c r="I2774" s="2" t="s">
        <v>767</v>
      </c>
      <c r="J2774" s="2"/>
      <c r="K2774" s="2"/>
      <c r="L2774" s="79"/>
      <c r="M2774" s="79"/>
      <c r="N2774" s="79" t="s">
        <v>2146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 t="s">
        <v>3772</v>
      </c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 t="str">
        <f t="shared" si="101"/>
        <v/>
      </c>
      <c r="BP2774" s="2" t="str">
        <f t="shared" si="102"/>
        <v>USCAR214</v>
      </c>
      <c r="BQ2774" s="2" t="str">
        <f>_xlfn.XLOOKUP(BO2774,[1]Planilha1!$BU:$BU,[1]Planilha1!$BU:$BU,"",0,1)</f>
        <v/>
      </c>
    </row>
    <row r="2775" spans="1:69" hidden="1" x14ac:dyDescent="0.2">
      <c r="A2775" s="2" t="s">
        <v>4651</v>
      </c>
      <c r="B2775" s="2" t="s">
        <v>1400</v>
      </c>
      <c r="C2775" s="2"/>
      <c r="D2775" s="2"/>
      <c r="E2775" s="2" t="s">
        <v>1402</v>
      </c>
      <c r="F2775" s="2"/>
      <c r="G2775" s="2"/>
      <c r="H2775" s="2" t="s">
        <v>856</v>
      </c>
      <c r="I2775" s="2" t="s">
        <v>767</v>
      </c>
      <c r="J2775" s="2"/>
      <c r="K2775" s="2"/>
      <c r="L2775" s="79"/>
      <c r="M2775" s="79"/>
      <c r="N2775" s="79" t="s">
        <v>2140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 t="s">
        <v>3773</v>
      </c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 t="str">
        <f t="shared" si="101"/>
        <v/>
      </c>
      <c r="BP2775" s="2" t="str">
        <f t="shared" si="102"/>
        <v>GMW31916</v>
      </c>
      <c r="BQ2775" s="2" t="str">
        <f>_xlfn.XLOOKUP(BO2775,[1]Planilha1!$BU:$BU,[1]Planilha1!$BU:$BU,"",0,1)</f>
        <v/>
      </c>
    </row>
    <row r="2776" spans="1:69" hidden="1" x14ac:dyDescent="0.2">
      <c r="A2776" s="2" t="s">
        <v>4651</v>
      </c>
      <c r="B2776" s="2" t="s">
        <v>374</v>
      </c>
      <c r="C2776" s="2"/>
      <c r="D2776" s="2"/>
      <c r="E2776" s="2" t="s">
        <v>1402</v>
      </c>
      <c r="F2776" s="2"/>
      <c r="G2776" s="2"/>
      <c r="H2776" s="2" t="s">
        <v>848</v>
      </c>
      <c r="I2776" s="2" t="s">
        <v>1922</v>
      </c>
      <c r="J2776" s="2"/>
      <c r="K2776" s="2"/>
      <c r="L2776" s="79"/>
      <c r="M2776" s="79"/>
      <c r="N2776" s="79" t="s">
        <v>2142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 t="s">
        <v>3774</v>
      </c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 t="str">
        <f t="shared" si="101"/>
        <v/>
      </c>
      <c r="BP2776" s="2" t="str">
        <f t="shared" si="102"/>
        <v>USCAR210,3</v>
      </c>
      <c r="BQ2776" s="2" t="str">
        <f>_xlfn.XLOOKUP(BO2776,[1]Planilha1!$BU:$BU,[1]Planilha1!$BU:$BU,"",0,1)</f>
        <v/>
      </c>
    </row>
    <row r="2777" spans="1:69" hidden="1" x14ac:dyDescent="0.2">
      <c r="A2777" s="2" t="s">
        <v>4651</v>
      </c>
      <c r="B2777" s="2" t="s">
        <v>374</v>
      </c>
      <c r="C2777" s="2"/>
      <c r="D2777" s="2"/>
      <c r="E2777" s="2" t="s">
        <v>1402</v>
      </c>
      <c r="F2777" s="2"/>
      <c r="G2777" s="2"/>
      <c r="H2777" s="2" t="s">
        <v>848</v>
      </c>
      <c r="I2777" s="2" t="s">
        <v>1922</v>
      </c>
      <c r="J2777" s="2"/>
      <c r="K2777" s="2"/>
      <c r="L2777" s="79"/>
      <c r="M2777" s="79"/>
      <c r="N2777" s="79" t="s">
        <v>2125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 t="s">
        <v>3775</v>
      </c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 t="str">
        <f t="shared" si="101"/>
        <v/>
      </c>
      <c r="BP2777" s="2" t="str">
        <f t="shared" si="102"/>
        <v>USCAR210,5</v>
      </c>
      <c r="BQ2777" s="2" t="str">
        <f>_xlfn.XLOOKUP(BO2777,[1]Planilha1!$BU:$BU,[1]Planilha1!$BU:$BU,"",0,1)</f>
        <v/>
      </c>
    </row>
    <row r="2778" spans="1:69" hidden="1" x14ac:dyDescent="0.2">
      <c r="A2778" s="2" t="s">
        <v>4651</v>
      </c>
      <c r="B2778" s="2" t="s">
        <v>374</v>
      </c>
      <c r="C2778" s="2"/>
      <c r="D2778" s="2"/>
      <c r="E2778" s="2" t="s">
        <v>1402</v>
      </c>
      <c r="F2778" s="2"/>
      <c r="G2778" s="2"/>
      <c r="H2778" s="2" t="s">
        <v>859</v>
      </c>
      <c r="I2778" s="2" t="s">
        <v>1922</v>
      </c>
      <c r="J2778" s="2"/>
      <c r="K2778" s="2"/>
      <c r="L2778" s="79"/>
      <c r="M2778" s="79"/>
      <c r="N2778" s="79" t="s">
        <v>2142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 t="s">
        <v>3776</v>
      </c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 t="str">
        <f t="shared" si="101"/>
        <v/>
      </c>
      <c r="BP2778" s="2" t="str">
        <f t="shared" si="102"/>
        <v>USCAR210,3</v>
      </c>
      <c r="BQ2778" s="2" t="str">
        <f>_xlfn.XLOOKUP(BO2778,[1]Planilha1!$BU:$BU,[1]Planilha1!$BU:$BU,"",0,1)</f>
        <v/>
      </c>
    </row>
    <row r="2779" spans="1:69" hidden="1" x14ac:dyDescent="0.2">
      <c r="A2779" s="2" t="s">
        <v>4651</v>
      </c>
      <c r="B2779" s="2" t="s">
        <v>374</v>
      </c>
      <c r="C2779" s="2"/>
      <c r="D2779" s="2"/>
      <c r="E2779" s="2" t="s">
        <v>1402</v>
      </c>
      <c r="F2779" s="2"/>
      <c r="G2779" s="2"/>
      <c r="H2779" s="2" t="s">
        <v>859</v>
      </c>
      <c r="I2779" s="2" t="s">
        <v>1922</v>
      </c>
      <c r="J2779" s="2"/>
      <c r="K2779" s="2"/>
      <c r="L2779" s="79"/>
      <c r="M2779" s="79"/>
      <c r="N2779" s="79" t="s">
        <v>2125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 t="s">
        <v>3777</v>
      </c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 t="str">
        <f t="shared" si="101"/>
        <v/>
      </c>
      <c r="BP2779" s="2" t="str">
        <f t="shared" si="102"/>
        <v>USCAR210,5</v>
      </c>
      <c r="BQ2779" s="2" t="str">
        <f>_xlfn.XLOOKUP(BO2779,[1]Planilha1!$BU:$BU,[1]Planilha1!$BU:$BU,"",0,1)</f>
        <v/>
      </c>
    </row>
    <row r="2780" spans="1:69" hidden="1" x14ac:dyDescent="0.2">
      <c r="A2780" s="2" t="s">
        <v>4651</v>
      </c>
      <c r="B2780" s="2" t="s">
        <v>1400</v>
      </c>
      <c r="C2780" s="2"/>
      <c r="D2780" s="2"/>
      <c r="E2780" s="2" t="s">
        <v>1402</v>
      </c>
      <c r="F2780" s="2"/>
      <c r="G2780" s="2"/>
      <c r="H2780" s="2" t="s">
        <v>843</v>
      </c>
      <c r="I2780" s="2" t="s">
        <v>1923</v>
      </c>
      <c r="J2780" s="2"/>
      <c r="K2780" s="2"/>
      <c r="L2780" s="79"/>
      <c r="M2780" s="79"/>
      <c r="N2780" s="79" t="s">
        <v>2125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 t="s">
        <v>3778</v>
      </c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 t="str">
        <f t="shared" si="101"/>
        <v/>
      </c>
      <c r="BP2780" s="2" t="str">
        <f t="shared" si="102"/>
        <v>GMW31910,5</v>
      </c>
      <c r="BQ2780" s="2" t="str">
        <f>_xlfn.XLOOKUP(BO2780,[1]Planilha1!$BU:$BU,[1]Planilha1!$BU:$BU,"",0,1)</f>
        <v/>
      </c>
    </row>
    <row r="2781" spans="1:69" hidden="1" x14ac:dyDescent="0.2">
      <c r="A2781" s="2" t="s">
        <v>4651</v>
      </c>
      <c r="B2781" s="2" t="s">
        <v>1400</v>
      </c>
      <c r="C2781" s="2"/>
      <c r="D2781" s="2"/>
      <c r="E2781" s="2" t="s">
        <v>1402</v>
      </c>
      <c r="F2781" s="2"/>
      <c r="G2781" s="2"/>
      <c r="H2781" s="2" t="s">
        <v>856</v>
      </c>
      <c r="I2781" s="2" t="s">
        <v>1923</v>
      </c>
      <c r="J2781" s="2"/>
      <c r="K2781" s="2"/>
      <c r="L2781" s="79"/>
      <c r="M2781" s="79"/>
      <c r="N2781" s="79" t="s">
        <v>2125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 t="s">
        <v>3779</v>
      </c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 t="str">
        <f t="shared" si="101"/>
        <v/>
      </c>
      <c r="BP2781" s="2" t="str">
        <f t="shared" si="102"/>
        <v>GMW31910,5</v>
      </c>
      <c r="BQ2781" s="2" t="str">
        <f>_xlfn.XLOOKUP(BO2781,[1]Planilha1!$BU:$BU,[1]Planilha1!$BU:$BU,"",0,1)</f>
        <v/>
      </c>
    </row>
    <row r="2782" spans="1:69" hidden="1" x14ac:dyDescent="0.2">
      <c r="A2782" s="2" t="s">
        <v>4651</v>
      </c>
      <c r="B2782" s="2" t="s">
        <v>1400</v>
      </c>
      <c r="C2782" s="2"/>
      <c r="D2782" s="2"/>
      <c r="E2782" s="2" t="s">
        <v>1402</v>
      </c>
      <c r="F2782" s="2"/>
      <c r="G2782" s="2"/>
      <c r="H2782" s="2" t="s">
        <v>854</v>
      </c>
      <c r="I2782" s="2" t="s">
        <v>1923</v>
      </c>
      <c r="J2782" s="2"/>
      <c r="K2782" s="2"/>
      <c r="L2782" s="79"/>
      <c r="M2782" s="79"/>
      <c r="N2782" s="79" t="s">
        <v>2125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 t="s">
        <v>3779</v>
      </c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 t="str">
        <f t="shared" si="101"/>
        <v/>
      </c>
      <c r="BP2782" s="2" t="str">
        <f t="shared" si="102"/>
        <v>GMW31910,5</v>
      </c>
      <c r="BQ2782" s="2" t="str">
        <f>_xlfn.XLOOKUP(BO2782,[1]Planilha1!$BU:$BU,[1]Planilha1!$BU:$BU,"",0,1)</f>
        <v/>
      </c>
    </row>
    <row r="2783" spans="1:69" hidden="1" x14ac:dyDescent="0.2">
      <c r="A2783" s="2" t="s">
        <v>4651</v>
      </c>
      <c r="B2783" s="2" t="s">
        <v>374</v>
      </c>
      <c r="C2783" s="2"/>
      <c r="D2783" s="2"/>
      <c r="E2783" s="2" t="s">
        <v>1402</v>
      </c>
      <c r="F2783" s="2"/>
      <c r="G2783" s="2"/>
      <c r="H2783" s="2" t="s">
        <v>875</v>
      </c>
      <c r="I2783" s="2" t="s">
        <v>1924</v>
      </c>
      <c r="J2783" s="2"/>
      <c r="K2783" s="2"/>
      <c r="L2783" s="79"/>
      <c r="M2783" s="79"/>
      <c r="N2783" s="79" t="s">
        <v>2155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 t="s">
        <v>3780</v>
      </c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 t="str">
        <f t="shared" si="101"/>
        <v/>
      </c>
      <c r="BP2783" s="2" t="str">
        <f t="shared" si="102"/>
        <v>USCAR210,22</v>
      </c>
      <c r="BQ2783" s="2" t="str">
        <f>_xlfn.XLOOKUP(BO2783,[1]Planilha1!$BU:$BU,[1]Planilha1!$BU:$BU,"",0,1)</f>
        <v/>
      </c>
    </row>
    <row r="2784" spans="1:69" hidden="1" x14ac:dyDescent="0.2">
      <c r="A2784" s="2" t="s">
        <v>4651</v>
      </c>
      <c r="B2784" s="2" t="s">
        <v>374</v>
      </c>
      <c r="C2784" s="2"/>
      <c r="D2784" s="2"/>
      <c r="E2784" s="2" t="s">
        <v>1402</v>
      </c>
      <c r="F2784" s="2"/>
      <c r="G2784" s="2"/>
      <c r="H2784" s="2" t="s">
        <v>853</v>
      </c>
      <c r="I2784" s="2" t="s">
        <v>593</v>
      </c>
      <c r="J2784" s="2"/>
      <c r="K2784" s="2"/>
      <c r="L2784" s="79"/>
      <c r="M2784" s="79"/>
      <c r="N2784" s="79" t="s">
        <v>2147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 t="s">
        <v>3781</v>
      </c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 t="str">
        <f t="shared" si="101"/>
        <v/>
      </c>
      <c r="BP2784" s="2" t="str">
        <f t="shared" si="102"/>
        <v>USCAR210,35</v>
      </c>
      <c r="BQ2784" s="2" t="str">
        <f>_xlfn.XLOOKUP(BO2784,[1]Planilha1!$BU:$BU,[1]Planilha1!$BU:$BU,"",0,1)</f>
        <v/>
      </c>
    </row>
    <row r="2785" spans="1:69" hidden="1" x14ac:dyDescent="0.2">
      <c r="A2785" s="2" t="s">
        <v>4651</v>
      </c>
      <c r="B2785" s="2" t="s">
        <v>374</v>
      </c>
      <c r="C2785" s="2"/>
      <c r="D2785" s="2"/>
      <c r="E2785" s="2" t="s">
        <v>1402</v>
      </c>
      <c r="F2785" s="2"/>
      <c r="G2785" s="2"/>
      <c r="H2785" s="2" t="s">
        <v>853</v>
      </c>
      <c r="I2785" s="2" t="s">
        <v>593</v>
      </c>
      <c r="J2785" s="2"/>
      <c r="K2785" s="2"/>
      <c r="L2785" s="79"/>
      <c r="M2785" s="79"/>
      <c r="N2785" s="79" t="s">
        <v>2125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 t="s">
        <v>3782</v>
      </c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 t="str">
        <f t="shared" si="101"/>
        <v/>
      </c>
      <c r="BP2785" s="2" t="str">
        <f t="shared" si="102"/>
        <v>USCAR210,5</v>
      </c>
      <c r="BQ2785" s="2" t="str">
        <f>_xlfn.XLOOKUP(BO2785,[1]Planilha1!$BU:$BU,[1]Planilha1!$BU:$BU,"",0,1)</f>
        <v/>
      </c>
    </row>
    <row r="2786" spans="1:69" hidden="1" x14ac:dyDescent="0.2">
      <c r="A2786" s="2" t="s">
        <v>4651</v>
      </c>
      <c r="B2786" s="2" t="s">
        <v>1400</v>
      </c>
      <c r="C2786" s="2"/>
      <c r="D2786" s="2"/>
      <c r="E2786" s="2" t="s">
        <v>1402</v>
      </c>
      <c r="F2786" s="2"/>
      <c r="G2786" s="2"/>
      <c r="H2786" s="2" t="s">
        <v>843</v>
      </c>
      <c r="I2786" s="2" t="s">
        <v>1925</v>
      </c>
      <c r="J2786" s="2"/>
      <c r="K2786" s="2"/>
      <c r="L2786" s="79"/>
      <c r="M2786" s="79"/>
      <c r="N2786" s="79" t="s">
        <v>2124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 t="str">
        <f t="shared" si="101"/>
        <v/>
      </c>
      <c r="BP2786" s="2" t="str">
        <f t="shared" si="102"/>
        <v>GMW31912,5</v>
      </c>
      <c r="BQ2786" s="2" t="str">
        <f>_xlfn.XLOOKUP(BO2786,[1]Planilha1!$BU:$BU,[1]Planilha1!$BU:$BU,"",0,1)</f>
        <v/>
      </c>
    </row>
    <row r="2787" spans="1:69" hidden="1" x14ac:dyDescent="0.2">
      <c r="A2787" s="2" t="s">
        <v>4651</v>
      </c>
      <c r="B2787" s="2" t="s">
        <v>1400</v>
      </c>
      <c r="C2787" s="2"/>
      <c r="D2787" s="2"/>
      <c r="E2787" s="2" t="s">
        <v>1402</v>
      </c>
      <c r="F2787" s="2"/>
      <c r="G2787" s="2"/>
      <c r="H2787" s="2" t="s">
        <v>843</v>
      </c>
      <c r="I2787" s="2" t="s">
        <v>1926</v>
      </c>
      <c r="J2787" s="2"/>
      <c r="K2787" s="2"/>
      <c r="L2787" s="79"/>
      <c r="M2787" s="79"/>
      <c r="N2787" s="79" t="s">
        <v>2126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 t="s">
        <v>3783</v>
      </c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 t="str">
        <f t="shared" si="101"/>
        <v/>
      </c>
      <c r="BP2787" s="2" t="str">
        <f t="shared" si="102"/>
        <v>GMW31911,5</v>
      </c>
      <c r="BQ2787" s="2" t="str">
        <f>_xlfn.XLOOKUP(BO2787,[1]Planilha1!$BU:$BU,[1]Planilha1!$BU:$BU,"",0,1)</f>
        <v/>
      </c>
    </row>
    <row r="2788" spans="1:69" hidden="1" x14ac:dyDescent="0.2">
      <c r="A2788" s="2" t="s">
        <v>4651</v>
      </c>
      <c r="B2788" s="2" t="s">
        <v>1400</v>
      </c>
      <c r="C2788" s="2"/>
      <c r="D2788" s="2"/>
      <c r="E2788" s="2" t="s">
        <v>1402</v>
      </c>
      <c r="F2788" s="2"/>
      <c r="G2788" s="2"/>
      <c r="H2788" s="2" t="s">
        <v>843</v>
      </c>
      <c r="I2788" s="2" t="s">
        <v>1927</v>
      </c>
      <c r="J2788" s="2"/>
      <c r="K2788" s="2"/>
      <c r="L2788" s="79"/>
      <c r="M2788" s="79"/>
      <c r="N2788" s="79" t="s">
        <v>2126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 t="s">
        <v>3784</v>
      </c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 t="str">
        <f t="shared" si="101"/>
        <v/>
      </c>
      <c r="BP2788" s="2" t="str">
        <f t="shared" si="102"/>
        <v>GMW31911,5</v>
      </c>
      <c r="BQ2788" s="2" t="str">
        <f>_xlfn.XLOOKUP(BO2788,[1]Planilha1!$BU:$BU,[1]Planilha1!$BU:$BU,"",0,1)</f>
        <v/>
      </c>
    </row>
    <row r="2789" spans="1:69" hidden="1" x14ac:dyDescent="0.2">
      <c r="A2789" s="2" t="s">
        <v>4651</v>
      </c>
      <c r="B2789" s="2" t="s">
        <v>1400</v>
      </c>
      <c r="C2789" s="2"/>
      <c r="D2789" s="2"/>
      <c r="E2789" s="2" t="s">
        <v>1402</v>
      </c>
      <c r="F2789" s="2"/>
      <c r="G2789" s="2"/>
      <c r="H2789" s="2" t="s">
        <v>856</v>
      </c>
      <c r="I2789" s="2" t="s">
        <v>1927</v>
      </c>
      <c r="J2789" s="2"/>
      <c r="K2789" s="2"/>
      <c r="L2789" s="79"/>
      <c r="M2789" s="79"/>
      <c r="N2789" s="79" t="s">
        <v>2126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 t="s">
        <v>3784</v>
      </c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 t="str">
        <f t="shared" si="101"/>
        <v/>
      </c>
      <c r="BP2789" s="2" t="str">
        <f t="shared" si="102"/>
        <v>GMW31911,5</v>
      </c>
      <c r="BQ2789" s="2" t="str">
        <f>_xlfn.XLOOKUP(BO2789,[1]Planilha1!$BU:$BU,[1]Planilha1!$BU:$BU,"",0,1)</f>
        <v/>
      </c>
    </row>
    <row r="2790" spans="1:69" hidden="1" x14ac:dyDescent="0.2">
      <c r="A2790" s="2" t="s">
        <v>4651</v>
      </c>
      <c r="B2790" s="2" t="s">
        <v>1400</v>
      </c>
      <c r="C2790" s="2"/>
      <c r="D2790" s="2"/>
      <c r="E2790" s="2" t="s">
        <v>1402</v>
      </c>
      <c r="F2790" s="2"/>
      <c r="G2790" s="2"/>
      <c r="H2790" s="2" t="s">
        <v>854</v>
      </c>
      <c r="I2790" s="2" t="s">
        <v>1927</v>
      </c>
      <c r="J2790" s="2"/>
      <c r="K2790" s="2"/>
      <c r="L2790" s="79"/>
      <c r="M2790" s="79"/>
      <c r="N2790" s="79" t="s">
        <v>2126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 t="s">
        <v>3784</v>
      </c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 t="str">
        <f t="shared" si="101"/>
        <v/>
      </c>
      <c r="BP2790" s="2" t="str">
        <f t="shared" si="102"/>
        <v>GMW31911,5</v>
      </c>
      <c r="BQ2790" s="2" t="str">
        <f>_xlfn.XLOOKUP(BO2790,[1]Planilha1!$BU:$BU,[1]Planilha1!$BU:$BU,"",0,1)</f>
        <v/>
      </c>
    </row>
    <row r="2791" spans="1:69" hidden="1" x14ac:dyDescent="0.2">
      <c r="A2791" s="2" t="s">
        <v>4651</v>
      </c>
      <c r="B2791" s="2" t="s">
        <v>374</v>
      </c>
      <c r="C2791" s="2"/>
      <c r="D2791" s="2"/>
      <c r="E2791" s="2" t="s">
        <v>1402</v>
      </c>
      <c r="F2791" s="2"/>
      <c r="G2791" s="2"/>
      <c r="H2791" s="2" t="s">
        <v>846</v>
      </c>
      <c r="I2791" s="2" t="s">
        <v>1928</v>
      </c>
      <c r="J2791" s="2"/>
      <c r="K2791" s="2"/>
      <c r="L2791" s="79"/>
      <c r="M2791" s="79"/>
      <c r="N2791" s="79" t="s">
        <v>2167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 t="s">
        <v>3785</v>
      </c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 t="str">
        <f t="shared" si="101"/>
        <v/>
      </c>
      <c r="BP2791" s="2" t="str">
        <f t="shared" si="102"/>
        <v>USCAR213,15</v>
      </c>
      <c r="BQ2791" s="2" t="str">
        <f>_xlfn.XLOOKUP(BO2791,[1]Planilha1!$BU:$BU,[1]Planilha1!$BU:$BU,"",0,1)</f>
        <v/>
      </c>
    </row>
    <row r="2792" spans="1:69" hidden="1" x14ac:dyDescent="0.2">
      <c r="A2792" s="2" t="s">
        <v>4651</v>
      </c>
      <c r="B2792" s="2" t="s">
        <v>374</v>
      </c>
      <c r="C2792" s="2"/>
      <c r="D2792" s="2"/>
      <c r="E2792" s="2" t="s">
        <v>1402</v>
      </c>
      <c r="F2792" s="2"/>
      <c r="G2792" s="2"/>
      <c r="H2792" s="2" t="s">
        <v>847</v>
      </c>
      <c r="I2792" s="2" t="s">
        <v>1928</v>
      </c>
      <c r="J2792" s="2"/>
      <c r="K2792" s="2"/>
      <c r="L2792" s="79"/>
      <c r="M2792" s="79"/>
      <c r="N2792" s="79" t="s">
        <v>2168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 t="s">
        <v>3786</v>
      </c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 t="str">
        <f t="shared" si="101"/>
        <v/>
      </c>
      <c r="BP2792" s="2" t="str">
        <f t="shared" si="102"/>
        <v>USCAR212,85</v>
      </c>
      <c r="BQ2792" s="2" t="str">
        <f>_xlfn.XLOOKUP(BO2792,[1]Planilha1!$BU:$BU,[1]Planilha1!$BU:$BU,"",0,1)</f>
        <v/>
      </c>
    </row>
    <row r="2793" spans="1:69" hidden="1" x14ac:dyDescent="0.2">
      <c r="A2793" s="2" t="s">
        <v>4651</v>
      </c>
      <c r="B2793" s="2" t="s">
        <v>1400</v>
      </c>
      <c r="C2793" s="2"/>
      <c r="D2793" s="2"/>
      <c r="E2793" s="2" t="s">
        <v>1402</v>
      </c>
      <c r="F2793" s="2"/>
      <c r="G2793" s="2"/>
      <c r="H2793" s="2" t="s">
        <v>843</v>
      </c>
      <c r="I2793" s="2" t="s">
        <v>1929</v>
      </c>
      <c r="J2793" s="2" t="s">
        <v>987</v>
      </c>
      <c r="K2793" s="2"/>
      <c r="L2793" s="79"/>
      <c r="M2793" s="79"/>
      <c r="N2793" s="79" t="s">
        <v>2124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 t="s">
        <v>3787</v>
      </c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 t="str">
        <f t="shared" si="101"/>
        <v/>
      </c>
      <c r="BP2793" s="2" t="str">
        <f t="shared" si="102"/>
        <v>GMW31912,5</v>
      </c>
      <c r="BQ2793" s="2" t="str">
        <f>_xlfn.XLOOKUP(BO2793,[1]Planilha1!$BU:$BU,[1]Planilha1!$BU:$BU,"",0,1)</f>
        <v/>
      </c>
    </row>
    <row r="2794" spans="1:69" hidden="1" x14ac:dyDescent="0.2">
      <c r="A2794" s="2" t="s">
        <v>4651</v>
      </c>
      <c r="B2794" s="2" t="s">
        <v>1400</v>
      </c>
      <c r="C2794" s="2"/>
      <c r="D2794" s="2"/>
      <c r="E2794" s="2" t="s">
        <v>1402</v>
      </c>
      <c r="F2794" s="2"/>
      <c r="G2794" s="2"/>
      <c r="H2794" s="2" t="s">
        <v>843</v>
      </c>
      <c r="I2794" s="2" t="s">
        <v>1929</v>
      </c>
      <c r="J2794" s="2" t="s">
        <v>987</v>
      </c>
      <c r="K2794" s="2"/>
      <c r="L2794" s="79"/>
      <c r="M2794" s="79"/>
      <c r="N2794" s="79" t="s">
        <v>2146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 t="s">
        <v>3788</v>
      </c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 t="str">
        <f t="shared" si="101"/>
        <v/>
      </c>
      <c r="BP2794" s="2" t="str">
        <f t="shared" si="102"/>
        <v>GMW31914</v>
      </c>
      <c r="BQ2794" s="2" t="str">
        <f>_xlfn.XLOOKUP(BO2794,[1]Planilha1!$BU:$BU,[1]Planilha1!$BU:$BU,"",0,1)</f>
        <v/>
      </c>
    </row>
    <row r="2795" spans="1:69" hidden="1" x14ac:dyDescent="0.2">
      <c r="A2795" s="2" t="s">
        <v>4651</v>
      </c>
      <c r="B2795" s="2" t="s">
        <v>1400</v>
      </c>
      <c r="C2795" s="2"/>
      <c r="D2795" s="2"/>
      <c r="E2795" s="2" t="s">
        <v>1402</v>
      </c>
      <c r="F2795" s="2"/>
      <c r="G2795" s="2"/>
      <c r="H2795" s="2" t="s">
        <v>862</v>
      </c>
      <c r="I2795" s="2" t="s">
        <v>1929</v>
      </c>
      <c r="J2795" s="2" t="s">
        <v>987</v>
      </c>
      <c r="K2795" s="2"/>
      <c r="L2795" s="79"/>
      <c r="M2795" s="79"/>
      <c r="N2795" s="79" t="s">
        <v>2124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 t="s">
        <v>3789</v>
      </c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 t="str">
        <f t="shared" si="101"/>
        <v/>
      </c>
      <c r="BP2795" s="2" t="str">
        <f t="shared" si="102"/>
        <v>GMW31912,5</v>
      </c>
      <c r="BQ2795" s="2" t="str">
        <f>_xlfn.XLOOKUP(BO2795,[1]Planilha1!$BU:$BU,[1]Planilha1!$BU:$BU,"",0,1)</f>
        <v/>
      </c>
    </row>
    <row r="2796" spans="1:69" hidden="1" x14ac:dyDescent="0.2">
      <c r="A2796" s="2" t="s">
        <v>4651</v>
      </c>
      <c r="B2796" s="2" t="s">
        <v>1400</v>
      </c>
      <c r="C2796" s="2"/>
      <c r="D2796" s="2"/>
      <c r="E2796" s="2" t="s">
        <v>1402</v>
      </c>
      <c r="F2796" s="2"/>
      <c r="G2796" s="2"/>
      <c r="H2796" s="2" t="s">
        <v>856</v>
      </c>
      <c r="I2796" s="2" t="s">
        <v>1929</v>
      </c>
      <c r="J2796" s="2" t="s">
        <v>987</v>
      </c>
      <c r="K2796" s="2"/>
      <c r="L2796" s="79"/>
      <c r="M2796" s="79"/>
      <c r="N2796" s="79" t="s">
        <v>2124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 t="s">
        <v>3787</v>
      </c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 t="str">
        <f t="shared" si="101"/>
        <v/>
      </c>
      <c r="BP2796" s="2" t="str">
        <f t="shared" si="102"/>
        <v>GMW31912,5</v>
      </c>
      <c r="BQ2796" s="2" t="str">
        <f>_xlfn.XLOOKUP(BO2796,[1]Planilha1!$BU:$BU,[1]Planilha1!$BU:$BU,"",0,1)</f>
        <v/>
      </c>
    </row>
    <row r="2797" spans="1:69" hidden="1" x14ac:dyDescent="0.2">
      <c r="A2797" s="2" t="s">
        <v>4651</v>
      </c>
      <c r="B2797" s="2" t="s">
        <v>1400</v>
      </c>
      <c r="C2797" s="2"/>
      <c r="D2797" s="2"/>
      <c r="E2797" s="2" t="s">
        <v>1402</v>
      </c>
      <c r="F2797" s="2"/>
      <c r="G2797" s="2"/>
      <c r="H2797" s="2" t="s">
        <v>856</v>
      </c>
      <c r="I2797" s="2" t="s">
        <v>1929</v>
      </c>
      <c r="J2797" s="2" t="s">
        <v>987</v>
      </c>
      <c r="K2797" s="2"/>
      <c r="L2797" s="79"/>
      <c r="M2797" s="79"/>
      <c r="N2797" s="79" t="s">
        <v>2146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 t="s">
        <v>3788</v>
      </c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 t="str">
        <f t="shared" si="101"/>
        <v/>
      </c>
      <c r="BP2797" s="2" t="str">
        <f t="shared" si="102"/>
        <v>GMW31914</v>
      </c>
      <c r="BQ2797" s="2" t="str">
        <f>_xlfn.XLOOKUP(BO2797,[1]Planilha1!$BU:$BU,[1]Planilha1!$BU:$BU,"",0,1)</f>
        <v/>
      </c>
    </row>
    <row r="2798" spans="1:69" hidden="1" x14ac:dyDescent="0.2">
      <c r="A2798" s="2" t="s">
        <v>4651</v>
      </c>
      <c r="B2798" s="2" t="s">
        <v>1400</v>
      </c>
      <c r="C2798" s="2"/>
      <c r="D2798" s="2"/>
      <c r="E2798" s="2" t="s">
        <v>1402</v>
      </c>
      <c r="F2798" s="2"/>
      <c r="G2798" s="2"/>
      <c r="H2798" s="2" t="s">
        <v>854</v>
      </c>
      <c r="I2798" s="2" t="s">
        <v>1929</v>
      </c>
      <c r="J2798" s="2" t="s">
        <v>987</v>
      </c>
      <c r="K2798" s="2"/>
      <c r="L2798" s="79"/>
      <c r="M2798" s="79"/>
      <c r="N2798" s="79" t="s">
        <v>2124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 t="s">
        <v>3787</v>
      </c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 t="str">
        <f t="shared" si="101"/>
        <v/>
      </c>
      <c r="BP2798" s="2" t="str">
        <f t="shared" si="102"/>
        <v>GMW31912,5</v>
      </c>
      <c r="BQ2798" s="2" t="str">
        <f>_xlfn.XLOOKUP(BO2798,[1]Planilha1!$BU:$BU,[1]Planilha1!$BU:$BU,"",0,1)</f>
        <v/>
      </c>
    </row>
    <row r="2799" spans="1:69" hidden="1" x14ac:dyDescent="0.2">
      <c r="A2799" s="2" t="s">
        <v>4651</v>
      </c>
      <c r="B2799" s="2" t="s">
        <v>374</v>
      </c>
      <c r="C2799" s="2"/>
      <c r="D2799" s="2"/>
      <c r="E2799" s="2" t="s">
        <v>1402</v>
      </c>
      <c r="F2799" s="2"/>
      <c r="G2799" s="2"/>
      <c r="H2799" s="2" t="s">
        <v>887</v>
      </c>
      <c r="I2799" s="2" t="s">
        <v>588</v>
      </c>
      <c r="J2799" s="2"/>
      <c r="K2799" s="2"/>
      <c r="L2799" s="79"/>
      <c r="M2799" s="79"/>
      <c r="N2799" s="79" t="s">
        <v>2141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 t="s">
        <v>3790</v>
      </c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 t="str">
        <f t="shared" si="101"/>
        <v/>
      </c>
      <c r="BP2799" s="2" t="str">
        <f t="shared" si="102"/>
        <v>USCAR210,75</v>
      </c>
      <c r="BQ2799" s="2" t="str">
        <f>_xlfn.XLOOKUP(BO2799,[1]Planilha1!$BU:$BU,[1]Planilha1!$BU:$BU,"",0,1)</f>
        <v/>
      </c>
    </row>
    <row r="2800" spans="1:69" hidden="1" x14ac:dyDescent="0.2">
      <c r="A2800" s="2" t="s">
        <v>4651</v>
      </c>
      <c r="B2800" s="2" t="s">
        <v>374</v>
      </c>
      <c r="C2800" s="2"/>
      <c r="D2800" s="2"/>
      <c r="E2800" s="2" t="s">
        <v>1402</v>
      </c>
      <c r="F2800" s="2"/>
      <c r="G2800" s="2"/>
      <c r="H2800" s="2" t="s">
        <v>855</v>
      </c>
      <c r="I2800" s="2" t="s">
        <v>588</v>
      </c>
      <c r="J2800" s="2"/>
      <c r="K2800" s="2"/>
      <c r="L2800" s="79"/>
      <c r="M2800" s="79"/>
      <c r="N2800" s="79" t="s">
        <v>2141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 t="s">
        <v>3791</v>
      </c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 t="str">
        <f t="shared" si="101"/>
        <v/>
      </c>
      <c r="BP2800" s="2" t="str">
        <f t="shared" si="102"/>
        <v>USCAR210,75</v>
      </c>
      <c r="BQ2800" s="2" t="str">
        <f>_xlfn.XLOOKUP(BO2800,[1]Planilha1!$BU:$BU,[1]Planilha1!$BU:$BU,"",0,1)</f>
        <v/>
      </c>
    </row>
    <row r="2801" spans="1:69" hidden="1" x14ac:dyDescent="0.2">
      <c r="A2801" s="2" t="s">
        <v>4651</v>
      </c>
      <c r="B2801" s="2" t="s">
        <v>1400</v>
      </c>
      <c r="C2801" s="2"/>
      <c r="D2801" s="2"/>
      <c r="E2801" s="2" t="s">
        <v>1402</v>
      </c>
      <c r="F2801" s="2"/>
      <c r="G2801" s="2"/>
      <c r="H2801" s="2" t="s">
        <v>854</v>
      </c>
      <c r="I2801" s="2" t="s">
        <v>588</v>
      </c>
      <c r="J2801" s="2"/>
      <c r="K2801" s="2"/>
      <c r="L2801" s="79"/>
      <c r="M2801" s="79"/>
      <c r="N2801" s="79" t="s">
        <v>2132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 t="s">
        <v>3792</v>
      </c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 t="str">
        <f t="shared" si="101"/>
        <v/>
      </c>
      <c r="BP2801" s="2" t="str">
        <f t="shared" si="102"/>
        <v>GMW31911</v>
      </c>
      <c r="BQ2801" s="2" t="str">
        <f>_xlfn.XLOOKUP(BO2801,[1]Planilha1!$BU:$BU,[1]Planilha1!$BU:$BU,"",0,1)</f>
        <v/>
      </c>
    </row>
    <row r="2802" spans="1:69" hidden="1" x14ac:dyDescent="0.2">
      <c r="A2802" s="2" t="s">
        <v>4651</v>
      </c>
      <c r="B2802" s="2" t="s">
        <v>1400</v>
      </c>
      <c r="C2802" s="2"/>
      <c r="D2802" s="2"/>
      <c r="E2802" s="2" t="s">
        <v>1402</v>
      </c>
      <c r="F2802" s="2"/>
      <c r="G2802" s="2"/>
      <c r="H2802" s="2" t="s">
        <v>843</v>
      </c>
      <c r="I2802" s="2" t="s">
        <v>1930</v>
      </c>
      <c r="J2802" s="2"/>
      <c r="K2802" s="2"/>
      <c r="L2802" s="79"/>
      <c r="M2802" s="79"/>
      <c r="N2802" s="79" t="s">
        <v>2146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 t="s">
        <v>3329</v>
      </c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 t="str">
        <f t="shared" si="101"/>
        <v/>
      </c>
      <c r="BP2802" s="2" t="str">
        <f t="shared" si="102"/>
        <v>GMW31914</v>
      </c>
      <c r="BQ2802" s="2" t="str">
        <f>_xlfn.XLOOKUP(BO2802,[1]Planilha1!$BU:$BU,[1]Planilha1!$BU:$BU,"",0,1)</f>
        <v/>
      </c>
    </row>
    <row r="2803" spans="1:69" hidden="1" x14ac:dyDescent="0.2">
      <c r="A2803" s="2" t="s">
        <v>4651</v>
      </c>
      <c r="B2803" s="2" t="s">
        <v>1400</v>
      </c>
      <c r="C2803" s="2"/>
      <c r="D2803" s="2"/>
      <c r="E2803" s="2" t="s">
        <v>1402</v>
      </c>
      <c r="F2803" s="2"/>
      <c r="G2803" s="2"/>
      <c r="H2803" s="2" t="s">
        <v>857</v>
      </c>
      <c r="I2803" s="2" t="s">
        <v>1931</v>
      </c>
      <c r="J2803" s="2"/>
      <c r="K2803" s="2"/>
      <c r="L2803" s="79"/>
      <c r="M2803" s="79"/>
      <c r="N2803" s="79" t="s">
        <v>1142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 t="s">
        <v>3793</v>
      </c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 t="str">
        <f t="shared" si="101"/>
        <v/>
      </c>
      <c r="BP2803" s="2" t="str">
        <f t="shared" si="102"/>
        <v>GMW319135</v>
      </c>
      <c r="BQ2803" s="2" t="str">
        <f>_xlfn.XLOOKUP(BO2803,[1]Planilha1!$BU:$BU,[1]Planilha1!$BU:$BU,"",0,1)</f>
        <v/>
      </c>
    </row>
    <row r="2804" spans="1:69" hidden="1" x14ac:dyDescent="0.2">
      <c r="A2804" s="2" t="s">
        <v>4651</v>
      </c>
      <c r="B2804" s="2" t="s">
        <v>1400</v>
      </c>
      <c r="C2804" s="2"/>
      <c r="D2804" s="2"/>
      <c r="E2804" s="2" t="s">
        <v>1402</v>
      </c>
      <c r="F2804" s="2"/>
      <c r="G2804" s="2"/>
      <c r="H2804" s="2" t="s">
        <v>857</v>
      </c>
      <c r="I2804" s="2" t="s">
        <v>1932</v>
      </c>
      <c r="J2804" s="2"/>
      <c r="K2804" s="2"/>
      <c r="L2804" s="79"/>
      <c r="M2804" s="79"/>
      <c r="N2804" s="79" t="s">
        <v>1142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 t="s">
        <v>3794</v>
      </c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 t="str">
        <f t="shared" si="101"/>
        <v/>
      </c>
      <c r="BP2804" s="2" t="str">
        <f t="shared" si="102"/>
        <v>GMW319135</v>
      </c>
      <c r="BQ2804" s="2" t="str">
        <f>_xlfn.XLOOKUP(BO2804,[1]Planilha1!$BU:$BU,[1]Planilha1!$BU:$BU,"",0,1)</f>
        <v/>
      </c>
    </row>
    <row r="2805" spans="1:69" hidden="1" x14ac:dyDescent="0.2">
      <c r="A2805" s="2" t="s">
        <v>4651</v>
      </c>
      <c r="B2805" s="2" t="s">
        <v>1400</v>
      </c>
      <c r="C2805" s="2"/>
      <c r="D2805" s="2"/>
      <c r="E2805" s="2" t="s">
        <v>1402</v>
      </c>
      <c r="F2805" s="2"/>
      <c r="G2805" s="2"/>
      <c r="H2805" s="2" t="s">
        <v>854</v>
      </c>
      <c r="I2805" s="2" t="s">
        <v>1932</v>
      </c>
      <c r="J2805" s="2"/>
      <c r="K2805" s="2"/>
      <c r="L2805" s="79"/>
      <c r="M2805" s="79"/>
      <c r="N2805" s="79" t="s">
        <v>1137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 t="s">
        <v>3795</v>
      </c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 t="str">
        <f t="shared" si="101"/>
        <v/>
      </c>
      <c r="BP2805" s="2" t="str">
        <f t="shared" si="102"/>
        <v>GMW319130</v>
      </c>
      <c r="BQ2805" s="2" t="str">
        <f>_xlfn.XLOOKUP(BO2805,[1]Planilha1!$BU:$BU,[1]Planilha1!$BU:$BU,"",0,1)</f>
        <v/>
      </c>
    </row>
    <row r="2806" spans="1:69" hidden="1" x14ac:dyDescent="0.2">
      <c r="A2806" s="2" t="s">
        <v>4651</v>
      </c>
      <c r="B2806" s="2" t="s">
        <v>1400</v>
      </c>
      <c r="C2806" s="2"/>
      <c r="D2806" s="2"/>
      <c r="E2806" s="2" t="s">
        <v>1402</v>
      </c>
      <c r="F2806" s="2"/>
      <c r="G2806" s="2"/>
      <c r="H2806" s="2" t="s">
        <v>854</v>
      </c>
      <c r="I2806" s="2" t="s">
        <v>1932</v>
      </c>
      <c r="J2806" s="2"/>
      <c r="K2806" s="2"/>
      <c r="L2806" s="79"/>
      <c r="M2806" s="79"/>
      <c r="N2806" s="79" t="s">
        <v>1142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 t="s">
        <v>3794</v>
      </c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 t="str">
        <f t="shared" si="101"/>
        <v/>
      </c>
      <c r="BP2806" s="2" t="str">
        <f t="shared" si="102"/>
        <v>GMW319135</v>
      </c>
      <c r="BQ2806" s="2" t="str">
        <f>_xlfn.XLOOKUP(BO2806,[1]Planilha1!$BU:$BU,[1]Planilha1!$BU:$BU,"",0,1)</f>
        <v/>
      </c>
    </row>
    <row r="2807" spans="1:69" hidden="1" x14ac:dyDescent="0.2">
      <c r="A2807" s="2" t="s">
        <v>4651</v>
      </c>
      <c r="B2807" s="2" t="s">
        <v>1400</v>
      </c>
      <c r="C2807" s="2"/>
      <c r="D2807" s="2"/>
      <c r="E2807" s="2" t="s">
        <v>1402</v>
      </c>
      <c r="F2807" s="2"/>
      <c r="G2807" s="2"/>
      <c r="H2807" s="2" t="s">
        <v>843</v>
      </c>
      <c r="I2807" s="2" t="s">
        <v>1933</v>
      </c>
      <c r="J2807" s="2"/>
      <c r="K2807" s="2"/>
      <c r="L2807" s="79"/>
      <c r="M2807" s="79"/>
      <c r="N2807" s="79" t="s">
        <v>2125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 t="s">
        <v>3796</v>
      </c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 t="str">
        <f t="shared" si="101"/>
        <v/>
      </c>
      <c r="BP2807" s="2" t="str">
        <f t="shared" si="102"/>
        <v>GMW31910,5</v>
      </c>
      <c r="BQ2807" s="2" t="str">
        <f>_xlfn.XLOOKUP(BO2807,[1]Planilha1!$BU:$BU,[1]Planilha1!$BU:$BU,"",0,1)</f>
        <v/>
      </c>
    </row>
    <row r="2808" spans="1:69" hidden="1" x14ac:dyDescent="0.2">
      <c r="A2808" s="2" t="s">
        <v>4651</v>
      </c>
      <c r="B2808" s="2" t="s">
        <v>1400</v>
      </c>
      <c r="C2808" s="2"/>
      <c r="D2808" s="2"/>
      <c r="E2808" s="2" t="s">
        <v>1402</v>
      </c>
      <c r="F2808" s="2"/>
      <c r="G2808" s="2"/>
      <c r="H2808" s="2" t="s">
        <v>843</v>
      </c>
      <c r="I2808" s="2" t="s">
        <v>1933</v>
      </c>
      <c r="J2808" s="2"/>
      <c r="K2808" s="2"/>
      <c r="L2808" s="79"/>
      <c r="M2808" s="79"/>
      <c r="N2808" s="79" t="s">
        <v>2132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 t="s">
        <v>3797</v>
      </c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 t="str">
        <f t="shared" si="101"/>
        <v/>
      </c>
      <c r="BP2808" s="2" t="str">
        <f t="shared" si="102"/>
        <v>GMW31911</v>
      </c>
      <c r="BQ2808" s="2" t="str">
        <f>_xlfn.XLOOKUP(BO2808,[1]Planilha1!$BU:$BU,[1]Planilha1!$BU:$BU,"",0,1)</f>
        <v/>
      </c>
    </row>
    <row r="2809" spans="1:69" hidden="1" x14ac:dyDescent="0.2">
      <c r="A2809" s="2" t="s">
        <v>4651</v>
      </c>
      <c r="B2809" s="2" t="s">
        <v>1400</v>
      </c>
      <c r="C2809" s="2"/>
      <c r="D2809" s="2"/>
      <c r="E2809" s="2" t="s">
        <v>1402</v>
      </c>
      <c r="F2809" s="2"/>
      <c r="G2809" s="2"/>
      <c r="H2809" s="2" t="s">
        <v>843</v>
      </c>
      <c r="I2809" s="2" t="s">
        <v>1934</v>
      </c>
      <c r="J2809" s="2"/>
      <c r="K2809" s="2"/>
      <c r="L2809" s="79"/>
      <c r="M2809" s="79"/>
      <c r="N2809" s="79" t="s">
        <v>2126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 t="s">
        <v>3798</v>
      </c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 t="str">
        <f t="shared" si="101"/>
        <v/>
      </c>
      <c r="BP2809" s="2" t="str">
        <f t="shared" si="102"/>
        <v>GMW31911,5</v>
      </c>
      <c r="BQ2809" s="2" t="str">
        <f>_xlfn.XLOOKUP(BO2809,[1]Planilha1!$BU:$BU,[1]Planilha1!$BU:$BU,"",0,1)</f>
        <v/>
      </c>
    </row>
    <row r="2810" spans="1:69" hidden="1" x14ac:dyDescent="0.2">
      <c r="A2810" s="2" t="s">
        <v>4651</v>
      </c>
      <c r="B2810" s="2" t="s">
        <v>1400</v>
      </c>
      <c r="C2810" s="2"/>
      <c r="D2810" s="2"/>
      <c r="E2810" s="2" t="s">
        <v>1402</v>
      </c>
      <c r="F2810" s="2"/>
      <c r="G2810" s="2"/>
      <c r="H2810" s="2" t="s">
        <v>856</v>
      </c>
      <c r="I2810" s="2" t="s">
        <v>1934</v>
      </c>
      <c r="J2810" s="2"/>
      <c r="K2810" s="2"/>
      <c r="L2810" s="79"/>
      <c r="M2810" s="79"/>
      <c r="N2810" s="79" t="s">
        <v>2126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 t="s">
        <v>3799</v>
      </c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 t="str">
        <f t="shared" si="101"/>
        <v/>
      </c>
      <c r="BP2810" s="2" t="str">
        <f t="shared" si="102"/>
        <v>GMW31911,5</v>
      </c>
      <c r="BQ2810" s="2" t="str">
        <f>_xlfn.XLOOKUP(BO2810,[1]Planilha1!$BU:$BU,[1]Planilha1!$BU:$BU,"",0,1)</f>
        <v/>
      </c>
    </row>
    <row r="2811" spans="1:69" hidden="1" x14ac:dyDescent="0.2">
      <c r="A2811" s="2" t="s">
        <v>4651</v>
      </c>
      <c r="B2811" s="2" t="s">
        <v>1400</v>
      </c>
      <c r="C2811" s="2"/>
      <c r="D2811" s="2"/>
      <c r="E2811" s="2" t="s">
        <v>1402</v>
      </c>
      <c r="F2811" s="2"/>
      <c r="G2811" s="2"/>
      <c r="H2811" s="2" t="s">
        <v>854</v>
      </c>
      <c r="I2811" s="2" t="s">
        <v>1934</v>
      </c>
      <c r="J2811" s="2"/>
      <c r="K2811" s="2"/>
      <c r="L2811" s="79"/>
      <c r="M2811" s="79"/>
      <c r="N2811" s="79" t="s">
        <v>2126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 t="s">
        <v>3799</v>
      </c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 t="str">
        <f t="shared" si="101"/>
        <v/>
      </c>
      <c r="BP2811" s="2" t="str">
        <f t="shared" si="102"/>
        <v>GMW31911,5</v>
      </c>
      <c r="BQ2811" s="2" t="str">
        <f>_xlfn.XLOOKUP(BO2811,[1]Planilha1!$BU:$BU,[1]Planilha1!$BU:$BU,"",0,1)</f>
        <v/>
      </c>
    </row>
    <row r="2812" spans="1:69" hidden="1" x14ac:dyDescent="0.2">
      <c r="A2812" s="2" t="s">
        <v>4651</v>
      </c>
      <c r="B2812" s="2" t="s">
        <v>1400</v>
      </c>
      <c r="C2812" s="2"/>
      <c r="D2812" s="2"/>
      <c r="E2812" s="2" t="s">
        <v>1402</v>
      </c>
      <c r="F2812" s="2"/>
      <c r="G2812" s="2"/>
      <c r="H2812" s="2" t="s">
        <v>888</v>
      </c>
      <c r="I2812" s="2" t="s">
        <v>1935</v>
      </c>
      <c r="J2812" s="2"/>
      <c r="K2812" s="2"/>
      <c r="L2812" s="79"/>
      <c r="M2812" s="79"/>
      <c r="N2812" s="79" t="s">
        <v>1142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 t="s">
        <v>3800</v>
      </c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 t="str">
        <f t="shared" si="101"/>
        <v/>
      </c>
      <c r="BP2812" s="2" t="str">
        <f t="shared" si="102"/>
        <v>GMW319135</v>
      </c>
      <c r="BQ2812" s="2" t="str">
        <f>_xlfn.XLOOKUP(BO2812,[1]Planilha1!$BU:$BU,[1]Planilha1!$BU:$BU,"",0,1)</f>
        <v/>
      </c>
    </row>
    <row r="2813" spans="1:69" hidden="1" x14ac:dyDescent="0.2">
      <c r="A2813" s="2" t="s">
        <v>4651</v>
      </c>
      <c r="B2813" s="2" t="s">
        <v>1400</v>
      </c>
      <c r="C2813" s="2"/>
      <c r="D2813" s="2"/>
      <c r="E2813" s="2" t="s">
        <v>1402</v>
      </c>
      <c r="F2813" s="2"/>
      <c r="G2813" s="2"/>
      <c r="H2813" s="2" t="s">
        <v>857</v>
      </c>
      <c r="I2813" s="2" t="s">
        <v>1935</v>
      </c>
      <c r="J2813" s="2"/>
      <c r="K2813" s="2"/>
      <c r="L2813" s="79"/>
      <c r="M2813" s="79"/>
      <c r="N2813" s="79" t="s">
        <v>1142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 t="s">
        <v>3801</v>
      </c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 t="str">
        <f t="shared" si="101"/>
        <v/>
      </c>
      <c r="BP2813" s="2" t="str">
        <f t="shared" si="102"/>
        <v>GMW319135</v>
      </c>
      <c r="BQ2813" s="2" t="str">
        <f>_xlfn.XLOOKUP(BO2813,[1]Planilha1!$BU:$BU,[1]Planilha1!$BU:$BU,"",0,1)</f>
        <v/>
      </c>
    </row>
    <row r="2814" spans="1:69" hidden="1" x14ac:dyDescent="0.2">
      <c r="A2814" s="2" t="s">
        <v>4651</v>
      </c>
      <c r="B2814" s="2" t="s">
        <v>374</v>
      </c>
      <c r="C2814" s="2"/>
      <c r="D2814" s="2"/>
      <c r="E2814" s="2" t="s">
        <v>1402</v>
      </c>
      <c r="F2814" s="2"/>
      <c r="G2814" s="2"/>
      <c r="H2814" s="2" t="s">
        <v>847</v>
      </c>
      <c r="I2814" s="2" t="s">
        <v>1936</v>
      </c>
      <c r="J2814" s="2"/>
      <c r="K2814" s="2"/>
      <c r="L2814" s="79"/>
      <c r="M2814" s="79"/>
      <c r="N2814" s="79" t="s">
        <v>2132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 t="s">
        <v>3802</v>
      </c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 t="str">
        <f t="shared" si="101"/>
        <v/>
      </c>
      <c r="BP2814" s="2" t="str">
        <f t="shared" si="102"/>
        <v>USCAR211</v>
      </c>
      <c r="BQ2814" s="2" t="str">
        <f>_xlfn.XLOOKUP(BO2814,[1]Planilha1!$BU:$BU,[1]Planilha1!$BU:$BU,"",0,1)</f>
        <v/>
      </c>
    </row>
    <row r="2815" spans="1:69" hidden="1" x14ac:dyDescent="0.2">
      <c r="A2815" s="2" t="s">
        <v>4651</v>
      </c>
      <c r="B2815" s="2" t="s">
        <v>1400</v>
      </c>
      <c r="C2815" s="2"/>
      <c r="D2815" s="2"/>
      <c r="E2815" s="2" t="s">
        <v>1402</v>
      </c>
      <c r="F2815" s="2"/>
      <c r="G2815" s="2"/>
      <c r="H2815" s="2" t="s">
        <v>853</v>
      </c>
      <c r="I2815" s="2" t="s">
        <v>575</v>
      </c>
      <c r="J2815" s="2"/>
      <c r="K2815" s="2"/>
      <c r="L2815" s="79"/>
      <c r="M2815" s="79"/>
      <c r="N2815" s="79" t="s">
        <v>2125</v>
      </c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 t="s">
        <v>3803</v>
      </c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 t="str">
        <f t="shared" si="101"/>
        <v/>
      </c>
      <c r="BP2815" s="2" t="str">
        <f t="shared" si="102"/>
        <v>GMW31910,5</v>
      </c>
      <c r="BQ2815" s="2" t="str">
        <f>_xlfn.XLOOKUP(BO2815,[1]Planilha1!$BU:$BU,[1]Planilha1!$BU:$BU,"",0,1)</f>
        <v/>
      </c>
    </row>
    <row r="2816" spans="1:69" hidden="1" x14ac:dyDescent="0.2">
      <c r="A2816" s="2" t="s">
        <v>4651</v>
      </c>
      <c r="B2816" s="2" t="s">
        <v>374</v>
      </c>
      <c r="C2816" s="2"/>
      <c r="D2816" s="2"/>
      <c r="E2816" s="2" t="s">
        <v>1402</v>
      </c>
      <c r="F2816" s="2"/>
      <c r="G2816" s="2"/>
      <c r="H2816" s="2" t="s">
        <v>853</v>
      </c>
      <c r="I2816" s="2" t="s">
        <v>575</v>
      </c>
      <c r="J2816" s="2"/>
      <c r="K2816" s="2"/>
      <c r="L2816" s="79"/>
      <c r="M2816" s="79"/>
      <c r="N2816" s="79" t="s">
        <v>2125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 t="s">
        <v>3804</v>
      </c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 t="str">
        <f t="shared" si="101"/>
        <v/>
      </c>
      <c r="BP2816" s="2" t="str">
        <f t="shared" si="102"/>
        <v>USCAR210,5</v>
      </c>
      <c r="BQ2816" s="2" t="str">
        <f>_xlfn.XLOOKUP(BO2816,[1]Planilha1!$BU:$BU,[1]Planilha1!$BU:$BU,"",0,1)</f>
        <v/>
      </c>
    </row>
    <row r="2817" spans="1:69" hidden="1" x14ac:dyDescent="0.2">
      <c r="A2817" s="2" t="s">
        <v>4651</v>
      </c>
      <c r="B2817" s="2" t="s">
        <v>1400</v>
      </c>
      <c r="C2817" s="2"/>
      <c r="D2817" s="2"/>
      <c r="E2817" s="2" t="s">
        <v>1402</v>
      </c>
      <c r="F2817" s="2"/>
      <c r="G2817" s="2"/>
      <c r="H2817" s="2" t="s">
        <v>853</v>
      </c>
      <c r="I2817" s="2" t="s">
        <v>575</v>
      </c>
      <c r="J2817" s="2"/>
      <c r="K2817" s="2"/>
      <c r="L2817" s="79"/>
      <c r="M2817" s="79"/>
      <c r="N2817" s="79" t="s">
        <v>2141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 t="s">
        <v>3805</v>
      </c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 t="str">
        <f t="shared" si="101"/>
        <v/>
      </c>
      <c r="BP2817" s="2" t="str">
        <f t="shared" si="102"/>
        <v>GMW31910,75</v>
      </c>
      <c r="BQ2817" s="2" t="str">
        <f>_xlfn.XLOOKUP(BO2817,[1]Planilha1!$BU:$BU,[1]Planilha1!$BU:$BU,"",0,1)</f>
        <v/>
      </c>
    </row>
    <row r="2818" spans="1:69" hidden="1" x14ac:dyDescent="0.2">
      <c r="A2818" s="2" t="s">
        <v>4651</v>
      </c>
      <c r="B2818" s="2" t="s">
        <v>374</v>
      </c>
      <c r="C2818" s="2"/>
      <c r="D2818" s="2"/>
      <c r="E2818" s="2" t="s">
        <v>1402</v>
      </c>
      <c r="F2818" s="2"/>
      <c r="G2818" s="2"/>
      <c r="H2818" s="2" t="s">
        <v>853</v>
      </c>
      <c r="I2818" s="2" t="s">
        <v>575</v>
      </c>
      <c r="J2818" s="2"/>
      <c r="K2818" s="2"/>
      <c r="L2818" s="79"/>
      <c r="M2818" s="79"/>
      <c r="N2818" s="79" t="s">
        <v>2141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 t="s">
        <v>3806</v>
      </c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 t="str">
        <f t="shared" si="101"/>
        <v/>
      </c>
      <c r="BP2818" s="2" t="str">
        <f t="shared" si="102"/>
        <v>USCAR210,75</v>
      </c>
      <c r="BQ2818" s="2" t="str">
        <f>_xlfn.XLOOKUP(BO2818,[1]Planilha1!$BU:$BU,[1]Planilha1!$BU:$BU,"",0,1)</f>
        <v/>
      </c>
    </row>
    <row r="2819" spans="1:69" hidden="1" x14ac:dyDescent="0.2">
      <c r="A2819" s="2" t="s">
        <v>4651</v>
      </c>
      <c r="B2819" s="2" t="s">
        <v>1400</v>
      </c>
      <c r="C2819" s="2"/>
      <c r="D2819" s="2"/>
      <c r="E2819" s="2" t="s">
        <v>1402</v>
      </c>
      <c r="F2819" s="2"/>
      <c r="G2819" s="2"/>
      <c r="H2819" s="2" t="s">
        <v>853</v>
      </c>
      <c r="I2819" s="2" t="s">
        <v>575</v>
      </c>
      <c r="J2819" s="2"/>
      <c r="K2819" s="2"/>
      <c r="L2819" s="79"/>
      <c r="M2819" s="79"/>
      <c r="N2819" s="79" t="s">
        <v>2132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 t="s">
        <v>3807</v>
      </c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 t="str">
        <f t="shared" si="101"/>
        <v/>
      </c>
      <c r="BP2819" s="2" t="str">
        <f t="shared" si="102"/>
        <v>GMW31911</v>
      </c>
      <c r="BQ2819" s="2" t="str">
        <f>_xlfn.XLOOKUP(BO2819,[1]Planilha1!$BU:$BU,[1]Planilha1!$BU:$BU,"",0,1)</f>
        <v/>
      </c>
    </row>
    <row r="2820" spans="1:69" hidden="1" x14ac:dyDescent="0.2">
      <c r="A2820" s="2" t="s">
        <v>4651</v>
      </c>
      <c r="B2820" s="2" t="s">
        <v>374</v>
      </c>
      <c r="C2820" s="2"/>
      <c r="D2820" s="2"/>
      <c r="E2820" s="2" t="s">
        <v>1402</v>
      </c>
      <c r="F2820" s="2"/>
      <c r="G2820" s="2"/>
      <c r="H2820" s="2" t="s">
        <v>853</v>
      </c>
      <c r="I2820" s="2" t="s">
        <v>575</v>
      </c>
      <c r="J2820" s="2"/>
      <c r="K2820" s="2"/>
      <c r="L2820" s="79"/>
      <c r="M2820" s="79"/>
      <c r="N2820" s="79" t="s">
        <v>2132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 t="s">
        <v>3808</v>
      </c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 t="str">
        <f t="shared" ref="BO2820:BO2883" si="103">IF(F2820="","",_xlfn.CONCAT(K2820&amp;N2820,IF(L2820&gt;M2820,_xlfn.TEXTJOIN(,TRUE,O2820:AV2820),_xlfn.TEXTJOIN(,TRUE,AF2820:AV2820,O2820:AE2820))))</f>
        <v/>
      </c>
      <c r="BP2820" s="2" t="str">
        <f t="shared" ref="BP2820:BP2883" si="104">_xlfn.CONCAT(B2820,N2820,IF(L2820&gt;M2820,_xlfn.TEXTJOIN(,TRUE,O2820:AV2820),_xlfn.TEXTJOIN(,TRUE,AF2820:AV2820,O2820:AE2820)))</f>
        <v>USCAR211</v>
      </c>
      <c r="BQ2820" s="2" t="str">
        <f>_xlfn.XLOOKUP(BO2820,[1]Planilha1!$BU:$BU,[1]Planilha1!$BU:$BU,"",0,1)</f>
        <v/>
      </c>
    </row>
    <row r="2821" spans="1:69" hidden="1" x14ac:dyDescent="0.2">
      <c r="A2821" s="2" t="s">
        <v>4651</v>
      </c>
      <c r="B2821" s="2" t="s">
        <v>1400</v>
      </c>
      <c r="C2821" s="2"/>
      <c r="D2821" s="2"/>
      <c r="E2821" s="2" t="s">
        <v>1402</v>
      </c>
      <c r="F2821" s="2"/>
      <c r="G2821" s="2"/>
      <c r="H2821" s="2" t="s">
        <v>843</v>
      </c>
      <c r="I2821" s="2" t="s">
        <v>1937</v>
      </c>
      <c r="J2821" s="2" t="s">
        <v>940</v>
      </c>
      <c r="K2821" s="2"/>
      <c r="L2821" s="79"/>
      <c r="M2821" s="79"/>
      <c r="N2821" s="79" t="s">
        <v>2125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 t="s">
        <v>3809</v>
      </c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 t="str">
        <f t="shared" si="103"/>
        <v/>
      </c>
      <c r="BP2821" s="2" t="str">
        <f t="shared" si="104"/>
        <v>GMW31910,5</v>
      </c>
      <c r="BQ2821" s="2" t="str">
        <f>_xlfn.XLOOKUP(BO2821,[1]Planilha1!$BU:$BU,[1]Planilha1!$BU:$BU,"",0,1)</f>
        <v/>
      </c>
    </row>
    <row r="2822" spans="1:69" hidden="1" x14ac:dyDescent="0.2">
      <c r="A2822" s="2" t="s">
        <v>4651</v>
      </c>
      <c r="B2822" s="2" t="s">
        <v>1400</v>
      </c>
      <c r="C2822" s="2"/>
      <c r="D2822" s="2"/>
      <c r="E2822" s="2" t="s">
        <v>1402</v>
      </c>
      <c r="F2822" s="2"/>
      <c r="G2822" s="2"/>
      <c r="H2822" s="2" t="s">
        <v>854</v>
      </c>
      <c r="I2822" s="2" t="s">
        <v>1937</v>
      </c>
      <c r="J2822" s="2" t="s">
        <v>940</v>
      </c>
      <c r="K2822" s="2"/>
      <c r="L2822" s="79"/>
      <c r="M2822" s="79"/>
      <c r="N2822" s="79" t="s">
        <v>2125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 t="s">
        <v>3809</v>
      </c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 t="str">
        <f t="shared" si="103"/>
        <v/>
      </c>
      <c r="BP2822" s="2" t="str">
        <f t="shared" si="104"/>
        <v>GMW31910,5</v>
      </c>
      <c r="BQ2822" s="2" t="str">
        <f>_xlfn.XLOOKUP(BO2822,[1]Planilha1!$BU:$BU,[1]Planilha1!$BU:$BU,"",0,1)</f>
        <v/>
      </c>
    </row>
    <row r="2823" spans="1:69" hidden="1" x14ac:dyDescent="0.2">
      <c r="A2823" s="2" t="s">
        <v>4651</v>
      </c>
      <c r="B2823" s="2" t="s">
        <v>374</v>
      </c>
      <c r="C2823" s="2"/>
      <c r="D2823" s="2"/>
      <c r="E2823" s="2" t="s">
        <v>1402</v>
      </c>
      <c r="F2823" s="2"/>
      <c r="G2823" s="2"/>
      <c r="H2823" s="2" t="s">
        <v>843</v>
      </c>
      <c r="I2823" s="2" t="s">
        <v>1938</v>
      </c>
      <c r="J2823" s="2"/>
      <c r="K2823" s="2"/>
      <c r="L2823" s="79"/>
      <c r="M2823" s="79"/>
      <c r="N2823" s="79" t="s">
        <v>2125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 t="s">
        <v>3810</v>
      </c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 t="str">
        <f t="shared" si="103"/>
        <v/>
      </c>
      <c r="BP2823" s="2" t="str">
        <f t="shared" si="104"/>
        <v>USCAR210,5</v>
      </c>
      <c r="BQ2823" s="2" t="str">
        <f>_xlfn.XLOOKUP(BO2823,[1]Planilha1!$BU:$BU,[1]Planilha1!$BU:$BU,"",0,1)</f>
        <v/>
      </c>
    </row>
    <row r="2824" spans="1:69" hidden="1" x14ac:dyDescent="0.2">
      <c r="A2824" s="2" t="s">
        <v>4651</v>
      </c>
      <c r="B2824" s="2" t="s">
        <v>1400</v>
      </c>
      <c r="C2824" s="2"/>
      <c r="D2824" s="2"/>
      <c r="E2824" s="2" t="s">
        <v>1402</v>
      </c>
      <c r="F2824" s="2"/>
      <c r="G2824" s="2"/>
      <c r="H2824" s="2" t="s">
        <v>889</v>
      </c>
      <c r="I2824" s="2" t="s">
        <v>1938</v>
      </c>
      <c r="J2824" s="2"/>
      <c r="K2824" s="2"/>
      <c r="L2824" s="79"/>
      <c r="M2824" s="79"/>
      <c r="N2824" s="79" t="s">
        <v>2125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 t="s">
        <v>3811</v>
      </c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 t="str">
        <f t="shared" si="103"/>
        <v/>
      </c>
      <c r="BP2824" s="2" t="str">
        <f t="shared" si="104"/>
        <v>GMW31910,5</v>
      </c>
      <c r="BQ2824" s="2" t="str">
        <f>_xlfn.XLOOKUP(BO2824,[1]Planilha1!$BU:$BU,[1]Planilha1!$BU:$BU,"",0,1)</f>
        <v/>
      </c>
    </row>
    <row r="2825" spans="1:69" hidden="1" x14ac:dyDescent="0.2">
      <c r="A2825" s="2" t="s">
        <v>4651</v>
      </c>
      <c r="B2825" s="2" t="s">
        <v>1400</v>
      </c>
      <c r="C2825" s="2"/>
      <c r="D2825" s="2"/>
      <c r="E2825" s="2" t="s">
        <v>1402</v>
      </c>
      <c r="F2825" s="2"/>
      <c r="G2825" s="2"/>
      <c r="H2825" s="2" t="s">
        <v>843</v>
      </c>
      <c r="I2825" s="2" t="s">
        <v>1939</v>
      </c>
      <c r="J2825" s="2"/>
      <c r="K2825" s="2"/>
      <c r="L2825" s="79"/>
      <c r="M2825" s="79"/>
      <c r="N2825" s="79" t="s">
        <v>1127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 t="s">
        <v>3812</v>
      </c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 t="str">
        <f t="shared" si="103"/>
        <v/>
      </c>
      <c r="BP2825" s="2" t="str">
        <f t="shared" si="104"/>
        <v>GMW319116</v>
      </c>
      <c r="BQ2825" s="2" t="str">
        <f>_xlfn.XLOOKUP(BO2825,[1]Planilha1!$BU:$BU,[1]Planilha1!$BU:$BU,"",0,1)</f>
        <v/>
      </c>
    </row>
    <row r="2826" spans="1:69" hidden="1" x14ac:dyDescent="0.2">
      <c r="A2826" s="2" t="s">
        <v>4651</v>
      </c>
      <c r="B2826" s="2" t="s">
        <v>374</v>
      </c>
      <c r="C2826" s="2"/>
      <c r="D2826" s="2"/>
      <c r="E2826" s="2" t="s">
        <v>1402</v>
      </c>
      <c r="F2826" s="2"/>
      <c r="G2826" s="2"/>
      <c r="H2826" s="2" t="s">
        <v>853</v>
      </c>
      <c r="I2826" s="2" t="s">
        <v>1940</v>
      </c>
      <c r="J2826" s="2" t="s">
        <v>1005</v>
      </c>
      <c r="K2826" s="2"/>
      <c r="L2826" s="79"/>
      <c r="M2826" s="79"/>
      <c r="N2826" s="79" t="s">
        <v>2147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 t="s">
        <v>3813</v>
      </c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 t="str">
        <f t="shared" si="103"/>
        <v/>
      </c>
      <c r="BP2826" s="2" t="str">
        <f t="shared" si="104"/>
        <v>USCAR210,35</v>
      </c>
      <c r="BQ2826" s="2" t="str">
        <f>_xlfn.XLOOKUP(BO2826,[1]Planilha1!$BU:$BU,[1]Planilha1!$BU:$BU,"",0,1)</f>
        <v/>
      </c>
    </row>
    <row r="2827" spans="1:69" hidden="1" x14ac:dyDescent="0.2">
      <c r="A2827" s="2" t="s">
        <v>4651</v>
      </c>
      <c r="B2827" s="2" t="s">
        <v>374</v>
      </c>
      <c r="C2827" s="2"/>
      <c r="D2827" s="2"/>
      <c r="E2827" s="2" t="s">
        <v>1402</v>
      </c>
      <c r="F2827" s="2"/>
      <c r="G2827" s="2"/>
      <c r="H2827" s="2" t="s">
        <v>853</v>
      </c>
      <c r="I2827" s="2" t="s">
        <v>1940</v>
      </c>
      <c r="J2827" s="2" t="s">
        <v>1005</v>
      </c>
      <c r="K2827" s="2"/>
      <c r="L2827" s="79"/>
      <c r="M2827" s="79"/>
      <c r="N2827" s="79" t="s">
        <v>2125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 t="s">
        <v>3814</v>
      </c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 t="str">
        <f t="shared" si="103"/>
        <v/>
      </c>
      <c r="BP2827" s="2" t="str">
        <f t="shared" si="104"/>
        <v>USCAR210,5</v>
      </c>
      <c r="BQ2827" s="2" t="str">
        <f>_xlfn.XLOOKUP(BO2827,[1]Planilha1!$BU:$BU,[1]Planilha1!$BU:$BU,"",0,1)</f>
        <v/>
      </c>
    </row>
    <row r="2828" spans="1:69" hidden="1" x14ac:dyDescent="0.2">
      <c r="A2828" s="2" t="s">
        <v>4651</v>
      </c>
      <c r="B2828" s="2" t="s">
        <v>374</v>
      </c>
      <c r="C2828" s="2"/>
      <c r="D2828" s="2"/>
      <c r="E2828" s="2" t="s">
        <v>1402</v>
      </c>
      <c r="F2828" s="2"/>
      <c r="G2828" s="2"/>
      <c r="H2828" s="2" t="s">
        <v>855</v>
      </c>
      <c r="I2828" s="2" t="s">
        <v>1940</v>
      </c>
      <c r="J2828" s="2" t="s">
        <v>1005</v>
      </c>
      <c r="K2828" s="2"/>
      <c r="L2828" s="79"/>
      <c r="M2828" s="79"/>
      <c r="N2828" s="79" t="s">
        <v>2125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 t="s">
        <v>3814</v>
      </c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 t="str">
        <f t="shared" si="103"/>
        <v/>
      </c>
      <c r="BP2828" s="2" t="str">
        <f t="shared" si="104"/>
        <v>USCAR210,5</v>
      </c>
      <c r="BQ2828" s="2" t="str">
        <f>_xlfn.XLOOKUP(BO2828,[1]Planilha1!$BU:$BU,[1]Planilha1!$BU:$BU,"",0,1)</f>
        <v/>
      </c>
    </row>
    <row r="2829" spans="1:69" hidden="1" x14ac:dyDescent="0.2">
      <c r="A2829" s="2" t="s">
        <v>4651</v>
      </c>
      <c r="B2829" s="2" t="s">
        <v>1400</v>
      </c>
      <c r="C2829" s="2"/>
      <c r="D2829" s="2"/>
      <c r="E2829" s="2" t="s">
        <v>1402</v>
      </c>
      <c r="F2829" s="2"/>
      <c r="G2829" s="2"/>
      <c r="H2829" s="2" t="s">
        <v>843</v>
      </c>
      <c r="I2829" s="2" t="s">
        <v>1940</v>
      </c>
      <c r="J2829" s="2" t="s">
        <v>1005</v>
      </c>
      <c r="K2829" s="2"/>
      <c r="L2829" s="79"/>
      <c r="M2829" s="79"/>
      <c r="N2829" s="79" t="s">
        <v>2125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 t="s">
        <v>3815</v>
      </c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 t="str">
        <f t="shared" si="103"/>
        <v/>
      </c>
      <c r="BP2829" s="2" t="str">
        <f t="shared" si="104"/>
        <v>GMW31910,5</v>
      </c>
      <c r="BQ2829" s="2" t="str">
        <f>_xlfn.XLOOKUP(BO2829,[1]Planilha1!$BU:$BU,[1]Planilha1!$BU:$BU,"",0,1)</f>
        <v/>
      </c>
    </row>
    <row r="2830" spans="1:69" hidden="1" x14ac:dyDescent="0.2">
      <c r="A2830" s="2" t="s">
        <v>4651</v>
      </c>
      <c r="B2830" s="2" t="s">
        <v>1400</v>
      </c>
      <c r="C2830" s="2"/>
      <c r="D2830" s="2"/>
      <c r="E2830" s="2" t="s">
        <v>1402</v>
      </c>
      <c r="F2830" s="2"/>
      <c r="G2830" s="2"/>
      <c r="H2830" s="2" t="s">
        <v>854</v>
      </c>
      <c r="I2830" s="2" t="s">
        <v>1940</v>
      </c>
      <c r="J2830" s="2" t="s">
        <v>1005</v>
      </c>
      <c r="K2830" s="2"/>
      <c r="L2830" s="79"/>
      <c r="M2830" s="79"/>
      <c r="N2830" s="79" t="s">
        <v>2125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 t="s">
        <v>3815</v>
      </c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 t="str">
        <f t="shared" si="103"/>
        <v/>
      </c>
      <c r="BP2830" s="2" t="str">
        <f t="shared" si="104"/>
        <v>GMW31910,5</v>
      </c>
      <c r="BQ2830" s="2" t="str">
        <f>_xlfn.XLOOKUP(BO2830,[1]Planilha1!$BU:$BU,[1]Planilha1!$BU:$BU,"",0,1)</f>
        <v/>
      </c>
    </row>
    <row r="2831" spans="1:69" hidden="1" x14ac:dyDescent="0.2">
      <c r="A2831" s="2" t="s">
        <v>4651</v>
      </c>
      <c r="B2831" s="2" t="s">
        <v>1400</v>
      </c>
      <c r="C2831" s="2"/>
      <c r="D2831" s="2"/>
      <c r="E2831" s="2" t="s">
        <v>1402</v>
      </c>
      <c r="F2831" s="2"/>
      <c r="G2831" s="2"/>
      <c r="H2831" s="2" t="s">
        <v>843</v>
      </c>
      <c r="I2831" s="2" t="s">
        <v>1941</v>
      </c>
      <c r="J2831" s="2"/>
      <c r="K2831" s="2"/>
      <c r="L2831" s="79"/>
      <c r="M2831" s="79"/>
      <c r="N2831" s="79" t="s">
        <v>2125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 t="s">
        <v>3816</v>
      </c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 t="str">
        <f t="shared" si="103"/>
        <v/>
      </c>
      <c r="BP2831" s="2" t="str">
        <f t="shared" si="104"/>
        <v>GMW31910,5</v>
      </c>
      <c r="BQ2831" s="2" t="str">
        <f>_xlfn.XLOOKUP(BO2831,[1]Planilha1!$BU:$BU,[1]Planilha1!$BU:$BU,"",0,1)</f>
        <v/>
      </c>
    </row>
    <row r="2832" spans="1:69" hidden="1" x14ac:dyDescent="0.2">
      <c r="A2832" s="2" t="s">
        <v>4651</v>
      </c>
      <c r="B2832" s="2" t="s">
        <v>1400</v>
      </c>
      <c r="C2832" s="2"/>
      <c r="D2832" s="2"/>
      <c r="E2832" s="2" t="s">
        <v>1402</v>
      </c>
      <c r="F2832" s="2"/>
      <c r="G2832" s="2"/>
      <c r="H2832" s="2" t="s">
        <v>856</v>
      </c>
      <c r="I2832" s="2" t="s">
        <v>1941</v>
      </c>
      <c r="J2832" s="2"/>
      <c r="K2832" s="2"/>
      <c r="L2832" s="79"/>
      <c r="M2832" s="79"/>
      <c r="N2832" s="79" t="s">
        <v>2125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 t="s">
        <v>3816</v>
      </c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 t="str">
        <f t="shared" si="103"/>
        <v/>
      </c>
      <c r="BP2832" s="2" t="str">
        <f t="shared" si="104"/>
        <v>GMW31910,5</v>
      </c>
      <c r="BQ2832" s="2" t="str">
        <f>_xlfn.XLOOKUP(BO2832,[1]Planilha1!$BU:$BU,[1]Planilha1!$BU:$BU,"",0,1)</f>
        <v/>
      </c>
    </row>
    <row r="2833" spans="1:69" hidden="1" x14ac:dyDescent="0.2">
      <c r="A2833" s="2" t="s">
        <v>4651</v>
      </c>
      <c r="B2833" s="2" t="s">
        <v>1400</v>
      </c>
      <c r="C2833" s="2"/>
      <c r="D2833" s="2"/>
      <c r="E2833" s="2" t="s">
        <v>1402</v>
      </c>
      <c r="F2833" s="2"/>
      <c r="G2833" s="2"/>
      <c r="H2833" s="2" t="s">
        <v>863</v>
      </c>
      <c r="I2833" s="2" t="s">
        <v>1941</v>
      </c>
      <c r="J2833" s="2"/>
      <c r="K2833" s="2"/>
      <c r="L2833" s="79"/>
      <c r="M2833" s="79"/>
      <c r="N2833" s="79" t="s">
        <v>2125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 t="s">
        <v>3816</v>
      </c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 t="str">
        <f t="shared" si="103"/>
        <v/>
      </c>
      <c r="BP2833" s="2" t="str">
        <f t="shared" si="104"/>
        <v>GMW31910,5</v>
      </c>
      <c r="BQ2833" s="2" t="str">
        <f>_xlfn.XLOOKUP(BO2833,[1]Planilha1!$BU:$BU,[1]Planilha1!$BU:$BU,"",0,1)</f>
        <v/>
      </c>
    </row>
    <row r="2834" spans="1:69" hidden="1" x14ac:dyDescent="0.2">
      <c r="A2834" s="2" t="s">
        <v>4651</v>
      </c>
      <c r="B2834" s="2" t="s">
        <v>1400</v>
      </c>
      <c r="C2834" s="2"/>
      <c r="D2834" s="2"/>
      <c r="E2834" s="2" t="s">
        <v>1402</v>
      </c>
      <c r="F2834" s="2"/>
      <c r="G2834" s="2"/>
      <c r="H2834" s="2" t="s">
        <v>856</v>
      </c>
      <c r="I2834" s="2" t="s">
        <v>1942</v>
      </c>
      <c r="J2834" s="2"/>
      <c r="K2834" s="2"/>
      <c r="L2834" s="79"/>
      <c r="M2834" s="79"/>
      <c r="N2834" s="79" t="s">
        <v>2141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 t="s">
        <v>3817</v>
      </c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 t="str">
        <f t="shared" si="103"/>
        <v/>
      </c>
      <c r="BP2834" s="2" t="str">
        <f t="shared" si="104"/>
        <v>GMW31910,75</v>
      </c>
      <c r="BQ2834" s="2" t="str">
        <f>_xlfn.XLOOKUP(BO2834,[1]Planilha1!$BU:$BU,[1]Planilha1!$BU:$BU,"",0,1)</f>
        <v/>
      </c>
    </row>
    <row r="2835" spans="1:69" hidden="1" x14ac:dyDescent="0.2">
      <c r="A2835" s="2" t="s">
        <v>4651</v>
      </c>
      <c r="B2835" s="2" t="s">
        <v>374</v>
      </c>
      <c r="C2835" s="2"/>
      <c r="D2835" s="2"/>
      <c r="E2835" s="2" t="s">
        <v>1402</v>
      </c>
      <c r="F2835" s="2"/>
      <c r="G2835" s="2"/>
      <c r="H2835" s="2" t="s">
        <v>853</v>
      </c>
      <c r="I2835" s="2" t="s">
        <v>1943</v>
      </c>
      <c r="J2835" s="2"/>
      <c r="K2835" s="2"/>
      <c r="L2835" s="79"/>
      <c r="M2835" s="79"/>
      <c r="N2835" s="79" t="s">
        <v>2147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 t="s">
        <v>3818</v>
      </c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 t="str">
        <f t="shared" si="103"/>
        <v/>
      </c>
      <c r="BP2835" s="2" t="str">
        <f t="shared" si="104"/>
        <v>USCAR210,35</v>
      </c>
      <c r="BQ2835" s="2" t="str">
        <f>_xlfn.XLOOKUP(BO2835,[1]Planilha1!$BU:$BU,[1]Planilha1!$BU:$BU,"",0,1)</f>
        <v/>
      </c>
    </row>
    <row r="2836" spans="1:69" hidden="1" x14ac:dyDescent="0.2">
      <c r="A2836" s="2" t="s">
        <v>4651</v>
      </c>
      <c r="B2836" s="2" t="s">
        <v>374</v>
      </c>
      <c r="C2836" s="2"/>
      <c r="D2836" s="2"/>
      <c r="E2836" s="2" t="s">
        <v>1402</v>
      </c>
      <c r="F2836" s="2"/>
      <c r="G2836" s="2"/>
      <c r="H2836" s="2" t="s">
        <v>853</v>
      </c>
      <c r="I2836" s="2" t="s">
        <v>1943</v>
      </c>
      <c r="J2836" s="2"/>
      <c r="K2836" s="2"/>
      <c r="L2836" s="79"/>
      <c r="M2836" s="79"/>
      <c r="N2836" s="79" t="s">
        <v>2125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 t="s">
        <v>3819</v>
      </c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 t="str">
        <f t="shared" si="103"/>
        <v/>
      </c>
      <c r="BP2836" s="2" t="str">
        <f t="shared" si="104"/>
        <v>USCAR210,5</v>
      </c>
      <c r="BQ2836" s="2" t="str">
        <f>_xlfn.XLOOKUP(BO2836,[1]Planilha1!$BU:$BU,[1]Planilha1!$BU:$BU,"",0,1)</f>
        <v/>
      </c>
    </row>
    <row r="2837" spans="1:69" hidden="1" x14ac:dyDescent="0.2">
      <c r="A2837" s="2" t="s">
        <v>4651</v>
      </c>
      <c r="B2837" s="2" t="s">
        <v>1400</v>
      </c>
      <c r="C2837" s="2"/>
      <c r="D2837" s="2"/>
      <c r="E2837" s="2" t="s">
        <v>1402</v>
      </c>
      <c r="F2837" s="2"/>
      <c r="G2837" s="2"/>
      <c r="H2837" s="2" t="s">
        <v>856</v>
      </c>
      <c r="I2837" s="2" t="s">
        <v>1944</v>
      </c>
      <c r="J2837" s="2" t="s">
        <v>937</v>
      </c>
      <c r="K2837" s="2"/>
      <c r="L2837" s="79"/>
      <c r="M2837" s="79"/>
      <c r="N2837" s="79" t="s">
        <v>2124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 t="s">
        <v>3820</v>
      </c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 t="str">
        <f t="shared" si="103"/>
        <v/>
      </c>
      <c r="BP2837" s="2" t="str">
        <f t="shared" si="104"/>
        <v>GMW31912,5</v>
      </c>
      <c r="BQ2837" s="2" t="str">
        <f>_xlfn.XLOOKUP(BO2837,[1]Planilha1!$BU:$BU,[1]Planilha1!$BU:$BU,"",0,1)</f>
        <v/>
      </c>
    </row>
    <row r="2838" spans="1:69" hidden="1" x14ac:dyDescent="0.2">
      <c r="A2838" s="2" t="s">
        <v>4651</v>
      </c>
      <c r="B2838" s="2" t="s">
        <v>374</v>
      </c>
      <c r="C2838" s="2"/>
      <c r="D2838" s="2"/>
      <c r="E2838" s="2" t="s">
        <v>1402</v>
      </c>
      <c r="F2838" s="2"/>
      <c r="G2838" s="2"/>
      <c r="H2838" s="2" t="s">
        <v>860</v>
      </c>
      <c r="I2838" s="2" t="s">
        <v>1945</v>
      </c>
      <c r="J2838" s="2"/>
      <c r="K2838" s="2"/>
      <c r="L2838" s="79"/>
      <c r="M2838" s="79"/>
      <c r="N2838" s="79" t="s">
        <v>2126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 t="str">
        <f t="shared" si="103"/>
        <v/>
      </c>
      <c r="BP2838" s="2" t="str">
        <f t="shared" si="104"/>
        <v>USCAR211,5</v>
      </c>
      <c r="BQ2838" s="2" t="str">
        <f>_xlfn.XLOOKUP(BO2838,[1]Planilha1!$BU:$BU,[1]Planilha1!$BU:$BU,"",0,1)</f>
        <v/>
      </c>
    </row>
    <row r="2839" spans="1:69" hidden="1" x14ac:dyDescent="0.2">
      <c r="A2839" s="2" t="s">
        <v>4651</v>
      </c>
      <c r="B2839" s="2" t="s">
        <v>374</v>
      </c>
      <c r="C2839" s="2"/>
      <c r="D2839" s="2"/>
      <c r="E2839" s="2" t="s">
        <v>1402</v>
      </c>
      <c r="F2839" s="2"/>
      <c r="G2839" s="2"/>
      <c r="H2839" s="2" t="s">
        <v>853</v>
      </c>
      <c r="I2839" s="2" t="s">
        <v>1945</v>
      </c>
      <c r="J2839" s="2"/>
      <c r="K2839" s="2"/>
      <c r="L2839" s="79"/>
      <c r="M2839" s="79"/>
      <c r="N2839" s="79" t="s">
        <v>2126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 t="str">
        <f t="shared" si="103"/>
        <v/>
      </c>
      <c r="BP2839" s="2" t="str">
        <f t="shared" si="104"/>
        <v>USCAR211,5</v>
      </c>
      <c r="BQ2839" s="2" t="str">
        <f>_xlfn.XLOOKUP(BO2839,[1]Planilha1!$BU:$BU,[1]Planilha1!$BU:$BU,"",0,1)</f>
        <v/>
      </c>
    </row>
    <row r="2840" spans="1:69" hidden="1" x14ac:dyDescent="0.2">
      <c r="A2840" s="2" t="s">
        <v>4651</v>
      </c>
      <c r="B2840" s="2" t="s">
        <v>374</v>
      </c>
      <c r="C2840" s="2"/>
      <c r="D2840" s="2"/>
      <c r="E2840" s="2" t="s">
        <v>1402</v>
      </c>
      <c r="F2840" s="2"/>
      <c r="G2840" s="2"/>
      <c r="H2840" s="2" t="s">
        <v>853</v>
      </c>
      <c r="I2840" s="2" t="s">
        <v>1945</v>
      </c>
      <c r="J2840" s="2"/>
      <c r="K2840" s="2"/>
      <c r="L2840" s="79"/>
      <c r="M2840" s="79"/>
      <c r="N2840" s="79" t="s">
        <v>2124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 t="str">
        <f t="shared" si="103"/>
        <v/>
      </c>
      <c r="BP2840" s="2" t="str">
        <f t="shared" si="104"/>
        <v>USCAR212,5</v>
      </c>
      <c r="BQ2840" s="2" t="str">
        <f>_xlfn.XLOOKUP(BO2840,[1]Planilha1!$BU:$BU,[1]Planilha1!$BU:$BU,"",0,1)</f>
        <v/>
      </c>
    </row>
    <row r="2841" spans="1:69" hidden="1" x14ac:dyDescent="0.2">
      <c r="A2841" s="2" t="s">
        <v>4651</v>
      </c>
      <c r="B2841" s="2" t="s">
        <v>374</v>
      </c>
      <c r="C2841" s="2"/>
      <c r="D2841" s="2"/>
      <c r="E2841" s="2" t="s">
        <v>1402</v>
      </c>
      <c r="F2841" s="2"/>
      <c r="G2841" s="2"/>
      <c r="H2841" s="2" t="s">
        <v>870</v>
      </c>
      <c r="I2841" s="2" t="s">
        <v>1945</v>
      </c>
      <c r="J2841" s="2"/>
      <c r="K2841" s="2"/>
      <c r="L2841" s="79"/>
      <c r="M2841" s="79"/>
      <c r="N2841" s="79" t="s">
        <v>2126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 t="str">
        <f t="shared" si="103"/>
        <v/>
      </c>
      <c r="BP2841" s="2" t="str">
        <f t="shared" si="104"/>
        <v>USCAR211,5</v>
      </c>
      <c r="BQ2841" s="2" t="str">
        <f>_xlfn.XLOOKUP(BO2841,[1]Planilha1!$BU:$BU,[1]Planilha1!$BU:$BU,"",0,1)</f>
        <v/>
      </c>
    </row>
    <row r="2842" spans="1:69" hidden="1" x14ac:dyDescent="0.2">
      <c r="A2842" s="2" t="s">
        <v>4651</v>
      </c>
      <c r="B2842" s="2" t="s">
        <v>374</v>
      </c>
      <c r="C2842" s="2"/>
      <c r="D2842" s="2"/>
      <c r="E2842" s="2" t="s">
        <v>1402</v>
      </c>
      <c r="F2842" s="2"/>
      <c r="G2842" s="2"/>
      <c r="H2842" s="2" t="s">
        <v>870</v>
      </c>
      <c r="I2842" s="2" t="s">
        <v>1945</v>
      </c>
      <c r="J2842" s="2"/>
      <c r="K2842" s="2"/>
      <c r="L2842" s="79"/>
      <c r="M2842" s="79"/>
      <c r="N2842" s="79" t="s">
        <v>2124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 t="str">
        <f t="shared" si="103"/>
        <v/>
      </c>
      <c r="BP2842" s="2" t="str">
        <f t="shared" si="104"/>
        <v>USCAR212,5</v>
      </c>
      <c r="BQ2842" s="2" t="str">
        <f>_xlfn.XLOOKUP(BO2842,[1]Planilha1!$BU:$BU,[1]Planilha1!$BU:$BU,"",0,1)</f>
        <v/>
      </c>
    </row>
    <row r="2843" spans="1:69" hidden="1" x14ac:dyDescent="0.2">
      <c r="A2843" s="2" t="s">
        <v>4651</v>
      </c>
      <c r="B2843" s="2" t="s">
        <v>374</v>
      </c>
      <c r="C2843" s="2"/>
      <c r="D2843" s="2"/>
      <c r="E2843" s="2" t="s">
        <v>1402</v>
      </c>
      <c r="F2843" s="2"/>
      <c r="G2843" s="2"/>
      <c r="H2843" s="2" t="s">
        <v>843</v>
      </c>
      <c r="I2843" s="2" t="s">
        <v>1945</v>
      </c>
      <c r="J2843" s="2"/>
      <c r="K2843" s="2"/>
      <c r="L2843" s="79"/>
      <c r="M2843" s="79"/>
      <c r="N2843" s="79" t="s">
        <v>2124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 t="str">
        <f t="shared" si="103"/>
        <v/>
      </c>
      <c r="BP2843" s="2" t="str">
        <f t="shared" si="104"/>
        <v>USCAR212,5</v>
      </c>
      <c r="BQ2843" s="2" t="str">
        <f>_xlfn.XLOOKUP(BO2843,[1]Planilha1!$BU:$BU,[1]Planilha1!$BU:$BU,"",0,1)</f>
        <v/>
      </c>
    </row>
    <row r="2844" spans="1:69" hidden="1" x14ac:dyDescent="0.2">
      <c r="A2844" s="2" t="s">
        <v>4651</v>
      </c>
      <c r="B2844" s="2" t="s">
        <v>374</v>
      </c>
      <c r="C2844" s="2"/>
      <c r="D2844" s="2"/>
      <c r="E2844" s="2" t="s">
        <v>1402</v>
      </c>
      <c r="F2844" s="2"/>
      <c r="G2844" s="2"/>
      <c r="H2844" s="2" t="s">
        <v>853</v>
      </c>
      <c r="I2844" s="2" t="s">
        <v>1946</v>
      </c>
      <c r="J2844" s="2"/>
      <c r="K2844" s="2"/>
      <c r="L2844" s="79"/>
      <c r="M2844" s="79"/>
      <c r="N2844" s="79" t="s">
        <v>2126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 t="s">
        <v>3821</v>
      </c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 t="str">
        <f t="shared" si="103"/>
        <v/>
      </c>
      <c r="BP2844" s="2" t="str">
        <f t="shared" si="104"/>
        <v>USCAR211,5</v>
      </c>
      <c r="BQ2844" s="2" t="str">
        <f>_xlfn.XLOOKUP(BO2844,[1]Planilha1!$BU:$BU,[1]Planilha1!$BU:$BU,"",0,1)</f>
        <v/>
      </c>
    </row>
    <row r="2845" spans="1:69" hidden="1" x14ac:dyDescent="0.2">
      <c r="A2845" s="2" t="s">
        <v>4651</v>
      </c>
      <c r="B2845" s="2" t="s">
        <v>374</v>
      </c>
      <c r="C2845" s="2"/>
      <c r="D2845" s="2"/>
      <c r="E2845" s="2" t="s">
        <v>1402</v>
      </c>
      <c r="F2845" s="2"/>
      <c r="G2845" s="2"/>
      <c r="H2845" s="2" t="s">
        <v>843</v>
      </c>
      <c r="I2845" s="2" t="s">
        <v>1946</v>
      </c>
      <c r="J2845" s="2"/>
      <c r="K2845" s="2"/>
      <c r="L2845" s="79"/>
      <c r="M2845" s="79"/>
      <c r="N2845" s="79" t="s">
        <v>2124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 t="s">
        <v>3822</v>
      </c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 t="str">
        <f t="shared" si="103"/>
        <v/>
      </c>
      <c r="BP2845" s="2" t="str">
        <f t="shared" si="104"/>
        <v>USCAR212,5</v>
      </c>
      <c r="BQ2845" s="2" t="str">
        <f>_xlfn.XLOOKUP(BO2845,[1]Planilha1!$BU:$BU,[1]Planilha1!$BU:$BU,"",0,1)</f>
        <v/>
      </c>
    </row>
    <row r="2846" spans="1:69" hidden="1" x14ac:dyDescent="0.2">
      <c r="A2846" s="2" t="s">
        <v>4651</v>
      </c>
      <c r="B2846" s="2" t="s">
        <v>1400</v>
      </c>
      <c r="C2846" s="2"/>
      <c r="D2846" s="2"/>
      <c r="E2846" s="2" t="s">
        <v>1402</v>
      </c>
      <c r="F2846" s="2"/>
      <c r="G2846" s="2"/>
      <c r="H2846" s="2" t="s">
        <v>857</v>
      </c>
      <c r="I2846" s="2" t="s">
        <v>1947</v>
      </c>
      <c r="J2846" s="2"/>
      <c r="K2846" s="2"/>
      <c r="L2846" s="79"/>
      <c r="M2846" s="79"/>
      <c r="N2846" s="79" t="s">
        <v>1142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 t="s">
        <v>3823</v>
      </c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 t="str">
        <f t="shared" si="103"/>
        <v/>
      </c>
      <c r="BP2846" s="2" t="str">
        <f t="shared" si="104"/>
        <v>GMW319135</v>
      </c>
      <c r="BQ2846" s="2" t="str">
        <f>_xlfn.XLOOKUP(BO2846,[1]Planilha1!$BU:$BU,[1]Planilha1!$BU:$BU,"",0,1)</f>
        <v/>
      </c>
    </row>
    <row r="2847" spans="1:69" hidden="1" x14ac:dyDescent="0.2">
      <c r="A2847" s="2" t="s">
        <v>4651</v>
      </c>
      <c r="B2847" s="2" t="s">
        <v>1400</v>
      </c>
      <c r="C2847" s="2"/>
      <c r="D2847" s="2"/>
      <c r="E2847" s="2" t="s">
        <v>1402</v>
      </c>
      <c r="F2847" s="2"/>
      <c r="G2847" s="2"/>
      <c r="H2847" s="2" t="s">
        <v>857</v>
      </c>
      <c r="I2847" s="2" t="s">
        <v>1948</v>
      </c>
      <c r="J2847" s="2"/>
      <c r="K2847" s="2"/>
      <c r="L2847" s="79"/>
      <c r="M2847" s="79"/>
      <c r="N2847" s="79" t="s">
        <v>1142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 t="s">
        <v>3824</v>
      </c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 t="str">
        <f t="shared" si="103"/>
        <v/>
      </c>
      <c r="BP2847" s="2" t="str">
        <f t="shared" si="104"/>
        <v>GMW319135</v>
      </c>
      <c r="BQ2847" s="2" t="str">
        <f>_xlfn.XLOOKUP(BO2847,[1]Planilha1!$BU:$BU,[1]Planilha1!$BU:$BU,"",0,1)</f>
        <v/>
      </c>
    </row>
    <row r="2848" spans="1:69" hidden="1" x14ac:dyDescent="0.2">
      <c r="A2848" s="2" t="s">
        <v>4651</v>
      </c>
      <c r="B2848" s="2" t="s">
        <v>1400</v>
      </c>
      <c r="C2848" s="2"/>
      <c r="D2848" s="2"/>
      <c r="E2848" s="2" t="s">
        <v>1402</v>
      </c>
      <c r="F2848" s="2"/>
      <c r="G2848" s="2"/>
      <c r="H2848" s="2" t="s">
        <v>854</v>
      </c>
      <c r="I2848" s="2" t="s">
        <v>1948</v>
      </c>
      <c r="J2848" s="2"/>
      <c r="K2848" s="2"/>
      <c r="L2848" s="79"/>
      <c r="M2848" s="79"/>
      <c r="N2848" s="79" t="s">
        <v>1137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 t="s">
        <v>3825</v>
      </c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 t="str">
        <f t="shared" si="103"/>
        <v/>
      </c>
      <c r="BP2848" s="2" t="str">
        <f t="shared" si="104"/>
        <v>GMW319130</v>
      </c>
      <c r="BQ2848" s="2" t="str">
        <f>_xlfn.XLOOKUP(BO2848,[1]Planilha1!$BU:$BU,[1]Planilha1!$BU:$BU,"",0,1)</f>
        <v/>
      </c>
    </row>
    <row r="2849" spans="1:69" hidden="1" x14ac:dyDescent="0.2">
      <c r="A2849" s="2" t="s">
        <v>4651</v>
      </c>
      <c r="B2849" s="2" t="s">
        <v>1400</v>
      </c>
      <c r="C2849" s="2"/>
      <c r="D2849" s="2"/>
      <c r="E2849" s="2" t="s">
        <v>1402</v>
      </c>
      <c r="F2849" s="2"/>
      <c r="G2849" s="2"/>
      <c r="H2849" s="2" t="s">
        <v>862</v>
      </c>
      <c r="I2849" s="2" t="s">
        <v>1949</v>
      </c>
      <c r="J2849" s="2" t="s">
        <v>925</v>
      </c>
      <c r="K2849" s="2"/>
      <c r="L2849" s="79"/>
      <c r="M2849" s="79"/>
      <c r="N2849" s="79" t="s">
        <v>2125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 t="s">
        <v>3826</v>
      </c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 t="str">
        <f t="shared" si="103"/>
        <v/>
      </c>
      <c r="BP2849" s="2" t="str">
        <f t="shared" si="104"/>
        <v>GMW31910,5</v>
      </c>
      <c r="BQ2849" s="2" t="str">
        <f>_xlfn.XLOOKUP(BO2849,[1]Planilha1!$BU:$BU,[1]Planilha1!$BU:$BU,"",0,1)</f>
        <v/>
      </c>
    </row>
    <row r="2850" spans="1:69" hidden="1" x14ac:dyDescent="0.2">
      <c r="A2850" s="2" t="s">
        <v>4651</v>
      </c>
      <c r="B2850" s="2" t="s">
        <v>1400</v>
      </c>
      <c r="C2850" s="2"/>
      <c r="D2850" s="2"/>
      <c r="E2850" s="2" t="s">
        <v>1402</v>
      </c>
      <c r="F2850" s="2"/>
      <c r="G2850" s="2"/>
      <c r="H2850" s="2" t="s">
        <v>862</v>
      </c>
      <c r="I2850" s="2" t="s">
        <v>1949</v>
      </c>
      <c r="J2850" s="2" t="s">
        <v>963</v>
      </c>
      <c r="K2850" s="2"/>
      <c r="L2850" s="79"/>
      <c r="M2850" s="79"/>
      <c r="N2850" s="79" t="s">
        <v>2125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 t="s">
        <v>3827</v>
      </c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 t="str">
        <f t="shared" si="103"/>
        <v/>
      </c>
      <c r="BP2850" s="2" t="str">
        <f t="shared" si="104"/>
        <v>GMW31910,5</v>
      </c>
      <c r="BQ2850" s="2" t="str">
        <f>_xlfn.XLOOKUP(BO2850,[1]Planilha1!$BU:$BU,[1]Planilha1!$BU:$BU,"",0,1)</f>
        <v/>
      </c>
    </row>
    <row r="2851" spans="1:69" hidden="1" x14ac:dyDescent="0.2">
      <c r="A2851" s="2" t="s">
        <v>4651</v>
      </c>
      <c r="B2851" s="2" t="s">
        <v>1400</v>
      </c>
      <c r="C2851" s="2"/>
      <c r="D2851" s="2"/>
      <c r="E2851" s="2" t="s">
        <v>1402</v>
      </c>
      <c r="F2851" s="2"/>
      <c r="G2851" s="2"/>
      <c r="H2851" s="2" t="s">
        <v>856</v>
      </c>
      <c r="I2851" s="2" t="s">
        <v>1949</v>
      </c>
      <c r="J2851" s="2" t="s">
        <v>963</v>
      </c>
      <c r="K2851" s="2"/>
      <c r="L2851" s="79"/>
      <c r="M2851" s="79"/>
      <c r="N2851" s="79" t="s">
        <v>2125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 t="s">
        <v>3828</v>
      </c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 t="str">
        <f t="shared" si="103"/>
        <v/>
      </c>
      <c r="BP2851" s="2" t="str">
        <f t="shared" si="104"/>
        <v>GMW31910,5</v>
      </c>
      <c r="BQ2851" s="2" t="str">
        <f>_xlfn.XLOOKUP(BO2851,[1]Planilha1!$BU:$BU,[1]Planilha1!$BU:$BU,"",0,1)</f>
        <v/>
      </c>
    </row>
    <row r="2852" spans="1:69" hidden="1" x14ac:dyDescent="0.2">
      <c r="A2852" s="2" t="s">
        <v>4651</v>
      </c>
      <c r="B2852" s="2" t="s">
        <v>1400</v>
      </c>
      <c r="C2852" s="2"/>
      <c r="D2852" s="2"/>
      <c r="E2852" s="2" t="s">
        <v>1402</v>
      </c>
      <c r="F2852" s="2"/>
      <c r="G2852" s="2"/>
      <c r="H2852" s="2" t="s">
        <v>862</v>
      </c>
      <c r="I2852" s="2" t="s">
        <v>1950</v>
      </c>
      <c r="J2852" s="2" t="s">
        <v>937</v>
      </c>
      <c r="K2852" s="2"/>
      <c r="L2852" s="79"/>
      <c r="M2852" s="79"/>
      <c r="N2852" s="79" t="s">
        <v>2124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 t="s">
        <v>3829</v>
      </c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 t="str">
        <f t="shared" si="103"/>
        <v/>
      </c>
      <c r="BP2852" s="2" t="str">
        <f t="shared" si="104"/>
        <v>GMW31912,5</v>
      </c>
      <c r="BQ2852" s="2" t="str">
        <f>_xlfn.XLOOKUP(BO2852,[1]Planilha1!$BU:$BU,[1]Planilha1!$BU:$BU,"",0,1)</f>
        <v/>
      </c>
    </row>
    <row r="2853" spans="1:69" hidden="1" x14ac:dyDescent="0.2">
      <c r="A2853" s="2" t="s">
        <v>4651</v>
      </c>
      <c r="B2853" s="2" t="s">
        <v>1400</v>
      </c>
      <c r="C2853" s="2"/>
      <c r="D2853" s="2"/>
      <c r="E2853" s="2" t="s">
        <v>1402</v>
      </c>
      <c r="F2853" s="2"/>
      <c r="G2853" s="2"/>
      <c r="H2853" s="2" t="s">
        <v>856</v>
      </c>
      <c r="I2853" s="2" t="s">
        <v>1950</v>
      </c>
      <c r="J2853" s="2" t="s">
        <v>936</v>
      </c>
      <c r="K2853" s="2"/>
      <c r="L2853" s="79"/>
      <c r="M2853" s="79"/>
      <c r="N2853" s="79" t="s">
        <v>2124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 t="s">
        <v>3830</v>
      </c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 t="str">
        <f t="shared" si="103"/>
        <v/>
      </c>
      <c r="BP2853" s="2" t="str">
        <f t="shared" si="104"/>
        <v>GMW31912,5</v>
      </c>
      <c r="BQ2853" s="2" t="str">
        <f>_xlfn.XLOOKUP(BO2853,[1]Planilha1!$BU:$BU,[1]Planilha1!$BU:$BU,"",0,1)</f>
        <v/>
      </c>
    </row>
    <row r="2854" spans="1:69" hidden="1" x14ac:dyDescent="0.2">
      <c r="A2854" s="2" t="s">
        <v>4651</v>
      </c>
      <c r="B2854" s="2" t="s">
        <v>1400</v>
      </c>
      <c r="C2854" s="2"/>
      <c r="D2854" s="2"/>
      <c r="E2854" s="2" t="s">
        <v>1402</v>
      </c>
      <c r="F2854" s="2"/>
      <c r="G2854" s="2"/>
      <c r="H2854" s="2" t="s">
        <v>856</v>
      </c>
      <c r="I2854" s="2" t="s">
        <v>1950</v>
      </c>
      <c r="J2854" s="2" t="s">
        <v>937</v>
      </c>
      <c r="K2854" s="2"/>
      <c r="L2854" s="79"/>
      <c r="M2854" s="79"/>
      <c r="N2854" s="79" t="s">
        <v>2124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 t="s">
        <v>3831</v>
      </c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 t="str">
        <f t="shared" si="103"/>
        <v/>
      </c>
      <c r="BP2854" s="2" t="str">
        <f t="shared" si="104"/>
        <v>GMW31912,5</v>
      </c>
      <c r="BQ2854" s="2" t="str">
        <f>_xlfn.XLOOKUP(BO2854,[1]Planilha1!$BU:$BU,[1]Planilha1!$BU:$BU,"",0,1)</f>
        <v/>
      </c>
    </row>
    <row r="2855" spans="1:69" hidden="1" x14ac:dyDescent="0.2">
      <c r="A2855" s="2" t="s">
        <v>4651</v>
      </c>
      <c r="B2855" s="2" t="s">
        <v>374</v>
      </c>
      <c r="C2855" s="2"/>
      <c r="D2855" s="2"/>
      <c r="E2855" s="2" t="s">
        <v>1402</v>
      </c>
      <c r="F2855" s="2"/>
      <c r="G2855" s="2"/>
      <c r="H2855" s="2" t="s">
        <v>856</v>
      </c>
      <c r="I2855" s="2" t="s">
        <v>1950</v>
      </c>
      <c r="J2855" s="2" t="s">
        <v>913</v>
      </c>
      <c r="K2855" s="2"/>
      <c r="L2855" s="79"/>
      <c r="M2855" s="79"/>
      <c r="N2855" s="79" t="s">
        <v>2124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 t="s">
        <v>3451</v>
      </c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 t="str">
        <f t="shared" si="103"/>
        <v/>
      </c>
      <c r="BP2855" s="2" t="str">
        <f t="shared" si="104"/>
        <v>USCAR212,5</v>
      </c>
      <c r="BQ2855" s="2" t="str">
        <f>_xlfn.XLOOKUP(BO2855,[1]Planilha1!$BU:$BU,[1]Planilha1!$BU:$BU,"",0,1)</f>
        <v/>
      </c>
    </row>
    <row r="2856" spans="1:69" hidden="1" x14ac:dyDescent="0.2">
      <c r="A2856" s="2" t="s">
        <v>4651</v>
      </c>
      <c r="B2856" s="2" t="s">
        <v>1400</v>
      </c>
      <c r="C2856" s="2"/>
      <c r="D2856" s="2"/>
      <c r="E2856" s="2" t="s">
        <v>1402</v>
      </c>
      <c r="F2856" s="2"/>
      <c r="G2856" s="2"/>
      <c r="H2856" s="2" t="s">
        <v>856</v>
      </c>
      <c r="I2856" s="2" t="s">
        <v>743</v>
      </c>
      <c r="J2856" s="2"/>
      <c r="K2856" s="2"/>
      <c r="L2856" s="79"/>
      <c r="M2856" s="79"/>
      <c r="N2856" s="79" t="s">
        <v>2146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 t="s">
        <v>3832</v>
      </c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 t="str">
        <f t="shared" si="103"/>
        <v/>
      </c>
      <c r="BP2856" s="2" t="str">
        <f t="shared" si="104"/>
        <v>GMW31914</v>
      </c>
      <c r="BQ2856" s="2" t="str">
        <f>_xlfn.XLOOKUP(BO2856,[1]Planilha1!$BU:$BU,[1]Planilha1!$BU:$BU,"",0,1)</f>
        <v/>
      </c>
    </row>
    <row r="2857" spans="1:69" hidden="1" x14ac:dyDescent="0.2">
      <c r="A2857" s="2" t="s">
        <v>4651</v>
      </c>
      <c r="B2857" s="2" t="s">
        <v>374</v>
      </c>
      <c r="C2857" s="2"/>
      <c r="D2857" s="2"/>
      <c r="E2857" s="2" t="s">
        <v>1402</v>
      </c>
      <c r="F2857" s="2"/>
      <c r="G2857" s="2"/>
      <c r="H2857" s="2" t="s">
        <v>856</v>
      </c>
      <c r="I2857" s="2" t="s">
        <v>743</v>
      </c>
      <c r="J2857" s="2"/>
      <c r="K2857" s="2"/>
      <c r="L2857" s="79"/>
      <c r="M2857" s="79"/>
      <c r="N2857" s="79" t="s">
        <v>2169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 t="s">
        <v>3833</v>
      </c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 t="str">
        <f t="shared" si="103"/>
        <v/>
      </c>
      <c r="BP2857" s="2" t="str">
        <f t="shared" si="104"/>
        <v>USCAR211,5 + 2,5</v>
      </c>
      <c r="BQ2857" s="2" t="str">
        <f>_xlfn.XLOOKUP(BO2857,[1]Planilha1!$BU:$BU,[1]Planilha1!$BU:$BU,"",0,1)</f>
        <v/>
      </c>
    </row>
    <row r="2858" spans="1:69" hidden="1" x14ac:dyDescent="0.2">
      <c r="A2858" s="2" t="s">
        <v>4651</v>
      </c>
      <c r="B2858" s="2" t="s">
        <v>1400</v>
      </c>
      <c r="C2858" s="2"/>
      <c r="D2858" s="2"/>
      <c r="E2858" s="2" t="s">
        <v>1402</v>
      </c>
      <c r="F2858" s="2"/>
      <c r="G2858" s="2"/>
      <c r="H2858" s="2" t="s">
        <v>843</v>
      </c>
      <c r="I2858" s="2" t="s">
        <v>1951</v>
      </c>
      <c r="J2858" s="2"/>
      <c r="K2858" s="2"/>
      <c r="L2858" s="79"/>
      <c r="M2858" s="79"/>
      <c r="N2858" s="79" t="s">
        <v>2132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 t="s">
        <v>3834</v>
      </c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 t="str">
        <f t="shared" si="103"/>
        <v/>
      </c>
      <c r="BP2858" s="2" t="str">
        <f t="shared" si="104"/>
        <v>GMW31911</v>
      </c>
      <c r="BQ2858" s="2" t="str">
        <f>_xlfn.XLOOKUP(BO2858,[1]Planilha1!$BU:$BU,[1]Planilha1!$BU:$BU,"",0,1)</f>
        <v/>
      </c>
    </row>
    <row r="2859" spans="1:69" hidden="1" x14ac:dyDescent="0.2">
      <c r="A2859" s="2" t="s">
        <v>4651</v>
      </c>
      <c r="B2859" s="2" t="s">
        <v>1400</v>
      </c>
      <c r="C2859" s="2"/>
      <c r="D2859" s="2"/>
      <c r="E2859" s="2" t="s">
        <v>1402</v>
      </c>
      <c r="F2859" s="2"/>
      <c r="G2859" s="2"/>
      <c r="H2859" s="2" t="s">
        <v>856</v>
      </c>
      <c r="I2859" s="2" t="s">
        <v>1951</v>
      </c>
      <c r="J2859" s="2"/>
      <c r="K2859" s="2"/>
      <c r="L2859" s="79"/>
      <c r="M2859" s="79"/>
      <c r="N2859" s="79" t="s">
        <v>2132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 t="s">
        <v>3834</v>
      </c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 t="str">
        <f t="shared" si="103"/>
        <v/>
      </c>
      <c r="BP2859" s="2" t="str">
        <f t="shared" si="104"/>
        <v>GMW31911</v>
      </c>
      <c r="BQ2859" s="2" t="str">
        <f>_xlfn.XLOOKUP(BO2859,[1]Planilha1!$BU:$BU,[1]Planilha1!$BU:$BU,"",0,1)</f>
        <v/>
      </c>
    </row>
    <row r="2860" spans="1:69" hidden="1" x14ac:dyDescent="0.2">
      <c r="A2860" s="2" t="s">
        <v>4651</v>
      </c>
      <c r="B2860" s="2" t="s">
        <v>1400</v>
      </c>
      <c r="C2860" s="2"/>
      <c r="D2860" s="2"/>
      <c r="E2860" s="2" t="s">
        <v>1402</v>
      </c>
      <c r="F2860" s="2"/>
      <c r="G2860" s="2"/>
      <c r="H2860" s="2" t="s">
        <v>843</v>
      </c>
      <c r="I2860" s="2" t="s">
        <v>1952</v>
      </c>
      <c r="J2860" s="2"/>
      <c r="K2860" s="2"/>
      <c r="L2860" s="79"/>
      <c r="M2860" s="79"/>
      <c r="N2860" s="79" t="s">
        <v>2125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 t="s">
        <v>3835</v>
      </c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 t="str">
        <f t="shared" si="103"/>
        <v/>
      </c>
      <c r="BP2860" s="2" t="str">
        <f t="shared" si="104"/>
        <v>GMW31910,5</v>
      </c>
      <c r="BQ2860" s="2" t="str">
        <f>_xlfn.XLOOKUP(BO2860,[1]Planilha1!$BU:$BU,[1]Planilha1!$BU:$BU,"",0,1)</f>
        <v/>
      </c>
    </row>
    <row r="2861" spans="1:69" hidden="1" x14ac:dyDescent="0.2">
      <c r="A2861" s="2" t="s">
        <v>4651</v>
      </c>
      <c r="B2861" s="2" t="s">
        <v>1400</v>
      </c>
      <c r="C2861" s="2"/>
      <c r="D2861" s="2"/>
      <c r="E2861" s="2" t="s">
        <v>1402</v>
      </c>
      <c r="F2861" s="2"/>
      <c r="G2861" s="2"/>
      <c r="H2861" s="2" t="s">
        <v>843</v>
      </c>
      <c r="I2861" s="2" t="s">
        <v>1953</v>
      </c>
      <c r="J2861" s="2"/>
      <c r="K2861" s="2"/>
      <c r="L2861" s="79"/>
      <c r="M2861" s="79"/>
      <c r="N2861" s="79" t="s">
        <v>2125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 t="s">
        <v>3836</v>
      </c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 t="str">
        <f t="shared" si="103"/>
        <v/>
      </c>
      <c r="BP2861" s="2" t="str">
        <f t="shared" si="104"/>
        <v>GMW31910,5</v>
      </c>
      <c r="BQ2861" s="2" t="str">
        <f>_xlfn.XLOOKUP(BO2861,[1]Planilha1!$BU:$BU,[1]Planilha1!$BU:$BU,"",0,1)</f>
        <v/>
      </c>
    </row>
    <row r="2862" spans="1:69" hidden="1" x14ac:dyDescent="0.2">
      <c r="A2862" s="2" t="s">
        <v>4651</v>
      </c>
      <c r="B2862" s="2" t="s">
        <v>1400</v>
      </c>
      <c r="C2862" s="2"/>
      <c r="D2862" s="2"/>
      <c r="E2862" s="2" t="s">
        <v>1402</v>
      </c>
      <c r="F2862" s="2"/>
      <c r="G2862" s="2"/>
      <c r="H2862" s="2" t="s">
        <v>862</v>
      </c>
      <c r="I2862" s="2" t="s">
        <v>1954</v>
      </c>
      <c r="J2862" s="2" t="s">
        <v>927</v>
      </c>
      <c r="K2862" s="2"/>
      <c r="L2862" s="79"/>
      <c r="M2862" s="79"/>
      <c r="N2862" s="79" t="s">
        <v>2125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 t="s">
        <v>3837</v>
      </c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 t="str">
        <f t="shared" si="103"/>
        <v/>
      </c>
      <c r="BP2862" s="2" t="str">
        <f t="shared" si="104"/>
        <v>GMW31910,5</v>
      </c>
      <c r="BQ2862" s="2" t="str">
        <f>_xlfn.XLOOKUP(BO2862,[1]Planilha1!$BU:$BU,[1]Planilha1!$BU:$BU,"",0,1)</f>
        <v/>
      </c>
    </row>
    <row r="2863" spans="1:69" hidden="1" x14ac:dyDescent="0.2">
      <c r="A2863" s="2" t="s">
        <v>4651</v>
      </c>
      <c r="B2863" s="2" t="s">
        <v>1400</v>
      </c>
      <c r="C2863" s="2"/>
      <c r="D2863" s="2"/>
      <c r="E2863" s="2" t="s">
        <v>1402</v>
      </c>
      <c r="F2863" s="2"/>
      <c r="G2863" s="2"/>
      <c r="H2863" s="2" t="s">
        <v>856</v>
      </c>
      <c r="I2863" s="2" t="s">
        <v>1954</v>
      </c>
      <c r="J2863" s="2" t="s">
        <v>927</v>
      </c>
      <c r="K2863" s="2"/>
      <c r="L2863" s="79"/>
      <c r="M2863" s="79"/>
      <c r="N2863" s="79" t="s">
        <v>2125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 t="s">
        <v>3838</v>
      </c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 t="str">
        <f t="shared" si="103"/>
        <v/>
      </c>
      <c r="BP2863" s="2" t="str">
        <f t="shared" si="104"/>
        <v>GMW31910,5</v>
      </c>
      <c r="BQ2863" s="2" t="str">
        <f>_xlfn.XLOOKUP(BO2863,[1]Planilha1!$BU:$BU,[1]Planilha1!$BU:$BU,"",0,1)</f>
        <v/>
      </c>
    </row>
    <row r="2864" spans="1:69" hidden="1" x14ac:dyDescent="0.2">
      <c r="A2864" s="2" t="s">
        <v>4651</v>
      </c>
      <c r="B2864" s="2" t="s">
        <v>1400</v>
      </c>
      <c r="C2864" s="2"/>
      <c r="D2864" s="2"/>
      <c r="E2864" s="2" t="s">
        <v>1402</v>
      </c>
      <c r="F2864" s="2"/>
      <c r="G2864" s="2"/>
      <c r="H2864" s="2" t="s">
        <v>843</v>
      </c>
      <c r="I2864" s="2" t="s">
        <v>1955</v>
      </c>
      <c r="J2864" s="2"/>
      <c r="K2864" s="2"/>
      <c r="L2864" s="79"/>
      <c r="M2864" s="79"/>
      <c r="N2864" s="79" t="s">
        <v>2125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 t="s">
        <v>3839</v>
      </c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 t="str">
        <f t="shared" si="103"/>
        <v/>
      </c>
      <c r="BP2864" s="2" t="str">
        <f t="shared" si="104"/>
        <v>GMW31910,5</v>
      </c>
      <c r="BQ2864" s="2" t="str">
        <f>_xlfn.XLOOKUP(BO2864,[1]Planilha1!$BU:$BU,[1]Planilha1!$BU:$BU,"",0,1)</f>
        <v/>
      </c>
    </row>
    <row r="2865" spans="1:69" hidden="1" x14ac:dyDescent="0.2">
      <c r="A2865" s="2" t="s">
        <v>4651</v>
      </c>
      <c r="B2865" s="2" t="s">
        <v>1400</v>
      </c>
      <c r="C2865" s="2"/>
      <c r="D2865" s="2"/>
      <c r="E2865" s="2" t="s">
        <v>1402</v>
      </c>
      <c r="F2865" s="2"/>
      <c r="G2865" s="2"/>
      <c r="H2865" s="2" t="s">
        <v>843</v>
      </c>
      <c r="I2865" s="2" t="s">
        <v>1956</v>
      </c>
      <c r="J2865" s="2"/>
      <c r="K2865" s="2"/>
      <c r="L2865" s="79"/>
      <c r="M2865" s="79"/>
      <c r="N2865" s="79" t="s">
        <v>2125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 t="s">
        <v>3840</v>
      </c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 t="str">
        <f t="shared" si="103"/>
        <v/>
      </c>
      <c r="BP2865" s="2" t="str">
        <f t="shared" si="104"/>
        <v>GMW31910,5</v>
      </c>
      <c r="BQ2865" s="2" t="str">
        <f>_xlfn.XLOOKUP(BO2865,[1]Planilha1!$BU:$BU,[1]Planilha1!$BU:$BU,"",0,1)</f>
        <v/>
      </c>
    </row>
    <row r="2866" spans="1:69" hidden="1" x14ac:dyDescent="0.2">
      <c r="A2866" s="2" t="s">
        <v>4651</v>
      </c>
      <c r="B2866" s="2" t="s">
        <v>374</v>
      </c>
      <c r="C2866" s="2"/>
      <c r="D2866" s="2"/>
      <c r="E2866" s="2" t="s">
        <v>1402</v>
      </c>
      <c r="F2866" s="2"/>
      <c r="G2866" s="2"/>
      <c r="H2866" s="2" t="s">
        <v>848</v>
      </c>
      <c r="I2866" s="2" t="s">
        <v>1957</v>
      </c>
      <c r="J2866" s="2"/>
      <c r="K2866" s="2"/>
      <c r="L2866" s="79"/>
      <c r="M2866" s="79"/>
      <c r="N2866" s="79" t="s">
        <v>2142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 t="s">
        <v>3841</v>
      </c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 t="str">
        <f t="shared" si="103"/>
        <v/>
      </c>
      <c r="BP2866" s="2" t="str">
        <f t="shared" si="104"/>
        <v>USCAR210,3</v>
      </c>
      <c r="BQ2866" s="2" t="str">
        <f>_xlfn.XLOOKUP(BO2866,[1]Planilha1!$BU:$BU,[1]Planilha1!$BU:$BU,"",0,1)</f>
        <v/>
      </c>
    </row>
    <row r="2867" spans="1:69" hidden="1" x14ac:dyDescent="0.2">
      <c r="A2867" s="2" t="s">
        <v>4651</v>
      </c>
      <c r="B2867" s="2" t="s">
        <v>374</v>
      </c>
      <c r="C2867" s="2"/>
      <c r="D2867" s="2"/>
      <c r="E2867" s="2" t="s">
        <v>1402</v>
      </c>
      <c r="F2867" s="2"/>
      <c r="G2867" s="2"/>
      <c r="H2867" s="2" t="s">
        <v>848</v>
      </c>
      <c r="I2867" s="2" t="s">
        <v>1957</v>
      </c>
      <c r="J2867" s="2"/>
      <c r="K2867" s="2"/>
      <c r="L2867" s="79"/>
      <c r="M2867" s="79"/>
      <c r="N2867" s="79" t="s">
        <v>2125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 t="s">
        <v>3842</v>
      </c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 t="str">
        <f t="shared" si="103"/>
        <v/>
      </c>
      <c r="BP2867" s="2" t="str">
        <f t="shared" si="104"/>
        <v>USCAR210,5</v>
      </c>
      <c r="BQ2867" s="2" t="str">
        <f>_xlfn.XLOOKUP(BO2867,[1]Planilha1!$BU:$BU,[1]Planilha1!$BU:$BU,"",0,1)</f>
        <v/>
      </c>
    </row>
    <row r="2868" spans="1:69" hidden="1" x14ac:dyDescent="0.2">
      <c r="A2868" s="2" t="s">
        <v>4651</v>
      </c>
      <c r="B2868" s="2" t="s">
        <v>374</v>
      </c>
      <c r="C2868" s="2"/>
      <c r="D2868" s="2"/>
      <c r="E2868" s="2" t="s">
        <v>1402</v>
      </c>
      <c r="F2868" s="2"/>
      <c r="G2868" s="2"/>
      <c r="H2868" s="2" t="s">
        <v>845</v>
      </c>
      <c r="I2868" s="2" t="s">
        <v>1958</v>
      </c>
      <c r="J2868" s="2"/>
      <c r="K2868" s="2"/>
      <c r="L2868" s="79"/>
      <c r="M2868" s="79"/>
      <c r="N2868" s="79" t="s">
        <v>2148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 t="s">
        <v>3843</v>
      </c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 t="str">
        <f t="shared" si="103"/>
        <v/>
      </c>
      <c r="BP2868" s="2" t="str">
        <f t="shared" si="104"/>
        <v>USCAR218</v>
      </c>
      <c r="BQ2868" s="2" t="str">
        <f>_xlfn.XLOOKUP(BO2868,[1]Planilha1!$BU:$BU,[1]Planilha1!$BU:$BU,"",0,1)</f>
        <v/>
      </c>
    </row>
    <row r="2869" spans="1:69" hidden="1" x14ac:dyDescent="0.2">
      <c r="A2869" s="2" t="s">
        <v>4651</v>
      </c>
      <c r="B2869" s="2" t="s">
        <v>374</v>
      </c>
      <c r="C2869" s="2"/>
      <c r="D2869" s="2"/>
      <c r="E2869" s="2" t="s">
        <v>1402</v>
      </c>
      <c r="F2869" s="2"/>
      <c r="G2869" s="2"/>
      <c r="H2869" s="2" t="s">
        <v>845</v>
      </c>
      <c r="I2869" s="2" t="s">
        <v>1959</v>
      </c>
      <c r="J2869" s="2"/>
      <c r="K2869" s="2"/>
      <c r="L2869" s="79"/>
      <c r="M2869" s="79"/>
      <c r="N2869" s="79" t="s">
        <v>2129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 t="s">
        <v>3844</v>
      </c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 t="str">
        <f t="shared" si="103"/>
        <v/>
      </c>
      <c r="BP2869" s="2" t="str">
        <f t="shared" si="104"/>
        <v>USCAR213</v>
      </c>
      <c r="BQ2869" s="2" t="str">
        <f>_xlfn.XLOOKUP(BO2869,[1]Planilha1!$BU:$BU,[1]Planilha1!$BU:$BU,"",0,1)</f>
        <v/>
      </c>
    </row>
    <row r="2870" spans="1:69" hidden="1" x14ac:dyDescent="0.2">
      <c r="A2870" s="2" t="s">
        <v>4651</v>
      </c>
      <c r="B2870" s="2" t="s">
        <v>374</v>
      </c>
      <c r="C2870" s="2"/>
      <c r="D2870" s="2"/>
      <c r="E2870" s="2" t="s">
        <v>1402</v>
      </c>
      <c r="F2870" s="2"/>
      <c r="G2870" s="2"/>
      <c r="H2870" s="2" t="s">
        <v>845</v>
      </c>
      <c r="I2870" s="2" t="s">
        <v>1960</v>
      </c>
      <c r="J2870" s="2"/>
      <c r="K2870" s="2"/>
      <c r="L2870" s="79"/>
      <c r="M2870" s="79"/>
      <c r="N2870" s="79" t="s">
        <v>2151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 t="s">
        <v>3845</v>
      </c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 t="str">
        <f t="shared" si="103"/>
        <v/>
      </c>
      <c r="BP2870" s="2" t="str">
        <f t="shared" si="104"/>
        <v>USCAR215</v>
      </c>
      <c r="BQ2870" s="2" t="str">
        <f>_xlfn.XLOOKUP(BO2870,[1]Planilha1!$BU:$BU,[1]Planilha1!$BU:$BU,"",0,1)</f>
        <v/>
      </c>
    </row>
    <row r="2871" spans="1:69" hidden="1" x14ac:dyDescent="0.2">
      <c r="A2871" s="2" t="s">
        <v>4651</v>
      </c>
      <c r="B2871" s="2" t="s">
        <v>374</v>
      </c>
      <c r="C2871" s="2"/>
      <c r="D2871" s="2"/>
      <c r="E2871" s="2" t="s">
        <v>1402</v>
      </c>
      <c r="F2871" s="2"/>
      <c r="G2871" s="2"/>
      <c r="H2871" s="2" t="s">
        <v>890</v>
      </c>
      <c r="I2871" s="2" t="s">
        <v>1960</v>
      </c>
      <c r="J2871" s="2"/>
      <c r="K2871" s="2"/>
      <c r="L2871" s="79"/>
      <c r="M2871" s="79"/>
      <c r="N2871" s="79" t="s">
        <v>2131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 t="s">
        <v>3846</v>
      </c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 t="str">
        <f t="shared" si="103"/>
        <v/>
      </c>
      <c r="BP2871" s="2" t="str">
        <f t="shared" si="104"/>
        <v>USCAR214,5</v>
      </c>
      <c r="BQ2871" s="2" t="str">
        <f>_xlfn.XLOOKUP(BO2871,[1]Planilha1!$BU:$BU,[1]Planilha1!$BU:$BU,"",0,1)</f>
        <v/>
      </c>
    </row>
    <row r="2872" spans="1:69" hidden="1" x14ac:dyDescent="0.2">
      <c r="A2872" s="2" t="s">
        <v>4651</v>
      </c>
      <c r="B2872" s="2" t="s">
        <v>374</v>
      </c>
      <c r="C2872" s="2"/>
      <c r="D2872" s="2"/>
      <c r="E2872" s="2" t="s">
        <v>1402</v>
      </c>
      <c r="F2872" s="2"/>
      <c r="G2872" s="2"/>
      <c r="H2872" s="2" t="s">
        <v>891</v>
      </c>
      <c r="I2872" s="2" t="s">
        <v>1960</v>
      </c>
      <c r="J2872" s="2"/>
      <c r="K2872" s="2"/>
      <c r="L2872" s="79"/>
      <c r="M2872" s="79"/>
      <c r="N2872" s="79" t="s">
        <v>2151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 t="s">
        <v>3847</v>
      </c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 t="str">
        <f t="shared" si="103"/>
        <v/>
      </c>
      <c r="BP2872" s="2" t="str">
        <f t="shared" si="104"/>
        <v>USCAR215</v>
      </c>
      <c r="BQ2872" s="2" t="str">
        <f>_xlfn.XLOOKUP(BO2872,[1]Planilha1!$BU:$BU,[1]Planilha1!$BU:$BU,"",0,1)</f>
        <v/>
      </c>
    </row>
    <row r="2873" spans="1:69" hidden="1" x14ac:dyDescent="0.2">
      <c r="A2873" s="2" t="s">
        <v>4651</v>
      </c>
      <c r="B2873" s="2" t="s">
        <v>374</v>
      </c>
      <c r="C2873" s="2"/>
      <c r="D2873" s="2"/>
      <c r="E2873" s="2" t="s">
        <v>1402</v>
      </c>
      <c r="F2873" s="2"/>
      <c r="G2873" s="2"/>
      <c r="H2873" s="2" t="s">
        <v>848</v>
      </c>
      <c r="I2873" s="2" t="s">
        <v>1961</v>
      </c>
      <c r="J2873" s="2"/>
      <c r="K2873" s="2"/>
      <c r="L2873" s="79"/>
      <c r="M2873" s="79"/>
      <c r="N2873" s="79" t="s">
        <v>2142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 t="s">
        <v>3848</v>
      </c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 t="str">
        <f t="shared" si="103"/>
        <v/>
      </c>
      <c r="BP2873" s="2" t="str">
        <f t="shared" si="104"/>
        <v>USCAR210,3</v>
      </c>
      <c r="BQ2873" s="2" t="str">
        <f>_xlfn.XLOOKUP(BO2873,[1]Planilha1!$BU:$BU,[1]Planilha1!$BU:$BU,"",0,1)</f>
        <v/>
      </c>
    </row>
    <row r="2874" spans="1:69" hidden="1" x14ac:dyDescent="0.2">
      <c r="A2874" s="2" t="s">
        <v>4651</v>
      </c>
      <c r="B2874" s="2" t="s">
        <v>374</v>
      </c>
      <c r="C2874" s="2"/>
      <c r="D2874" s="2"/>
      <c r="E2874" s="2" t="s">
        <v>1402</v>
      </c>
      <c r="F2874" s="2"/>
      <c r="G2874" s="2"/>
      <c r="H2874" s="2" t="s">
        <v>859</v>
      </c>
      <c r="I2874" s="2" t="s">
        <v>1961</v>
      </c>
      <c r="J2874" s="2"/>
      <c r="K2874" s="2"/>
      <c r="L2874" s="79"/>
      <c r="M2874" s="79"/>
      <c r="N2874" s="79" t="s">
        <v>2125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 t="s">
        <v>3849</v>
      </c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 t="str">
        <f t="shared" si="103"/>
        <v/>
      </c>
      <c r="BP2874" s="2" t="str">
        <f t="shared" si="104"/>
        <v>USCAR210,5</v>
      </c>
      <c r="BQ2874" s="2" t="str">
        <f>_xlfn.XLOOKUP(BO2874,[1]Planilha1!$BU:$BU,[1]Planilha1!$BU:$BU,"",0,1)</f>
        <v/>
      </c>
    </row>
    <row r="2875" spans="1:69" hidden="1" x14ac:dyDescent="0.2">
      <c r="A2875" s="2" t="s">
        <v>4651</v>
      </c>
      <c r="B2875" s="2" t="s">
        <v>374</v>
      </c>
      <c r="C2875" s="2"/>
      <c r="D2875" s="2"/>
      <c r="E2875" s="2" t="s">
        <v>1402</v>
      </c>
      <c r="F2875" s="2"/>
      <c r="G2875" s="2"/>
      <c r="H2875" s="2" t="s">
        <v>847</v>
      </c>
      <c r="I2875" s="2" t="s">
        <v>1962</v>
      </c>
      <c r="J2875" s="2"/>
      <c r="K2875" s="2"/>
      <c r="L2875" s="79"/>
      <c r="M2875" s="79"/>
      <c r="N2875" s="79" t="s">
        <v>2132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 t="s">
        <v>3850</v>
      </c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 t="str">
        <f t="shared" si="103"/>
        <v/>
      </c>
      <c r="BP2875" s="2" t="str">
        <f t="shared" si="104"/>
        <v>USCAR211</v>
      </c>
      <c r="BQ2875" s="2" t="str">
        <f>_xlfn.XLOOKUP(BO2875,[1]Planilha1!$BU:$BU,[1]Planilha1!$BU:$BU,"",0,1)</f>
        <v/>
      </c>
    </row>
    <row r="2876" spans="1:69" hidden="1" x14ac:dyDescent="0.2">
      <c r="A2876" s="2" t="s">
        <v>4651</v>
      </c>
      <c r="B2876" s="2" t="s">
        <v>374</v>
      </c>
      <c r="C2876" s="2"/>
      <c r="D2876" s="2"/>
      <c r="E2876" s="2" t="s">
        <v>1402</v>
      </c>
      <c r="F2876" s="2"/>
      <c r="G2876" s="2"/>
      <c r="H2876" s="2" t="s">
        <v>848</v>
      </c>
      <c r="I2876" s="2" t="s">
        <v>1962</v>
      </c>
      <c r="J2876" s="2"/>
      <c r="K2876" s="2"/>
      <c r="L2876" s="79"/>
      <c r="M2876" s="79"/>
      <c r="N2876" s="79" t="s">
        <v>2135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 t="s">
        <v>3851</v>
      </c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 t="str">
        <f t="shared" si="103"/>
        <v/>
      </c>
      <c r="BP2876" s="2" t="str">
        <f t="shared" si="104"/>
        <v>USCAR210,85</v>
      </c>
      <c r="BQ2876" s="2" t="str">
        <f>_xlfn.XLOOKUP(BO2876,[1]Planilha1!$BU:$BU,[1]Planilha1!$BU:$BU,"",0,1)</f>
        <v/>
      </c>
    </row>
    <row r="2877" spans="1:69" hidden="1" x14ac:dyDescent="0.2">
      <c r="A2877" s="2" t="s">
        <v>4651</v>
      </c>
      <c r="B2877" s="2" t="s">
        <v>374</v>
      </c>
      <c r="C2877" s="2"/>
      <c r="D2877" s="2"/>
      <c r="E2877" s="2" t="s">
        <v>1402</v>
      </c>
      <c r="F2877" s="2"/>
      <c r="G2877" s="2"/>
      <c r="H2877" s="2" t="s">
        <v>848</v>
      </c>
      <c r="I2877" s="2" t="s">
        <v>1962</v>
      </c>
      <c r="J2877" s="2"/>
      <c r="K2877" s="2"/>
      <c r="L2877" s="79"/>
      <c r="M2877" s="79"/>
      <c r="N2877" s="79" t="s">
        <v>2144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 t="s">
        <v>3852</v>
      </c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 t="str">
        <f t="shared" si="103"/>
        <v/>
      </c>
      <c r="BP2877" s="2" t="str">
        <f t="shared" si="104"/>
        <v>USCAR211,25</v>
      </c>
      <c r="BQ2877" s="2" t="str">
        <f>_xlfn.XLOOKUP(BO2877,[1]Planilha1!$BU:$BU,[1]Planilha1!$BU:$BU,"",0,1)</f>
        <v/>
      </c>
    </row>
    <row r="2878" spans="1:69" hidden="1" x14ac:dyDescent="0.2">
      <c r="A2878" s="2" t="s">
        <v>4651</v>
      </c>
      <c r="B2878" s="2" t="s">
        <v>374</v>
      </c>
      <c r="C2878" s="2"/>
      <c r="D2878" s="2"/>
      <c r="E2878" s="2" t="s">
        <v>1402</v>
      </c>
      <c r="F2878" s="2"/>
      <c r="G2878" s="2"/>
      <c r="H2878" s="2" t="s">
        <v>851</v>
      </c>
      <c r="I2878" s="2" t="s">
        <v>1962</v>
      </c>
      <c r="J2878" s="2"/>
      <c r="K2878" s="2"/>
      <c r="L2878" s="79"/>
      <c r="M2878" s="79"/>
      <c r="N2878" s="79" t="s">
        <v>2143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 t="s">
        <v>3853</v>
      </c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 t="str">
        <f t="shared" si="103"/>
        <v/>
      </c>
      <c r="BP2878" s="2" t="str">
        <f t="shared" si="104"/>
        <v>USCAR210,6</v>
      </c>
      <c r="BQ2878" s="2" t="str">
        <f>_xlfn.XLOOKUP(BO2878,[1]Planilha1!$BU:$BU,[1]Planilha1!$BU:$BU,"",0,1)</f>
        <v/>
      </c>
    </row>
    <row r="2879" spans="1:69" hidden="1" x14ac:dyDescent="0.2">
      <c r="A2879" s="2" t="s">
        <v>4651</v>
      </c>
      <c r="B2879" s="2" t="s">
        <v>374</v>
      </c>
      <c r="C2879" s="2"/>
      <c r="D2879" s="2"/>
      <c r="E2879" s="2" t="s">
        <v>1402</v>
      </c>
      <c r="F2879" s="2"/>
      <c r="G2879" s="2"/>
      <c r="H2879" s="2" t="s">
        <v>859</v>
      </c>
      <c r="I2879" s="2" t="s">
        <v>1962</v>
      </c>
      <c r="J2879" s="2"/>
      <c r="K2879" s="2"/>
      <c r="L2879" s="79"/>
      <c r="M2879" s="79"/>
      <c r="N2879" s="79" t="s">
        <v>2135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 t="s">
        <v>3854</v>
      </c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 t="str">
        <f t="shared" si="103"/>
        <v/>
      </c>
      <c r="BP2879" s="2" t="str">
        <f t="shared" si="104"/>
        <v>USCAR210,85</v>
      </c>
      <c r="BQ2879" s="2" t="str">
        <f>_xlfn.XLOOKUP(BO2879,[1]Planilha1!$BU:$BU,[1]Planilha1!$BU:$BU,"",0,1)</f>
        <v/>
      </c>
    </row>
    <row r="2880" spans="1:69" hidden="1" x14ac:dyDescent="0.2">
      <c r="A2880" s="2" t="s">
        <v>4651</v>
      </c>
      <c r="B2880" s="2" t="s">
        <v>374</v>
      </c>
      <c r="C2880" s="2"/>
      <c r="D2880" s="2"/>
      <c r="E2880" s="2" t="s">
        <v>1402</v>
      </c>
      <c r="F2880" s="2"/>
      <c r="G2880" s="2"/>
      <c r="H2880" s="2" t="s">
        <v>858</v>
      </c>
      <c r="I2880" s="2" t="s">
        <v>1963</v>
      </c>
      <c r="J2880" s="2"/>
      <c r="K2880" s="2"/>
      <c r="L2880" s="79"/>
      <c r="M2880" s="79"/>
      <c r="N2880" s="79" t="s">
        <v>2130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 t="s">
        <v>3855</v>
      </c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 t="str">
        <f t="shared" si="103"/>
        <v/>
      </c>
      <c r="BP2880" s="2" t="str">
        <f t="shared" si="104"/>
        <v>USCAR212</v>
      </c>
      <c r="BQ2880" s="2" t="str">
        <f>_xlfn.XLOOKUP(BO2880,[1]Planilha1!$BU:$BU,[1]Planilha1!$BU:$BU,"",0,1)</f>
        <v/>
      </c>
    </row>
    <row r="2881" spans="1:69" hidden="1" x14ac:dyDescent="0.2">
      <c r="A2881" s="2" t="s">
        <v>4651</v>
      </c>
      <c r="B2881" s="2" t="s">
        <v>374</v>
      </c>
      <c r="C2881" s="2"/>
      <c r="D2881" s="2"/>
      <c r="E2881" s="2" t="s">
        <v>1402</v>
      </c>
      <c r="F2881" s="2"/>
      <c r="G2881" s="2"/>
      <c r="H2881" s="2" t="s">
        <v>845</v>
      </c>
      <c r="I2881" s="2" t="s">
        <v>1963</v>
      </c>
      <c r="J2881" s="2"/>
      <c r="K2881" s="2"/>
      <c r="L2881" s="79"/>
      <c r="M2881" s="79"/>
      <c r="N2881" s="79" t="s">
        <v>2129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 t="s">
        <v>3856</v>
      </c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 t="str">
        <f t="shared" si="103"/>
        <v/>
      </c>
      <c r="BP2881" s="2" t="str">
        <f t="shared" si="104"/>
        <v>USCAR213</v>
      </c>
      <c r="BQ2881" s="2" t="str">
        <f>_xlfn.XLOOKUP(BO2881,[1]Planilha1!$BU:$BU,[1]Planilha1!$BU:$BU,"",0,1)</f>
        <v/>
      </c>
    </row>
    <row r="2882" spans="1:69" hidden="1" x14ac:dyDescent="0.2">
      <c r="A2882" s="2" t="s">
        <v>4651</v>
      </c>
      <c r="B2882" s="2" t="s">
        <v>374</v>
      </c>
      <c r="C2882" s="2"/>
      <c r="D2882" s="2"/>
      <c r="E2882" s="2" t="s">
        <v>1402</v>
      </c>
      <c r="F2882" s="2"/>
      <c r="G2882" s="2"/>
      <c r="H2882" s="2" t="s">
        <v>847</v>
      </c>
      <c r="I2882" s="2" t="s">
        <v>1963</v>
      </c>
      <c r="J2882" s="2"/>
      <c r="K2882" s="2"/>
      <c r="L2882" s="79"/>
      <c r="M2882" s="79"/>
      <c r="N2882" s="79" t="s">
        <v>2138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 t="s">
        <v>3857</v>
      </c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 t="str">
        <f t="shared" si="103"/>
        <v/>
      </c>
      <c r="BP2882" s="2" t="str">
        <f t="shared" si="104"/>
        <v>USCAR211,7</v>
      </c>
      <c r="BQ2882" s="2" t="str">
        <f>_xlfn.XLOOKUP(BO2882,[1]Planilha1!$BU:$BU,[1]Planilha1!$BU:$BU,"",0,1)</f>
        <v/>
      </c>
    </row>
    <row r="2883" spans="1:69" hidden="1" x14ac:dyDescent="0.2">
      <c r="A2883" s="2" t="s">
        <v>4651</v>
      </c>
      <c r="B2883" s="2" t="s">
        <v>374</v>
      </c>
      <c r="C2883" s="2"/>
      <c r="D2883" s="2"/>
      <c r="E2883" s="2" t="s">
        <v>1402</v>
      </c>
      <c r="F2883" s="2"/>
      <c r="G2883" s="2"/>
      <c r="H2883" s="2" t="s">
        <v>848</v>
      </c>
      <c r="I2883" s="2" t="s">
        <v>1963</v>
      </c>
      <c r="J2883" s="2"/>
      <c r="K2883" s="2"/>
      <c r="L2883" s="79"/>
      <c r="M2883" s="79"/>
      <c r="N2883" s="79" t="s">
        <v>2130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 t="s">
        <v>3858</v>
      </c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 t="str">
        <f t="shared" si="103"/>
        <v/>
      </c>
      <c r="BP2883" s="2" t="str">
        <f t="shared" si="104"/>
        <v>USCAR212</v>
      </c>
      <c r="BQ2883" s="2" t="str">
        <f>_xlfn.XLOOKUP(BO2883,[1]Planilha1!$BU:$BU,[1]Planilha1!$BU:$BU,"",0,1)</f>
        <v/>
      </c>
    </row>
    <row r="2884" spans="1:69" hidden="1" x14ac:dyDescent="0.2">
      <c r="A2884" s="2" t="s">
        <v>4651</v>
      </c>
      <c r="B2884" s="2" t="s">
        <v>374</v>
      </c>
      <c r="C2884" s="2"/>
      <c r="D2884" s="2"/>
      <c r="E2884" s="2" t="s">
        <v>1402</v>
      </c>
      <c r="F2884" s="2"/>
      <c r="G2884" s="2"/>
      <c r="H2884" s="2" t="s">
        <v>848</v>
      </c>
      <c r="I2884" s="2" t="s">
        <v>1964</v>
      </c>
      <c r="J2884" s="2"/>
      <c r="K2884" s="2"/>
      <c r="L2884" s="79"/>
      <c r="M2884" s="79"/>
      <c r="N2884" s="79" t="s">
        <v>2142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 t="s">
        <v>3859</v>
      </c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 t="str">
        <f t="shared" ref="BO2884:BO2947" si="105">IF(F2884="","",_xlfn.CONCAT(K2884&amp;N2884,IF(L2884&gt;M2884,_xlfn.TEXTJOIN(,TRUE,O2884:AV2884),_xlfn.TEXTJOIN(,TRUE,AF2884:AV2884,O2884:AE2884))))</f>
        <v/>
      </c>
      <c r="BP2884" s="2" t="str">
        <f t="shared" ref="BP2884:BP2947" si="106">_xlfn.CONCAT(B2884,N2884,IF(L2884&gt;M2884,_xlfn.TEXTJOIN(,TRUE,O2884:AV2884),_xlfn.TEXTJOIN(,TRUE,AF2884:AV2884,O2884:AE2884)))</f>
        <v>USCAR210,3</v>
      </c>
      <c r="BQ2884" s="2" t="str">
        <f>_xlfn.XLOOKUP(BO2884,[1]Planilha1!$BU:$BU,[1]Planilha1!$BU:$BU,"",0,1)</f>
        <v/>
      </c>
    </row>
    <row r="2885" spans="1:69" hidden="1" x14ac:dyDescent="0.2">
      <c r="A2885" s="2" t="s">
        <v>4651</v>
      </c>
      <c r="B2885" s="2" t="s">
        <v>374</v>
      </c>
      <c r="C2885" s="2"/>
      <c r="D2885" s="2"/>
      <c r="E2885" s="2" t="s">
        <v>1402</v>
      </c>
      <c r="F2885" s="2"/>
      <c r="G2885" s="2"/>
      <c r="H2885" s="2" t="s">
        <v>848</v>
      </c>
      <c r="I2885" s="2" t="s">
        <v>1964</v>
      </c>
      <c r="J2885" s="2"/>
      <c r="K2885" s="2"/>
      <c r="L2885" s="79"/>
      <c r="M2885" s="79"/>
      <c r="N2885" s="79" t="s">
        <v>2125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 t="s">
        <v>3860</v>
      </c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 t="str">
        <f t="shared" si="105"/>
        <v/>
      </c>
      <c r="BP2885" s="2" t="str">
        <f t="shared" si="106"/>
        <v>USCAR210,5</v>
      </c>
      <c r="BQ2885" s="2" t="str">
        <f>_xlfn.XLOOKUP(BO2885,[1]Planilha1!$BU:$BU,[1]Planilha1!$BU:$BU,"",0,1)</f>
        <v/>
      </c>
    </row>
    <row r="2886" spans="1:69" hidden="1" x14ac:dyDescent="0.2">
      <c r="A2886" s="2" t="s">
        <v>4651</v>
      </c>
      <c r="B2886" s="2" t="s">
        <v>374</v>
      </c>
      <c r="C2886" s="2"/>
      <c r="D2886" s="2"/>
      <c r="E2886" s="2" t="s">
        <v>1402</v>
      </c>
      <c r="F2886" s="2"/>
      <c r="G2886" s="2"/>
      <c r="H2886" s="2" t="s">
        <v>859</v>
      </c>
      <c r="I2886" s="2" t="s">
        <v>1964</v>
      </c>
      <c r="J2886" s="2"/>
      <c r="K2886" s="2"/>
      <c r="L2886" s="79"/>
      <c r="M2886" s="79"/>
      <c r="N2886" s="79" t="s">
        <v>2142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 t="s">
        <v>3861</v>
      </c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 t="str">
        <f t="shared" si="105"/>
        <v/>
      </c>
      <c r="BP2886" s="2" t="str">
        <f t="shared" si="106"/>
        <v>USCAR210,3</v>
      </c>
      <c r="BQ2886" s="2" t="str">
        <f>_xlfn.XLOOKUP(BO2886,[1]Planilha1!$BU:$BU,[1]Planilha1!$BU:$BU,"",0,1)</f>
        <v/>
      </c>
    </row>
    <row r="2887" spans="1:69" hidden="1" x14ac:dyDescent="0.2">
      <c r="A2887" s="2" t="s">
        <v>4651</v>
      </c>
      <c r="B2887" s="2" t="s">
        <v>374</v>
      </c>
      <c r="C2887" s="2"/>
      <c r="D2887" s="2"/>
      <c r="E2887" s="2" t="s">
        <v>1402</v>
      </c>
      <c r="F2887" s="2"/>
      <c r="G2887" s="2"/>
      <c r="H2887" s="2" t="s">
        <v>859</v>
      </c>
      <c r="I2887" s="2" t="s">
        <v>1964</v>
      </c>
      <c r="J2887" s="2"/>
      <c r="K2887" s="2"/>
      <c r="L2887" s="79"/>
      <c r="M2887" s="79"/>
      <c r="N2887" s="79" t="s">
        <v>2125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 t="s">
        <v>3862</v>
      </c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 t="str">
        <f t="shared" si="105"/>
        <v/>
      </c>
      <c r="BP2887" s="2" t="str">
        <f t="shared" si="106"/>
        <v>USCAR210,5</v>
      </c>
      <c r="BQ2887" s="2" t="str">
        <f>_xlfn.XLOOKUP(BO2887,[1]Planilha1!$BU:$BU,[1]Planilha1!$BU:$BU,"",0,1)</f>
        <v/>
      </c>
    </row>
    <row r="2888" spans="1:69" hidden="1" x14ac:dyDescent="0.2">
      <c r="A2888" s="2" t="s">
        <v>4651</v>
      </c>
      <c r="B2888" s="2" t="s">
        <v>374</v>
      </c>
      <c r="C2888" s="2"/>
      <c r="D2888" s="2"/>
      <c r="E2888" s="2" t="s">
        <v>1402</v>
      </c>
      <c r="F2888" s="2"/>
      <c r="G2888" s="2"/>
      <c r="H2888" s="2" t="s">
        <v>850</v>
      </c>
      <c r="I2888" s="2" t="s">
        <v>1964</v>
      </c>
      <c r="J2888" s="2"/>
      <c r="K2888" s="2"/>
      <c r="L2888" s="79"/>
      <c r="M2888" s="79"/>
      <c r="N2888" s="79" t="s">
        <v>2142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 t="s">
        <v>3863</v>
      </c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 t="str">
        <f t="shared" si="105"/>
        <v/>
      </c>
      <c r="BP2888" s="2" t="str">
        <f t="shared" si="106"/>
        <v>USCAR210,3</v>
      </c>
      <c r="BQ2888" s="2" t="str">
        <f>_xlfn.XLOOKUP(BO2888,[1]Planilha1!$BU:$BU,[1]Planilha1!$BU:$BU,"",0,1)</f>
        <v/>
      </c>
    </row>
    <row r="2889" spans="1:69" hidden="1" x14ac:dyDescent="0.2">
      <c r="A2889" s="2" t="s">
        <v>4651</v>
      </c>
      <c r="B2889" s="2" t="s">
        <v>374</v>
      </c>
      <c r="C2889" s="2"/>
      <c r="D2889" s="2"/>
      <c r="E2889" s="2" t="s">
        <v>1402</v>
      </c>
      <c r="F2889" s="2"/>
      <c r="G2889" s="2"/>
      <c r="H2889" s="2" t="s">
        <v>850</v>
      </c>
      <c r="I2889" s="2" t="s">
        <v>1964</v>
      </c>
      <c r="J2889" s="2"/>
      <c r="K2889" s="2"/>
      <c r="L2889" s="79"/>
      <c r="M2889" s="79"/>
      <c r="N2889" s="79" t="s">
        <v>2125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 t="s">
        <v>3864</v>
      </c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 t="str">
        <f t="shared" si="105"/>
        <v/>
      </c>
      <c r="BP2889" s="2" t="str">
        <f t="shared" si="106"/>
        <v>USCAR210,5</v>
      </c>
      <c r="BQ2889" s="2" t="str">
        <f>_xlfn.XLOOKUP(BO2889,[1]Planilha1!$BU:$BU,[1]Planilha1!$BU:$BU,"",0,1)</f>
        <v/>
      </c>
    </row>
    <row r="2890" spans="1:69" hidden="1" x14ac:dyDescent="0.2">
      <c r="A2890" s="2" t="s">
        <v>4651</v>
      </c>
      <c r="B2890" s="2" t="s">
        <v>1400</v>
      </c>
      <c r="C2890" s="2"/>
      <c r="D2890" s="2"/>
      <c r="E2890" s="2" t="s">
        <v>1402</v>
      </c>
      <c r="F2890" s="2"/>
      <c r="G2890" s="2"/>
      <c r="H2890" s="2" t="s">
        <v>843</v>
      </c>
      <c r="I2890" s="2" t="s">
        <v>1965</v>
      </c>
      <c r="J2890" s="2" t="s">
        <v>1024</v>
      </c>
      <c r="K2890" s="2"/>
      <c r="L2890" s="79"/>
      <c r="M2890" s="79"/>
      <c r="N2890" s="79" t="s">
        <v>2146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 t="s">
        <v>3865</v>
      </c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 t="str">
        <f t="shared" si="105"/>
        <v/>
      </c>
      <c r="BP2890" s="2" t="str">
        <f t="shared" si="106"/>
        <v>GMW31914</v>
      </c>
      <c r="BQ2890" s="2" t="str">
        <f>_xlfn.XLOOKUP(BO2890,[1]Planilha1!$BU:$BU,[1]Planilha1!$BU:$BU,"",0,1)</f>
        <v/>
      </c>
    </row>
    <row r="2891" spans="1:69" hidden="1" x14ac:dyDescent="0.2">
      <c r="A2891" s="2" t="s">
        <v>4651</v>
      </c>
      <c r="B2891" s="2" t="s">
        <v>1400</v>
      </c>
      <c r="C2891" s="2"/>
      <c r="D2891" s="2"/>
      <c r="E2891" s="2" t="s">
        <v>1402</v>
      </c>
      <c r="F2891" s="2"/>
      <c r="G2891" s="2"/>
      <c r="H2891" s="2" t="s">
        <v>843</v>
      </c>
      <c r="I2891" s="2" t="s">
        <v>1965</v>
      </c>
      <c r="J2891" s="2" t="s">
        <v>1023</v>
      </c>
      <c r="K2891" s="2"/>
      <c r="L2891" s="79"/>
      <c r="M2891" s="79"/>
      <c r="N2891" s="79" t="s">
        <v>2140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 t="s">
        <v>3866</v>
      </c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 t="str">
        <f t="shared" si="105"/>
        <v/>
      </c>
      <c r="BP2891" s="2" t="str">
        <f t="shared" si="106"/>
        <v>GMW31916</v>
      </c>
      <c r="BQ2891" s="2" t="str">
        <f>_xlfn.XLOOKUP(BO2891,[1]Planilha1!$BU:$BU,[1]Planilha1!$BU:$BU,"",0,1)</f>
        <v/>
      </c>
    </row>
    <row r="2892" spans="1:69" hidden="1" x14ac:dyDescent="0.2">
      <c r="A2892" s="2" t="s">
        <v>4651</v>
      </c>
      <c r="B2892" s="2" t="s">
        <v>1400</v>
      </c>
      <c r="C2892" s="2"/>
      <c r="D2892" s="2"/>
      <c r="E2892" s="2" t="s">
        <v>1402</v>
      </c>
      <c r="F2892" s="2"/>
      <c r="G2892" s="2"/>
      <c r="H2892" s="2" t="s">
        <v>856</v>
      </c>
      <c r="I2892" s="2" t="s">
        <v>1965</v>
      </c>
      <c r="J2892" s="2" t="s">
        <v>1024</v>
      </c>
      <c r="K2892" s="2"/>
      <c r="L2892" s="79"/>
      <c r="M2892" s="79"/>
      <c r="N2892" s="79" t="s">
        <v>2146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 t="s">
        <v>3865</v>
      </c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 t="str">
        <f t="shared" si="105"/>
        <v/>
      </c>
      <c r="BP2892" s="2" t="str">
        <f t="shared" si="106"/>
        <v>GMW31914</v>
      </c>
      <c r="BQ2892" s="2" t="str">
        <f>_xlfn.XLOOKUP(BO2892,[1]Planilha1!$BU:$BU,[1]Planilha1!$BU:$BU,"",0,1)</f>
        <v/>
      </c>
    </row>
    <row r="2893" spans="1:69" hidden="1" x14ac:dyDescent="0.2">
      <c r="A2893" s="2" t="s">
        <v>4651</v>
      </c>
      <c r="B2893" s="2" t="s">
        <v>1400</v>
      </c>
      <c r="C2893" s="2"/>
      <c r="D2893" s="2"/>
      <c r="E2893" s="2" t="s">
        <v>1402</v>
      </c>
      <c r="F2893" s="2"/>
      <c r="G2893" s="2"/>
      <c r="H2893" s="2" t="s">
        <v>843</v>
      </c>
      <c r="I2893" s="2" t="s">
        <v>1966</v>
      </c>
      <c r="J2893" s="2"/>
      <c r="K2893" s="2"/>
      <c r="L2893" s="79"/>
      <c r="M2893" s="79"/>
      <c r="N2893" s="79" t="s">
        <v>2141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 t="str">
        <f t="shared" si="105"/>
        <v/>
      </c>
      <c r="BP2893" s="2" t="str">
        <f t="shared" si="106"/>
        <v>GMW31910,75</v>
      </c>
      <c r="BQ2893" s="2" t="str">
        <f>_xlfn.XLOOKUP(BO2893,[1]Planilha1!$BU:$BU,[1]Planilha1!$BU:$BU,"",0,1)</f>
        <v/>
      </c>
    </row>
    <row r="2894" spans="1:69" hidden="1" x14ac:dyDescent="0.2">
      <c r="A2894" s="2" t="s">
        <v>4651</v>
      </c>
      <c r="B2894" s="2" t="s">
        <v>1400</v>
      </c>
      <c r="C2894" s="2"/>
      <c r="D2894" s="2"/>
      <c r="E2894" s="2" t="s">
        <v>1402</v>
      </c>
      <c r="F2894" s="2"/>
      <c r="G2894" s="2"/>
      <c r="H2894" s="2" t="s">
        <v>854</v>
      </c>
      <c r="I2894" s="2" t="s">
        <v>1966</v>
      </c>
      <c r="J2894" s="2"/>
      <c r="K2894" s="2"/>
      <c r="L2894" s="79"/>
      <c r="M2894" s="79"/>
      <c r="N2894" s="79" t="s">
        <v>2141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 t="str">
        <f t="shared" si="105"/>
        <v/>
      </c>
      <c r="BP2894" s="2" t="str">
        <f t="shared" si="106"/>
        <v>GMW31910,75</v>
      </c>
      <c r="BQ2894" s="2" t="str">
        <f>_xlfn.XLOOKUP(BO2894,[1]Planilha1!$BU:$BU,[1]Planilha1!$BU:$BU,"",0,1)</f>
        <v/>
      </c>
    </row>
    <row r="2895" spans="1:69" hidden="1" x14ac:dyDescent="0.2">
      <c r="A2895" s="2" t="s">
        <v>4651</v>
      </c>
      <c r="B2895" s="2" t="s">
        <v>1400</v>
      </c>
      <c r="C2895" s="2"/>
      <c r="D2895" s="2"/>
      <c r="E2895" s="2" t="s">
        <v>1402</v>
      </c>
      <c r="F2895" s="2"/>
      <c r="G2895" s="2"/>
      <c r="H2895" s="2" t="s">
        <v>843</v>
      </c>
      <c r="I2895" s="2" t="s">
        <v>1967</v>
      </c>
      <c r="J2895" s="2"/>
      <c r="K2895" s="2"/>
      <c r="L2895" s="79"/>
      <c r="M2895" s="79"/>
      <c r="N2895" s="79" t="s">
        <v>2126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 t="s">
        <v>3867</v>
      </c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 t="str">
        <f t="shared" si="105"/>
        <v/>
      </c>
      <c r="BP2895" s="2" t="str">
        <f t="shared" si="106"/>
        <v>GMW31911,5</v>
      </c>
      <c r="BQ2895" s="2" t="str">
        <f>_xlfn.XLOOKUP(BO2895,[1]Planilha1!$BU:$BU,[1]Planilha1!$BU:$BU,"",0,1)</f>
        <v/>
      </c>
    </row>
    <row r="2896" spans="1:69" hidden="1" x14ac:dyDescent="0.2">
      <c r="A2896" s="2" t="s">
        <v>4651</v>
      </c>
      <c r="B2896" s="2" t="s">
        <v>1400</v>
      </c>
      <c r="C2896" s="2"/>
      <c r="D2896" s="2"/>
      <c r="E2896" s="2" t="s">
        <v>1402</v>
      </c>
      <c r="F2896" s="2"/>
      <c r="G2896" s="2"/>
      <c r="H2896" s="2" t="s">
        <v>843</v>
      </c>
      <c r="I2896" s="2" t="s">
        <v>1967</v>
      </c>
      <c r="J2896" s="2"/>
      <c r="K2896" s="2"/>
      <c r="L2896" s="79"/>
      <c r="M2896" s="79"/>
      <c r="N2896" s="79" t="s">
        <v>2124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 t="str">
        <f t="shared" si="105"/>
        <v/>
      </c>
      <c r="BP2896" s="2" t="str">
        <f t="shared" si="106"/>
        <v>GMW31912,5</v>
      </c>
      <c r="BQ2896" s="2" t="str">
        <f>_xlfn.XLOOKUP(BO2896,[1]Planilha1!$BU:$BU,[1]Planilha1!$BU:$BU,"",0,1)</f>
        <v/>
      </c>
    </row>
    <row r="2897" spans="1:69" hidden="1" x14ac:dyDescent="0.2">
      <c r="A2897" s="2" t="s">
        <v>4651</v>
      </c>
      <c r="B2897" s="2" t="s">
        <v>1400</v>
      </c>
      <c r="C2897" s="2"/>
      <c r="D2897" s="2"/>
      <c r="E2897" s="2" t="s">
        <v>1402</v>
      </c>
      <c r="F2897" s="2"/>
      <c r="G2897" s="2"/>
      <c r="H2897" s="2" t="s">
        <v>888</v>
      </c>
      <c r="I2897" s="2" t="s">
        <v>1968</v>
      </c>
      <c r="J2897" s="2"/>
      <c r="K2897" s="2"/>
      <c r="L2897" s="79"/>
      <c r="M2897" s="79"/>
      <c r="N2897" s="79" t="s">
        <v>1142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 t="s">
        <v>3868</v>
      </c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 t="str">
        <f t="shared" si="105"/>
        <v/>
      </c>
      <c r="BP2897" s="2" t="str">
        <f t="shared" si="106"/>
        <v>GMW319135</v>
      </c>
      <c r="BQ2897" s="2" t="str">
        <f>_xlfn.XLOOKUP(BO2897,[1]Planilha1!$BU:$BU,[1]Planilha1!$BU:$BU,"",0,1)</f>
        <v/>
      </c>
    </row>
    <row r="2898" spans="1:69" hidden="1" x14ac:dyDescent="0.2">
      <c r="A2898" s="2" t="s">
        <v>4651</v>
      </c>
      <c r="B2898" s="2" t="s">
        <v>1400</v>
      </c>
      <c r="C2898" s="2"/>
      <c r="D2898" s="2"/>
      <c r="E2898" s="2" t="s">
        <v>1402</v>
      </c>
      <c r="F2898" s="2"/>
      <c r="G2898" s="2"/>
      <c r="H2898" s="2" t="s">
        <v>857</v>
      </c>
      <c r="I2898" s="2" t="s">
        <v>1968</v>
      </c>
      <c r="J2898" s="2"/>
      <c r="K2898" s="2"/>
      <c r="L2898" s="79"/>
      <c r="M2898" s="79"/>
      <c r="N2898" s="79" t="s">
        <v>1142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 t="s">
        <v>3868</v>
      </c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 t="str">
        <f t="shared" si="105"/>
        <v/>
      </c>
      <c r="BP2898" s="2" t="str">
        <f t="shared" si="106"/>
        <v>GMW319135</v>
      </c>
      <c r="BQ2898" s="2" t="str">
        <f>_xlfn.XLOOKUP(BO2898,[1]Planilha1!$BU:$BU,[1]Planilha1!$BU:$BU,"",0,1)</f>
        <v/>
      </c>
    </row>
    <row r="2899" spans="1:69" hidden="1" x14ac:dyDescent="0.2">
      <c r="A2899" s="2" t="s">
        <v>4651</v>
      </c>
      <c r="B2899" s="2" t="s">
        <v>1400</v>
      </c>
      <c r="C2899" s="2"/>
      <c r="D2899" s="2"/>
      <c r="E2899" s="2" t="s">
        <v>1402</v>
      </c>
      <c r="F2899" s="2"/>
      <c r="G2899" s="2"/>
      <c r="H2899" s="2" t="s">
        <v>854</v>
      </c>
      <c r="I2899" s="2" t="s">
        <v>1968</v>
      </c>
      <c r="J2899" s="2"/>
      <c r="K2899" s="2"/>
      <c r="L2899" s="79"/>
      <c r="M2899" s="79"/>
      <c r="N2899" s="79" t="s">
        <v>1137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 t="s">
        <v>3869</v>
      </c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 t="str">
        <f t="shared" si="105"/>
        <v/>
      </c>
      <c r="BP2899" s="2" t="str">
        <f t="shared" si="106"/>
        <v>GMW319130</v>
      </c>
      <c r="BQ2899" s="2" t="str">
        <f>_xlfn.XLOOKUP(BO2899,[1]Planilha1!$BU:$BU,[1]Planilha1!$BU:$BU,"",0,1)</f>
        <v/>
      </c>
    </row>
    <row r="2900" spans="1:69" hidden="1" x14ac:dyDescent="0.2">
      <c r="A2900" s="2" t="s">
        <v>4651</v>
      </c>
      <c r="B2900" s="2" t="s">
        <v>374</v>
      </c>
      <c r="C2900" s="2"/>
      <c r="D2900" s="2"/>
      <c r="E2900" s="2" t="s">
        <v>1402</v>
      </c>
      <c r="F2900" s="2"/>
      <c r="G2900" s="2"/>
      <c r="H2900" s="2" t="s">
        <v>853</v>
      </c>
      <c r="I2900" s="2" t="s">
        <v>1969</v>
      </c>
      <c r="J2900" s="2"/>
      <c r="K2900" s="2"/>
      <c r="L2900" s="79"/>
      <c r="M2900" s="79"/>
      <c r="N2900" s="79" t="s">
        <v>2125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 t="s">
        <v>3870</v>
      </c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 t="str">
        <f t="shared" si="105"/>
        <v/>
      </c>
      <c r="BP2900" s="2" t="str">
        <f t="shared" si="106"/>
        <v>USCAR210,5</v>
      </c>
      <c r="BQ2900" s="2" t="str">
        <f>_xlfn.XLOOKUP(BO2900,[1]Planilha1!$BU:$BU,[1]Planilha1!$BU:$BU,"",0,1)</f>
        <v/>
      </c>
    </row>
    <row r="2901" spans="1:69" hidden="1" x14ac:dyDescent="0.2">
      <c r="A2901" s="2" t="s">
        <v>4651</v>
      </c>
      <c r="B2901" s="2" t="s">
        <v>374</v>
      </c>
      <c r="C2901" s="2"/>
      <c r="D2901" s="2"/>
      <c r="E2901" s="2" t="s">
        <v>1402</v>
      </c>
      <c r="F2901" s="2"/>
      <c r="G2901" s="2"/>
      <c r="H2901" s="2" t="s">
        <v>848</v>
      </c>
      <c r="I2901" s="2" t="s">
        <v>1970</v>
      </c>
      <c r="J2901" s="2"/>
      <c r="K2901" s="2"/>
      <c r="L2901" s="79"/>
      <c r="M2901" s="79"/>
      <c r="N2901" s="79" t="s">
        <v>2125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 t="s">
        <v>3871</v>
      </c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 t="str">
        <f t="shared" si="105"/>
        <v/>
      </c>
      <c r="BP2901" s="2" t="str">
        <f t="shared" si="106"/>
        <v>USCAR210,5</v>
      </c>
      <c r="BQ2901" s="2" t="str">
        <f>_xlfn.XLOOKUP(BO2901,[1]Planilha1!$BU:$BU,[1]Planilha1!$BU:$BU,"",0,1)</f>
        <v/>
      </c>
    </row>
    <row r="2902" spans="1:69" hidden="1" x14ac:dyDescent="0.2">
      <c r="A2902" s="2" t="s">
        <v>4651</v>
      </c>
      <c r="B2902" s="2" t="s">
        <v>374</v>
      </c>
      <c r="C2902" s="2"/>
      <c r="D2902" s="2"/>
      <c r="E2902" s="2" t="s">
        <v>1402</v>
      </c>
      <c r="F2902" s="2"/>
      <c r="G2902" s="2"/>
      <c r="H2902" s="2" t="s">
        <v>848</v>
      </c>
      <c r="I2902" s="2" t="s">
        <v>1971</v>
      </c>
      <c r="J2902" s="2"/>
      <c r="K2902" s="2"/>
      <c r="L2902" s="79"/>
      <c r="M2902" s="79"/>
      <c r="N2902" s="79" t="s">
        <v>2125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 t="s">
        <v>3872</v>
      </c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 t="str">
        <f t="shared" si="105"/>
        <v/>
      </c>
      <c r="BP2902" s="2" t="str">
        <f t="shared" si="106"/>
        <v>USCAR210,5</v>
      </c>
      <c r="BQ2902" s="2" t="str">
        <f>_xlfn.XLOOKUP(BO2902,[1]Planilha1!$BU:$BU,[1]Planilha1!$BU:$BU,"",0,1)</f>
        <v/>
      </c>
    </row>
    <row r="2903" spans="1:69" hidden="1" x14ac:dyDescent="0.2">
      <c r="A2903" s="2" t="s">
        <v>4651</v>
      </c>
      <c r="B2903" s="2" t="s">
        <v>1400</v>
      </c>
      <c r="C2903" s="2"/>
      <c r="D2903" s="2"/>
      <c r="E2903" s="2" t="s">
        <v>1402</v>
      </c>
      <c r="F2903" s="2"/>
      <c r="G2903" s="2"/>
      <c r="H2903" s="2" t="s">
        <v>843</v>
      </c>
      <c r="I2903" s="2" t="s">
        <v>1972</v>
      </c>
      <c r="J2903" s="2"/>
      <c r="K2903" s="2"/>
      <c r="L2903" s="79"/>
      <c r="M2903" s="79"/>
      <c r="N2903" s="79" t="s">
        <v>2141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 t="s">
        <v>3873</v>
      </c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 t="str">
        <f t="shared" si="105"/>
        <v/>
      </c>
      <c r="BP2903" s="2" t="str">
        <f t="shared" si="106"/>
        <v>GMW31910,75</v>
      </c>
      <c r="BQ2903" s="2" t="str">
        <f>_xlfn.XLOOKUP(BO2903,[1]Planilha1!$BU:$BU,[1]Planilha1!$BU:$BU,"",0,1)</f>
        <v/>
      </c>
    </row>
    <row r="2904" spans="1:69" hidden="1" x14ac:dyDescent="0.2">
      <c r="A2904" s="2" t="s">
        <v>785</v>
      </c>
      <c r="B2904" s="2"/>
      <c r="C2904" s="2"/>
      <c r="D2904" s="2"/>
      <c r="E2904" s="2" t="s">
        <v>1402</v>
      </c>
      <c r="F2904" s="2"/>
      <c r="G2904" s="2"/>
      <c r="H2904" s="2" t="s">
        <v>853</v>
      </c>
      <c r="I2904" s="2" t="s">
        <v>473</v>
      </c>
      <c r="J2904" s="2"/>
      <c r="K2904" s="2"/>
      <c r="L2904" s="79"/>
      <c r="M2904" s="79"/>
      <c r="N2904" s="79" t="s">
        <v>2147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 t="s">
        <v>3874</v>
      </c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 t="str">
        <f t="shared" si="105"/>
        <v/>
      </c>
      <c r="BP2904" s="2" t="str">
        <f t="shared" si="106"/>
        <v>0,35</v>
      </c>
      <c r="BQ2904" s="2" t="str">
        <f>_xlfn.XLOOKUP(BO2904,[1]Planilha1!$BU:$BU,[1]Planilha1!$BU:$BU,"",0,1)</f>
        <v/>
      </c>
    </row>
    <row r="2905" spans="1:69" hidden="1" x14ac:dyDescent="0.2">
      <c r="A2905" s="2" t="s">
        <v>785</v>
      </c>
      <c r="B2905" s="2"/>
      <c r="C2905" s="2"/>
      <c r="D2905" s="2"/>
      <c r="E2905" s="2" t="s">
        <v>1402</v>
      </c>
      <c r="F2905" s="2"/>
      <c r="G2905" s="2"/>
      <c r="H2905" s="2" t="s">
        <v>853</v>
      </c>
      <c r="I2905" s="2" t="s">
        <v>473</v>
      </c>
      <c r="J2905" s="2"/>
      <c r="K2905" s="2"/>
      <c r="L2905" s="79"/>
      <c r="M2905" s="79"/>
      <c r="N2905" s="79" t="s">
        <v>2125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 t="s">
        <v>3874</v>
      </c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 t="str">
        <f t="shared" si="105"/>
        <v/>
      </c>
      <c r="BP2905" s="2" t="str">
        <f t="shared" si="106"/>
        <v>0,5</v>
      </c>
      <c r="BQ2905" s="2" t="str">
        <f>_xlfn.XLOOKUP(BO2905,[1]Planilha1!$BU:$BU,[1]Planilha1!$BU:$BU,"",0,1)</f>
        <v/>
      </c>
    </row>
    <row r="2906" spans="1:69" hidden="1" x14ac:dyDescent="0.2">
      <c r="A2906" s="2" t="s">
        <v>785</v>
      </c>
      <c r="B2906" s="2"/>
      <c r="C2906" s="2"/>
      <c r="D2906" s="2"/>
      <c r="E2906" s="2" t="s">
        <v>1402</v>
      </c>
      <c r="F2906" s="2"/>
      <c r="G2906" s="2"/>
      <c r="H2906" s="2" t="s">
        <v>853</v>
      </c>
      <c r="I2906" s="2" t="s">
        <v>723</v>
      </c>
      <c r="J2906" s="2"/>
      <c r="K2906" s="2"/>
      <c r="L2906" s="79"/>
      <c r="M2906" s="79"/>
      <c r="N2906" s="79" t="s">
        <v>2125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 t="s">
        <v>3411</v>
      </c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 t="str">
        <f t="shared" si="105"/>
        <v/>
      </c>
      <c r="BP2906" s="2" t="str">
        <f t="shared" si="106"/>
        <v>0,5</v>
      </c>
      <c r="BQ2906" s="2" t="str">
        <f>_xlfn.XLOOKUP(BO2906,[1]Planilha1!$BU:$BU,[1]Planilha1!$BU:$BU,"",0,1)</f>
        <v/>
      </c>
    </row>
    <row r="2907" spans="1:69" hidden="1" x14ac:dyDescent="0.2">
      <c r="A2907" s="2" t="s">
        <v>785</v>
      </c>
      <c r="B2907" s="2"/>
      <c r="C2907" s="2"/>
      <c r="D2907" s="2"/>
      <c r="E2907" s="2" t="s">
        <v>1402</v>
      </c>
      <c r="F2907" s="2"/>
      <c r="G2907" s="2"/>
      <c r="H2907" s="2" t="s">
        <v>853</v>
      </c>
      <c r="I2907" s="2" t="s">
        <v>723</v>
      </c>
      <c r="J2907" s="2"/>
      <c r="K2907" s="2"/>
      <c r="L2907" s="79"/>
      <c r="M2907" s="79"/>
      <c r="N2907" s="79" t="s">
        <v>2141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 t="s">
        <v>3411</v>
      </c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 t="str">
        <f t="shared" si="105"/>
        <v/>
      </c>
      <c r="BP2907" s="2" t="str">
        <f t="shared" si="106"/>
        <v>0,75</v>
      </c>
      <c r="BQ2907" s="2" t="str">
        <f>_xlfn.XLOOKUP(BO2907,[1]Planilha1!$BU:$BU,[1]Planilha1!$BU:$BU,"",0,1)</f>
        <v/>
      </c>
    </row>
    <row r="2908" spans="1:69" hidden="1" x14ac:dyDescent="0.2">
      <c r="A2908" s="2" t="s">
        <v>785</v>
      </c>
      <c r="B2908" s="2"/>
      <c r="C2908" s="2"/>
      <c r="D2908" s="2"/>
      <c r="E2908" s="2" t="s">
        <v>1402</v>
      </c>
      <c r="F2908" s="2"/>
      <c r="G2908" s="2"/>
      <c r="H2908" s="2" t="s">
        <v>853</v>
      </c>
      <c r="I2908" s="2" t="s">
        <v>723</v>
      </c>
      <c r="J2908" s="2"/>
      <c r="K2908" s="2"/>
      <c r="L2908" s="79"/>
      <c r="M2908" s="79"/>
      <c r="N2908" s="79" t="s">
        <v>2132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 t="s">
        <v>3411</v>
      </c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 t="str">
        <f t="shared" si="105"/>
        <v/>
      </c>
      <c r="BP2908" s="2" t="str">
        <f t="shared" si="106"/>
        <v>1</v>
      </c>
      <c r="BQ2908" s="2" t="str">
        <f>_xlfn.XLOOKUP(BO2908,[1]Planilha1!$BU:$BU,[1]Planilha1!$BU:$BU,"",0,1)</f>
        <v/>
      </c>
    </row>
    <row r="2909" spans="1:69" hidden="1" x14ac:dyDescent="0.2">
      <c r="A2909" s="2" t="s">
        <v>785</v>
      </c>
      <c r="B2909" s="2"/>
      <c r="C2909" s="2"/>
      <c r="D2909" s="2"/>
      <c r="E2909" s="2" t="s">
        <v>1402</v>
      </c>
      <c r="F2909" s="2"/>
      <c r="G2909" s="2"/>
      <c r="H2909" s="2" t="s">
        <v>853</v>
      </c>
      <c r="I2909" s="2" t="s">
        <v>1973</v>
      </c>
      <c r="J2909" s="2"/>
      <c r="K2909" s="2"/>
      <c r="L2909" s="79"/>
      <c r="M2909" s="79"/>
      <c r="N2909" s="79" t="s">
        <v>2144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 t="s">
        <v>3875</v>
      </c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 t="str">
        <f t="shared" si="105"/>
        <v/>
      </c>
      <c r="BP2909" s="2" t="str">
        <f t="shared" si="106"/>
        <v>1,25</v>
      </c>
      <c r="BQ2909" s="2" t="str">
        <f>_xlfn.XLOOKUP(BO2909,[1]Planilha1!$BU:$BU,[1]Planilha1!$BU:$BU,"",0,1)</f>
        <v/>
      </c>
    </row>
    <row r="2910" spans="1:69" hidden="1" x14ac:dyDescent="0.2">
      <c r="A2910" s="2" t="s">
        <v>785</v>
      </c>
      <c r="B2910" s="2"/>
      <c r="C2910" s="2"/>
      <c r="D2910" s="2"/>
      <c r="E2910" s="2" t="s">
        <v>1402</v>
      </c>
      <c r="F2910" s="2"/>
      <c r="G2910" s="2"/>
      <c r="H2910" s="2" t="s">
        <v>853</v>
      </c>
      <c r="I2910" s="2" t="s">
        <v>1973</v>
      </c>
      <c r="J2910" s="2"/>
      <c r="K2910" s="2"/>
      <c r="L2910" s="79"/>
      <c r="M2910" s="79"/>
      <c r="N2910" s="79" t="s">
        <v>2126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 t="s">
        <v>3401</v>
      </c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 t="str">
        <f t="shared" si="105"/>
        <v/>
      </c>
      <c r="BP2910" s="2" t="str">
        <f t="shared" si="106"/>
        <v>1,5</v>
      </c>
      <c r="BQ2910" s="2" t="str">
        <f>_xlfn.XLOOKUP(BO2910,[1]Planilha1!$BU:$BU,[1]Planilha1!$BU:$BU,"",0,1)</f>
        <v/>
      </c>
    </row>
    <row r="2911" spans="1:69" hidden="1" x14ac:dyDescent="0.2">
      <c r="A2911" s="2" t="s">
        <v>785</v>
      </c>
      <c r="B2911" s="2"/>
      <c r="C2911" s="2"/>
      <c r="D2911" s="2"/>
      <c r="E2911" s="2" t="s">
        <v>1402</v>
      </c>
      <c r="F2911" s="2"/>
      <c r="G2911" s="2"/>
      <c r="H2911" s="2" t="s">
        <v>853</v>
      </c>
      <c r="I2911" s="2" t="s">
        <v>1973</v>
      </c>
      <c r="J2911" s="2"/>
      <c r="K2911" s="2"/>
      <c r="L2911" s="79"/>
      <c r="M2911" s="79"/>
      <c r="N2911" s="79" t="s">
        <v>2130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 t="s">
        <v>3875</v>
      </c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 t="str">
        <f t="shared" si="105"/>
        <v/>
      </c>
      <c r="BP2911" s="2" t="str">
        <f t="shared" si="106"/>
        <v>2</v>
      </c>
      <c r="BQ2911" s="2" t="str">
        <f>_xlfn.XLOOKUP(BO2911,[1]Planilha1!$BU:$BU,[1]Planilha1!$BU:$BU,"",0,1)</f>
        <v/>
      </c>
    </row>
    <row r="2912" spans="1:69" hidden="1" x14ac:dyDescent="0.2">
      <c r="A2912" s="2" t="s">
        <v>785</v>
      </c>
      <c r="B2912" s="2"/>
      <c r="C2912" s="2"/>
      <c r="D2912" s="2"/>
      <c r="E2912" s="2" t="s">
        <v>1402</v>
      </c>
      <c r="F2912" s="2"/>
      <c r="G2912" s="2"/>
      <c r="H2912" s="2" t="s">
        <v>853</v>
      </c>
      <c r="I2912" s="2" t="s">
        <v>1974</v>
      </c>
      <c r="J2912" s="2" t="s">
        <v>944</v>
      </c>
      <c r="K2912" s="2"/>
      <c r="L2912" s="79"/>
      <c r="M2912" s="79"/>
      <c r="N2912" s="79" t="s">
        <v>2147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 t="s">
        <v>3876</v>
      </c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 t="str">
        <f t="shared" si="105"/>
        <v/>
      </c>
      <c r="BP2912" s="2" t="str">
        <f t="shared" si="106"/>
        <v>0,35</v>
      </c>
      <c r="BQ2912" s="2" t="str">
        <f>_xlfn.XLOOKUP(BO2912,[1]Planilha1!$BU:$BU,[1]Planilha1!$BU:$BU,"",0,1)</f>
        <v/>
      </c>
    </row>
    <row r="2913" spans="1:69" hidden="1" x14ac:dyDescent="0.2">
      <c r="A2913" s="2" t="s">
        <v>4651</v>
      </c>
      <c r="B2913" s="2" t="s">
        <v>374</v>
      </c>
      <c r="C2913" s="2"/>
      <c r="D2913" s="2"/>
      <c r="E2913" s="2" t="s">
        <v>1402</v>
      </c>
      <c r="F2913" s="2"/>
      <c r="G2913" s="2"/>
      <c r="H2913" s="2" t="s">
        <v>855</v>
      </c>
      <c r="I2913" s="2" t="s">
        <v>501</v>
      </c>
      <c r="J2913" s="2"/>
      <c r="K2913" s="2"/>
      <c r="L2913" s="79"/>
      <c r="M2913" s="79"/>
      <c r="N2913" s="79" t="s">
        <v>2126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 t="str">
        <f t="shared" si="105"/>
        <v/>
      </c>
      <c r="BP2913" s="2" t="str">
        <f t="shared" si="106"/>
        <v>USCAR211,5</v>
      </c>
      <c r="BQ2913" s="2" t="str">
        <f>_xlfn.XLOOKUP(BO2913,[1]Planilha1!$BU:$BU,[1]Planilha1!$BU:$BU,"",0,1)</f>
        <v/>
      </c>
    </row>
    <row r="2914" spans="1:69" hidden="1" x14ac:dyDescent="0.2">
      <c r="A2914" s="2" t="s">
        <v>4651</v>
      </c>
      <c r="B2914" s="2" t="s">
        <v>374</v>
      </c>
      <c r="C2914" s="2"/>
      <c r="D2914" s="2"/>
      <c r="E2914" s="2" t="s">
        <v>1402</v>
      </c>
      <c r="F2914" s="2"/>
      <c r="G2914" s="2"/>
      <c r="H2914" s="2" t="s">
        <v>843</v>
      </c>
      <c r="I2914" s="2" t="s">
        <v>501</v>
      </c>
      <c r="J2914" s="2" t="s">
        <v>976</v>
      </c>
      <c r="K2914" s="2"/>
      <c r="L2914" s="79"/>
      <c r="M2914" s="79"/>
      <c r="N2914" s="79" t="s">
        <v>2124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 t="s">
        <v>3877</v>
      </c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 t="str">
        <f t="shared" si="105"/>
        <v/>
      </c>
      <c r="BP2914" s="2" t="str">
        <f t="shared" si="106"/>
        <v>USCAR212,5</v>
      </c>
      <c r="BQ2914" s="2" t="str">
        <f>_xlfn.XLOOKUP(BO2914,[1]Planilha1!$BU:$BU,[1]Planilha1!$BU:$BU,"",0,1)</f>
        <v/>
      </c>
    </row>
    <row r="2915" spans="1:69" hidden="1" x14ac:dyDescent="0.2">
      <c r="A2915" s="2" t="s">
        <v>4651</v>
      </c>
      <c r="B2915" s="2" t="s">
        <v>374</v>
      </c>
      <c r="C2915" s="2"/>
      <c r="D2915" s="2"/>
      <c r="E2915" s="2" t="s">
        <v>1402</v>
      </c>
      <c r="F2915" s="2"/>
      <c r="G2915" s="2"/>
      <c r="H2915" s="2" t="s">
        <v>856</v>
      </c>
      <c r="I2915" s="2" t="s">
        <v>501</v>
      </c>
      <c r="J2915" s="2" t="s">
        <v>976</v>
      </c>
      <c r="K2915" s="2"/>
      <c r="L2915" s="79"/>
      <c r="M2915" s="79"/>
      <c r="N2915" s="79" t="s">
        <v>2124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 t="s">
        <v>3878</v>
      </c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 t="str">
        <f t="shared" si="105"/>
        <v/>
      </c>
      <c r="BP2915" s="2" t="str">
        <f t="shared" si="106"/>
        <v>USCAR212,5</v>
      </c>
      <c r="BQ2915" s="2" t="str">
        <f>_xlfn.XLOOKUP(BO2915,[1]Planilha1!$BU:$BU,[1]Planilha1!$BU:$BU,"",0,1)</f>
        <v/>
      </c>
    </row>
    <row r="2916" spans="1:69" hidden="1" x14ac:dyDescent="0.2">
      <c r="A2916" s="2" t="s">
        <v>4651</v>
      </c>
      <c r="B2916" s="2" t="s">
        <v>374</v>
      </c>
      <c r="C2916" s="2"/>
      <c r="D2916" s="2"/>
      <c r="E2916" s="2" t="s">
        <v>1402</v>
      </c>
      <c r="F2916" s="2"/>
      <c r="G2916" s="2"/>
      <c r="H2916" s="2" t="s">
        <v>850</v>
      </c>
      <c r="I2916" s="2" t="s">
        <v>1975</v>
      </c>
      <c r="J2916" s="2" t="s">
        <v>975</v>
      </c>
      <c r="K2916" s="2"/>
      <c r="L2916" s="79"/>
      <c r="M2916" s="79"/>
      <c r="N2916" s="79" t="s">
        <v>2144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 t="s">
        <v>3879</v>
      </c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 t="str">
        <f t="shared" si="105"/>
        <v/>
      </c>
      <c r="BP2916" s="2" t="str">
        <f t="shared" si="106"/>
        <v>USCAR211,25</v>
      </c>
      <c r="BQ2916" s="2" t="str">
        <f>_xlfn.XLOOKUP(BO2916,[1]Planilha1!$BU:$BU,[1]Planilha1!$BU:$BU,"",0,1)</f>
        <v/>
      </c>
    </row>
    <row r="2917" spans="1:69" hidden="1" x14ac:dyDescent="0.2">
      <c r="A2917" s="2" t="s">
        <v>4651</v>
      </c>
      <c r="B2917" s="2" t="s">
        <v>374</v>
      </c>
      <c r="C2917" s="2"/>
      <c r="D2917" s="2"/>
      <c r="E2917" s="2" t="s">
        <v>1402</v>
      </c>
      <c r="F2917" s="2"/>
      <c r="G2917" s="2"/>
      <c r="H2917" s="2" t="s">
        <v>858</v>
      </c>
      <c r="I2917" s="2" t="s">
        <v>1976</v>
      </c>
      <c r="J2917" s="2" t="s">
        <v>1060</v>
      </c>
      <c r="K2917" s="2"/>
      <c r="L2917" s="79"/>
      <c r="M2917" s="79"/>
      <c r="N2917" s="79" t="s">
        <v>2125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 t="s">
        <v>3880</v>
      </c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 t="str">
        <f t="shared" si="105"/>
        <v/>
      </c>
      <c r="BP2917" s="2" t="str">
        <f t="shared" si="106"/>
        <v>USCAR210,5</v>
      </c>
      <c r="BQ2917" s="2" t="str">
        <f>_xlfn.XLOOKUP(BO2917,[1]Planilha1!$BU:$BU,[1]Planilha1!$BU:$BU,"",0,1)</f>
        <v/>
      </c>
    </row>
    <row r="2918" spans="1:69" hidden="1" x14ac:dyDescent="0.2">
      <c r="A2918" s="2" t="s">
        <v>4651</v>
      </c>
      <c r="B2918" s="2" t="s">
        <v>374</v>
      </c>
      <c r="C2918" s="2"/>
      <c r="D2918" s="2"/>
      <c r="E2918" s="2" t="s">
        <v>1402</v>
      </c>
      <c r="F2918" s="2"/>
      <c r="G2918" s="2"/>
      <c r="H2918" s="2" t="s">
        <v>872</v>
      </c>
      <c r="I2918" s="2" t="s">
        <v>1976</v>
      </c>
      <c r="J2918" s="2" t="s">
        <v>1060</v>
      </c>
      <c r="K2918" s="2"/>
      <c r="L2918" s="79"/>
      <c r="M2918" s="79"/>
      <c r="N2918" s="79" t="s">
        <v>2125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 t="s">
        <v>3881</v>
      </c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 t="str">
        <f t="shared" si="105"/>
        <v/>
      </c>
      <c r="BP2918" s="2" t="str">
        <f t="shared" si="106"/>
        <v>USCAR210,5</v>
      </c>
      <c r="BQ2918" s="2" t="str">
        <f>_xlfn.XLOOKUP(BO2918,[1]Planilha1!$BU:$BU,[1]Planilha1!$BU:$BU,"",0,1)</f>
        <v/>
      </c>
    </row>
    <row r="2919" spans="1:69" hidden="1" x14ac:dyDescent="0.2">
      <c r="A2919" s="2" t="s">
        <v>4651</v>
      </c>
      <c r="B2919" s="2" t="s">
        <v>374</v>
      </c>
      <c r="C2919" s="2"/>
      <c r="D2919" s="2"/>
      <c r="E2919" s="2" t="s">
        <v>1402</v>
      </c>
      <c r="F2919" s="2"/>
      <c r="G2919" s="2"/>
      <c r="H2919" s="2" t="s">
        <v>853</v>
      </c>
      <c r="I2919" s="2" t="s">
        <v>613</v>
      </c>
      <c r="J2919" s="2"/>
      <c r="K2919" s="2"/>
      <c r="L2919" s="79"/>
      <c r="M2919" s="79"/>
      <c r="N2919" s="79" t="s">
        <v>2147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 t="s">
        <v>3882</v>
      </c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 t="str">
        <f t="shared" si="105"/>
        <v/>
      </c>
      <c r="BP2919" s="2" t="str">
        <f t="shared" si="106"/>
        <v>USCAR210,35</v>
      </c>
      <c r="BQ2919" s="2" t="str">
        <f>_xlfn.XLOOKUP(BO2919,[1]Planilha1!$BU:$BU,[1]Planilha1!$BU:$BU,"",0,1)</f>
        <v/>
      </c>
    </row>
    <row r="2920" spans="1:69" hidden="1" x14ac:dyDescent="0.2">
      <c r="A2920" s="2" t="s">
        <v>4651</v>
      </c>
      <c r="B2920" s="2" t="s">
        <v>374</v>
      </c>
      <c r="C2920" s="2"/>
      <c r="D2920" s="2"/>
      <c r="E2920" s="2" t="s">
        <v>1402</v>
      </c>
      <c r="F2920" s="2"/>
      <c r="G2920" s="2"/>
      <c r="H2920" s="2" t="s">
        <v>853</v>
      </c>
      <c r="I2920" s="2" t="s">
        <v>394</v>
      </c>
      <c r="J2920" s="2"/>
      <c r="K2920" s="2"/>
      <c r="L2920" s="79"/>
      <c r="M2920" s="79"/>
      <c r="N2920" s="79" t="s">
        <v>2147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 t="s">
        <v>3883</v>
      </c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 t="str">
        <f t="shared" si="105"/>
        <v/>
      </c>
      <c r="BP2920" s="2" t="str">
        <f t="shared" si="106"/>
        <v>USCAR210,35</v>
      </c>
      <c r="BQ2920" s="2" t="str">
        <f>_xlfn.XLOOKUP(BO2920,[1]Planilha1!$BU:$BU,[1]Planilha1!$BU:$BU,"",0,1)</f>
        <v/>
      </c>
    </row>
    <row r="2921" spans="1:69" hidden="1" x14ac:dyDescent="0.2">
      <c r="A2921" s="2" t="s">
        <v>785</v>
      </c>
      <c r="B2921" s="2"/>
      <c r="C2921" s="2"/>
      <c r="D2921" s="2"/>
      <c r="E2921" s="2" t="s">
        <v>1402</v>
      </c>
      <c r="F2921" s="2"/>
      <c r="G2921" s="2"/>
      <c r="H2921" s="2" t="s">
        <v>853</v>
      </c>
      <c r="I2921" s="2" t="s">
        <v>394</v>
      </c>
      <c r="J2921" s="2"/>
      <c r="K2921" s="2"/>
      <c r="L2921" s="79"/>
      <c r="M2921" s="79"/>
      <c r="N2921" s="79" t="s">
        <v>2147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 t="s">
        <v>3884</v>
      </c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 t="str">
        <f t="shared" si="105"/>
        <v/>
      </c>
      <c r="BP2921" s="2" t="str">
        <f t="shared" si="106"/>
        <v>0,35</v>
      </c>
      <c r="BQ2921" s="2" t="str">
        <f>_xlfn.XLOOKUP(BO2921,[1]Planilha1!$BU:$BU,[1]Planilha1!$BU:$BU,"",0,1)</f>
        <v/>
      </c>
    </row>
    <row r="2922" spans="1:69" hidden="1" x14ac:dyDescent="0.2">
      <c r="A2922" s="2" t="s">
        <v>4651</v>
      </c>
      <c r="B2922" s="2" t="s">
        <v>374</v>
      </c>
      <c r="C2922" s="2"/>
      <c r="D2922" s="2"/>
      <c r="E2922" s="2" t="s">
        <v>1402</v>
      </c>
      <c r="F2922" s="2"/>
      <c r="G2922" s="2"/>
      <c r="H2922" s="2" t="s">
        <v>853</v>
      </c>
      <c r="I2922" s="2" t="s">
        <v>394</v>
      </c>
      <c r="J2922" s="2"/>
      <c r="K2922" s="2"/>
      <c r="L2922" s="79"/>
      <c r="M2922" s="79"/>
      <c r="N2922" s="79" t="s">
        <v>2125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 t="str">
        <f t="shared" si="105"/>
        <v/>
      </c>
      <c r="BP2922" s="2" t="str">
        <f t="shared" si="106"/>
        <v>USCAR210,5</v>
      </c>
      <c r="BQ2922" s="2" t="str">
        <f>_xlfn.XLOOKUP(BO2922,[1]Planilha1!$BU:$BU,[1]Planilha1!$BU:$BU,"",0,1)</f>
        <v/>
      </c>
    </row>
    <row r="2923" spans="1:69" hidden="1" x14ac:dyDescent="0.2">
      <c r="A2923" s="2" t="s">
        <v>4651</v>
      </c>
      <c r="B2923" s="2" t="s">
        <v>374</v>
      </c>
      <c r="C2923" s="2"/>
      <c r="D2923" s="2"/>
      <c r="E2923" s="2" t="s">
        <v>1402</v>
      </c>
      <c r="F2923" s="2"/>
      <c r="G2923" s="2"/>
      <c r="H2923" s="2" t="s">
        <v>864</v>
      </c>
      <c r="I2923" s="2" t="s">
        <v>394</v>
      </c>
      <c r="J2923" s="2"/>
      <c r="K2923" s="2"/>
      <c r="L2923" s="79"/>
      <c r="M2923" s="79"/>
      <c r="N2923" s="79" t="s">
        <v>2147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 t="s">
        <v>2939</v>
      </c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 t="str">
        <f t="shared" si="105"/>
        <v/>
      </c>
      <c r="BP2923" s="2" t="str">
        <f t="shared" si="106"/>
        <v>USCAR210,35</v>
      </c>
      <c r="BQ2923" s="2" t="str">
        <f>_xlfn.XLOOKUP(BO2923,[1]Planilha1!$BU:$BU,[1]Planilha1!$BU:$BU,"",0,1)</f>
        <v/>
      </c>
    </row>
    <row r="2924" spans="1:69" hidden="1" x14ac:dyDescent="0.2">
      <c r="A2924" s="2" t="s">
        <v>785</v>
      </c>
      <c r="B2924" s="2"/>
      <c r="C2924" s="2"/>
      <c r="D2924" s="2"/>
      <c r="E2924" s="2" t="s">
        <v>1402</v>
      </c>
      <c r="F2924" s="2"/>
      <c r="G2924" s="2"/>
      <c r="H2924" s="2" t="s">
        <v>892</v>
      </c>
      <c r="I2924" s="2" t="s">
        <v>394</v>
      </c>
      <c r="J2924" s="2"/>
      <c r="K2924" s="2"/>
      <c r="L2924" s="79"/>
      <c r="M2924" s="79"/>
      <c r="N2924" s="79" t="s">
        <v>2147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 t="s">
        <v>3884</v>
      </c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 t="str">
        <f t="shared" si="105"/>
        <v/>
      </c>
      <c r="BP2924" s="2" t="str">
        <f t="shared" si="106"/>
        <v>0,35</v>
      </c>
      <c r="BQ2924" s="2" t="str">
        <f>_xlfn.XLOOKUP(BO2924,[1]Planilha1!$BU:$BU,[1]Planilha1!$BU:$BU,"",0,1)</f>
        <v/>
      </c>
    </row>
    <row r="2925" spans="1:69" hidden="1" x14ac:dyDescent="0.2">
      <c r="A2925" s="2" t="s">
        <v>4651</v>
      </c>
      <c r="B2925" s="2" t="s">
        <v>374</v>
      </c>
      <c r="C2925" s="2"/>
      <c r="D2925" s="2"/>
      <c r="E2925" s="2" t="s">
        <v>1402</v>
      </c>
      <c r="F2925" s="2"/>
      <c r="G2925" s="2"/>
      <c r="H2925" s="2" t="s">
        <v>853</v>
      </c>
      <c r="I2925" s="2" t="s">
        <v>385</v>
      </c>
      <c r="J2925" s="2"/>
      <c r="K2925" s="2"/>
      <c r="L2925" s="79"/>
      <c r="M2925" s="79"/>
      <c r="N2925" s="79" t="s">
        <v>2147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 t="s">
        <v>3885</v>
      </c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 t="str">
        <f t="shared" si="105"/>
        <v/>
      </c>
      <c r="BP2925" s="2" t="str">
        <f t="shared" si="106"/>
        <v>USCAR210,35</v>
      </c>
      <c r="BQ2925" s="2" t="str">
        <f>_xlfn.XLOOKUP(BO2925,[1]Planilha1!$BU:$BU,[1]Planilha1!$BU:$BU,"",0,1)</f>
        <v/>
      </c>
    </row>
    <row r="2926" spans="1:69" hidden="1" x14ac:dyDescent="0.2">
      <c r="A2926" s="2" t="s">
        <v>4651</v>
      </c>
      <c r="B2926" s="2" t="s">
        <v>374</v>
      </c>
      <c r="C2926" s="2"/>
      <c r="D2926" s="2"/>
      <c r="E2926" s="2" t="s">
        <v>1402</v>
      </c>
      <c r="F2926" s="2"/>
      <c r="G2926" s="2"/>
      <c r="H2926" s="2" t="s">
        <v>853</v>
      </c>
      <c r="I2926" s="2" t="s">
        <v>385</v>
      </c>
      <c r="J2926" s="2"/>
      <c r="K2926" s="2"/>
      <c r="L2926" s="79"/>
      <c r="M2926" s="79"/>
      <c r="N2926" s="79" t="s">
        <v>2125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 t="s">
        <v>3886</v>
      </c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 t="str">
        <f t="shared" si="105"/>
        <v/>
      </c>
      <c r="BP2926" s="2" t="str">
        <f t="shared" si="106"/>
        <v>USCAR210,5</v>
      </c>
      <c r="BQ2926" s="2" t="str">
        <f>_xlfn.XLOOKUP(BO2926,[1]Planilha1!$BU:$BU,[1]Planilha1!$BU:$BU,"",0,1)</f>
        <v/>
      </c>
    </row>
    <row r="2927" spans="1:69" hidden="1" x14ac:dyDescent="0.2">
      <c r="A2927" s="2" t="s">
        <v>4651</v>
      </c>
      <c r="B2927" s="2" t="s">
        <v>374</v>
      </c>
      <c r="C2927" s="2"/>
      <c r="D2927" s="2"/>
      <c r="E2927" s="2" t="s">
        <v>1402</v>
      </c>
      <c r="F2927" s="2"/>
      <c r="G2927" s="2"/>
      <c r="H2927" s="2" t="s">
        <v>855</v>
      </c>
      <c r="I2927" s="2" t="s">
        <v>385</v>
      </c>
      <c r="J2927" s="2"/>
      <c r="K2927" s="2"/>
      <c r="L2927" s="79"/>
      <c r="M2927" s="79"/>
      <c r="N2927" s="79" t="s">
        <v>2125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 t="s">
        <v>3887</v>
      </c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 t="str">
        <f t="shared" si="105"/>
        <v/>
      </c>
      <c r="BP2927" s="2" t="str">
        <f t="shared" si="106"/>
        <v>USCAR210,5</v>
      </c>
      <c r="BQ2927" s="2" t="str">
        <f>_xlfn.XLOOKUP(BO2927,[1]Planilha1!$BU:$BU,[1]Planilha1!$BU:$BU,"",0,1)</f>
        <v/>
      </c>
    </row>
    <row r="2928" spans="1:69" hidden="1" x14ac:dyDescent="0.2">
      <c r="A2928" s="2" t="s">
        <v>4651</v>
      </c>
      <c r="B2928" s="2" t="s">
        <v>1400</v>
      </c>
      <c r="C2928" s="2"/>
      <c r="D2928" s="2"/>
      <c r="E2928" s="2" t="s">
        <v>1402</v>
      </c>
      <c r="F2928" s="2"/>
      <c r="G2928" s="2"/>
      <c r="H2928" s="2" t="s">
        <v>843</v>
      </c>
      <c r="I2928" s="2" t="s">
        <v>1977</v>
      </c>
      <c r="J2928" s="2"/>
      <c r="K2928" s="2"/>
      <c r="L2928" s="79"/>
      <c r="M2928" s="79"/>
      <c r="N2928" s="79" t="s">
        <v>2125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 t="s">
        <v>3888</v>
      </c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 t="str">
        <f t="shared" si="105"/>
        <v/>
      </c>
      <c r="BP2928" s="2" t="str">
        <f t="shared" si="106"/>
        <v>GMW31910,5</v>
      </c>
      <c r="BQ2928" s="2" t="str">
        <f>_xlfn.XLOOKUP(BO2928,[1]Planilha1!$BU:$BU,[1]Planilha1!$BU:$BU,"",0,1)</f>
        <v/>
      </c>
    </row>
    <row r="2929" spans="1:69" hidden="1" x14ac:dyDescent="0.2">
      <c r="A2929" s="2" t="s">
        <v>4651</v>
      </c>
      <c r="B2929" s="2" t="s">
        <v>1400</v>
      </c>
      <c r="C2929" s="2"/>
      <c r="D2929" s="2"/>
      <c r="E2929" s="2" t="s">
        <v>1402</v>
      </c>
      <c r="F2929" s="2"/>
      <c r="G2929" s="2"/>
      <c r="H2929" s="2" t="s">
        <v>856</v>
      </c>
      <c r="I2929" s="2" t="s">
        <v>1977</v>
      </c>
      <c r="J2929" s="2"/>
      <c r="K2929" s="2"/>
      <c r="L2929" s="79"/>
      <c r="M2929" s="79"/>
      <c r="N2929" s="79" t="s">
        <v>2125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 t="s">
        <v>3888</v>
      </c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 t="str">
        <f t="shared" si="105"/>
        <v/>
      </c>
      <c r="BP2929" s="2" t="str">
        <f t="shared" si="106"/>
        <v>GMW31910,5</v>
      </c>
      <c r="BQ2929" s="2" t="str">
        <f>_xlfn.XLOOKUP(BO2929,[1]Planilha1!$BU:$BU,[1]Planilha1!$BU:$BU,"",0,1)</f>
        <v/>
      </c>
    </row>
    <row r="2930" spans="1:69" hidden="1" x14ac:dyDescent="0.2">
      <c r="A2930" s="2" t="s">
        <v>4651</v>
      </c>
      <c r="B2930" s="2" t="s">
        <v>1400</v>
      </c>
      <c r="C2930" s="2"/>
      <c r="D2930" s="2"/>
      <c r="E2930" s="2" t="s">
        <v>1402</v>
      </c>
      <c r="F2930" s="2"/>
      <c r="G2930" s="2"/>
      <c r="H2930" s="2" t="s">
        <v>863</v>
      </c>
      <c r="I2930" s="2" t="s">
        <v>1977</v>
      </c>
      <c r="J2930" s="2"/>
      <c r="K2930" s="2"/>
      <c r="L2930" s="79"/>
      <c r="M2930" s="79"/>
      <c r="N2930" s="79" t="s">
        <v>2125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 t="s">
        <v>3888</v>
      </c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 t="str">
        <f t="shared" si="105"/>
        <v/>
      </c>
      <c r="BP2930" s="2" t="str">
        <f t="shared" si="106"/>
        <v>GMW31910,5</v>
      </c>
      <c r="BQ2930" s="2" t="str">
        <f>_xlfn.XLOOKUP(BO2930,[1]Planilha1!$BU:$BU,[1]Planilha1!$BU:$BU,"",0,1)</f>
        <v/>
      </c>
    </row>
    <row r="2931" spans="1:69" hidden="1" x14ac:dyDescent="0.2">
      <c r="A2931" s="2" t="s">
        <v>4651</v>
      </c>
      <c r="B2931" s="2" t="s">
        <v>1400</v>
      </c>
      <c r="C2931" s="2"/>
      <c r="D2931" s="2"/>
      <c r="E2931" s="2" t="s">
        <v>1402</v>
      </c>
      <c r="F2931" s="2"/>
      <c r="G2931" s="2"/>
      <c r="H2931" s="2" t="s">
        <v>854</v>
      </c>
      <c r="I2931" s="2" t="s">
        <v>1977</v>
      </c>
      <c r="J2931" s="2"/>
      <c r="K2931" s="2"/>
      <c r="L2931" s="79"/>
      <c r="M2931" s="79"/>
      <c r="N2931" s="79" t="s">
        <v>2125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 t="s">
        <v>3888</v>
      </c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 t="str">
        <f t="shared" si="105"/>
        <v/>
      </c>
      <c r="BP2931" s="2" t="str">
        <f t="shared" si="106"/>
        <v>GMW31910,5</v>
      </c>
      <c r="BQ2931" s="2" t="str">
        <f>_xlfn.XLOOKUP(BO2931,[1]Planilha1!$BU:$BU,[1]Planilha1!$BU:$BU,"",0,1)</f>
        <v/>
      </c>
    </row>
    <row r="2932" spans="1:69" hidden="1" x14ac:dyDescent="0.2">
      <c r="A2932" s="2" t="s">
        <v>4651</v>
      </c>
      <c r="B2932" s="2" t="s">
        <v>1400</v>
      </c>
      <c r="C2932" s="2"/>
      <c r="D2932" s="2"/>
      <c r="E2932" s="2" t="s">
        <v>1402</v>
      </c>
      <c r="F2932" s="2"/>
      <c r="G2932" s="2"/>
      <c r="H2932" s="2" t="s">
        <v>843</v>
      </c>
      <c r="I2932" s="2" t="s">
        <v>1978</v>
      </c>
      <c r="J2932" s="2" t="s">
        <v>1024</v>
      </c>
      <c r="K2932" s="2"/>
      <c r="L2932" s="79"/>
      <c r="M2932" s="79"/>
      <c r="N2932" s="79" t="s">
        <v>2140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 t="s">
        <v>3889</v>
      </c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 t="str">
        <f t="shared" si="105"/>
        <v/>
      </c>
      <c r="BP2932" s="2" t="str">
        <f t="shared" si="106"/>
        <v>GMW31916</v>
      </c>
      <c r="BQ2932" s="2" t="str">
        <f>_xlfn.XLOOKUP(BO2932,[1]Planilha1!$BU:$BU,[1]Planilha1!$BU:$BU,"",0,1)</f>
        <v/>
      </c>
    </row>
    <row r="2933" spans="1:69" hidden="1" x14ac:dyDescent="0.2">
      <c r="A2933" s="2" t="s">
        <v>4651</v>
      </c>
      <c r="B2933" s="2" t="s">
        <v>1400</v>
      </c>
      <c r="C2933" s="2"/>
      <c r="D2933" s="2"/>
      <c r="E2933" s="2" t="s">
        <v>1402</v>
      </c>
      <c r="F2933" s="2"/>
      <c r="G2933" s="2"/>
      <c r="H2933" s="2" t="s">
        <v>843</v>
      </c>
      <c r="I2933" s="2" t="s">
        <v>1979</v>
      </c>
      <c r="J2933" s="2"/>
      <c r="K2933" s="2"/>
      <c r="L2933" s="79"/>
      <c r="M2933" s="79"/>
      <c r="N2933" s="79" t="s">
        <v>2141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 t="s">
        <v>3890</v>
      </c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 t="str">
        <f t="shared" si="105"/>
        <v/>
      </c>
      <c r="BP2933" s="2" t="str">
        <f t="shared" si="106"/>
        <v>GMW31910,75</v>
      </c>
      <c r="BQ2933" s="2" t="str">
        <f>_xlfn.XLOOKUP(BO2933,[1]Planilha1!$BU:$BU,[1]Planilha1!$BU:$BU,"",0,1)</f>
        <v/>
      </c>
    </row>
    <row r="2934" spans="1:69" hidden="1" x14ac:dyDescent="0.2">
      <c r="A2934" s="2" t="s">
        <v>4651</v>
      </c>
      <c r="B2934" s="2" t="s">
        <v>1400</v>
      </c>
      <c r="C2934" s="2"/>
      <c r="D2934" s="2"/>
      <c r="E2934" s="2" t="s">
        <v>1402</v>
      </c>
      <c r="F2934" s="2"/>
      <c r="G2934" s="2"/>
      <c r="H2934" s="2" t="s">
        <v>843</v>
      </c>
      <c r="I2934" s="2" t="s">
        <v>1980</v>
      </c>
      <c r="J2934" s="2"/>
      <c r="K2934" s="2"/>
      <c r="L2934" s="79"/>
      <c r="M2934" s="79"/>
      <c r="N2934" s="79" t="s">
        <v>2147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 t="s">
        <v>3891</v>
      </c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 t="str">
        <f t="shared" si="105"/>
        <v/>
      </c>
      <c r="BP2934" s="2" t="str">
        <f t="shared" si="106"/>
        <v>GMW31910,35</v>
      </c>
      <c r="BQ2934" s="2" t="str">
        <f>_xlfn.XLOOKUP(BO2934,[1]Planilha1!$BU:$BU,[1]Planilha1!$BU:$BU,"",0,1)</f>
        <v/>
      </c>
    </row>
    <row r="2935" spans="1:69" hidden="1" x14ac:dyDescent="0.2">
      <c r="A2935" s="2" t="s">
        <v>4651</v>
      </c>
      <c r="B2935" s="2" t="s">
        <v>1400</v>
      </c>
      <c r="C2935" s="2"/>
      <c r="D2935" s="2"/>
      <c r="E2935" s="2" t="s">
        <v>1402</v>
      </c>
      <c r="F2935" s="2"/>
      <c r="G2935" s="2"/>
      <c r="H2935" s="2" t="s">
        <v>843</v>
      </c>
      <c r="I2935" s="2" t="s">
        <v>1980</v>
      </c>
      <c r="J2935" s="2"/>
      <c r="K2935" s="2"/>
      <c r="L2935" s="79"/>
      <c r="M2935" s="79"/>
      <c r="N2935" s="79" t="s">
        <v>2125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 t="s">
        <v>3892</v>
      </c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 t="str">
        <f t="shared" si="105"/>
        <v/>
      </c>
      <c r="BP2935" s="2" t="str">
        <f t="shared" si="106"/>
        <v>GMW31910,5</v>
      </c>
      <c r="BQ2935" s="2" t="str">
        <f>_xlfn.XLOOKUP(BO2935,[1]Planilha1!$BU:$BU,[1]Planilha1!$BU:$BU,"",0,1)</f>
        <v/>
      </c>
    </row>
    <row r="2936" spans="1:69" hidden="1" x14ac:dyDescent="0.2">
      <c r="A2936" s="2" t="s">
        <v>4651</v>
      </c>
      <c r="B2936" s="2" t="s">
        <v>1400</v>
      </c>
      <c r="C2936" s="2"/>
      <c r="D2936" s="2"/>
      <c r="E2936" s="2" t="s">
        <v>1402</v>
      </c>
      <c r="F2936" s="2"/>
      <c r="G2936" s="2"/>
      <c r="H2936" s="2" t="s">
        <v>856</v>
      </c>
      <c r="I2936" s="2" t="s">
        <v>1980</v>
      </c>
      <c r="J2936" s="2"/>
      <c r="K2936" s="2"/>
      <c r="L2936" s="79"/>
      <c r="M2936" s="79"/>
      <c r="N2936" s="79" t="s">
        <v>2125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 t="s">
        <v>3893</v>
      </c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 t="str">
        <f t="shared" si="105"/>
        <v/>
      </c>
      <c r="BP2936" s="2" t="str">
        <f t="shared" si="106"/>
        <v>GMW31910,5</v>
      </c>
      <c r="BQ2936" s="2" t="str">
        <f>_xlfn.XLOOKUP(BO2936,[1]Planilha1!$BU:$BU,[1]Planilha1!$BU:$BU,"",0,1)</f>
        <v/>
      </c>
    </row>
    <row r="2937" spans="1:69" hidden="1" x14ac:dyDescent="0.2">
      <c r="A2937" s="2" t="s">
        <v>4651</v>
      </c>
      <c r="B2937" s="2" t="s">
        <v>1400</v>
      </c>
      <c r="C2937" s="2"/>
      <c r="D2937" s="2"/>
      <c r="E2937" s="2" t="s">
        <v>1402</v>
      </c>
      <c r="F2937" s="2"/>
      <c r="G2937" s="2"/>
      <c r="H2937" s="2" t="s">
        <v>863</v>
      </c>
      <c r="I2937" s="2" t="s">
        <v>1980</v>
      </c>
      <c r="J2937" s="2"/>
      <c r="K2937" s="2"/>
      <c r="L2937" s="79"/>
      <c r="M2937" s="79"/>
      <c r="N2937" s="79" t="s">
        <v>2125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 t="s">
        <v>3894</v>
      </c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 t="str">
        <f t="shared" si="105"/>
        <v/>
      </c>
      <c r="BP2937" s="2" t="str">
        <f t="shared" si="106"/>
        <v>GMW31910,5</v>
      </c>
      <c r="BQ2937" s="2" t="str">
        <f>_xlfn.XLOOKUP(BO2937,[1]Planilha1!$BU:$BU,[1]Planilha1!$BU:$BU,"",0,1)</f>
        <v/>
      </c>
    </row>
    <row r="2938" spans="1:69" hidden="1" x14ac:dyDescent="0.2">
      <c r="A2938" s="2" t="s">
        <v>4651</v>
      </c>
      <c r="B2938" s="2" t="s">
        <v>374</v>
      </c>
      <c r="C2938" s="2"/>
      <c r="D2938" s="2"/>
      <c r="E2938" s="2" t="s">
        <v>1402</v>
      </c>
      <c r="F2938" s="2"/>
      <c r="G2938" s="2"/>
      <c r="H2938" s="2" t="s">
        <v>853</v>
      </c>
      <c r="I2938" s="2" t="s">
        <v>393</v>
      </c>
      <c r="J2938" s="2"/>
      <c r="K2938" s="2"/>
      <c r="L2938" s="79"/>
      <c r="M2938" s="79"/>
      <c r="N2938" s="79" t="s">
        <v>2147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 t="s">
        <v>3895</v>
      </c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 t="str">
        <f t="shared" si="105"/>
        <v/>
      </c>
      <c r="BP2938" s="2" t="str">
        <f t="shared" si="106"/>
        <v>USCAR210,35</v>
      </c>
      <c r="BQ2938" s="2" t="str">
        <f>_xlfn.XLOOKUP(BO2938,[1]Planilha1!$BU:$BU,[1]Planilha1!$BU:$BU,"",0,1)</f>
        <v/>
      </c>
    </row>
    <row r="2939" spans="1:69" hidden="1" x14ac:dyDescent="0.2">
      <c r="A2939" s="2" t="s">
        <v>785</v>
      </c>
      <c r="B2939" s="2"/>
      <c r="C2939" s="2"/>
      <c r="D2939" s="2"/>
      <c r="E2939" s="2" t="s">
        <v>1402</v>
      </c>
      <c r="F2939" s="2"/>
      <c r="G2939" s="2"/>
      <c r="H2939" s="2" t="s">
        <v>853</v>
      </c>
      <c r="I2939" s="2" t="s">
        <v>393</v>
      </c>
      <c r="J2939" s="2"/>
      <c r="K2939" s="2"/>
      <c r="L2939" s="79"/>
      <c r="M2939" s="79"/>
      <c r="N2939" s="79" t="s">
        <v>2147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 t="s">
        <v>3896</v>
      </c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 t="str">
        <f t="shared" si="105"/>
        <v/>
      </c>
      <c r="BP2939" s="2" t="str">
        <f t="shared" si="106"/>
        <v>0,35</v>
      </c>
      <c r="BQ2939" s="2" t="str">
        <f>_xlfn.XLOOKUP(BO2939,[1]Planilha1!$BU:$BU,[1]Planilha1!$BU:$BU,"",0,1)</f>
        <v/>
      </c>
    </row>
    <row r="2940" spans="1:69" hidden="1" x14ac:dyDescent="0.2">
      <c r="A2940" s="2" t="s">
        <v>4651</v>
      </c>
      <c r="B2940" s="2" t="s">
        <v>1400</v>
      </c>
      <c r="C2940" s="2"/>
      <c r="D2940" s="2"/>
      <c r="E2940" s="2" t="s">
        <v>1402</v>
      </c>
      <c r="F2940" s="2"/>
      <c r="G2940" s="2"/>
      <c r="H2940" s="2" t="s">
        <v>843</v>
      </c>
      <c r="I2940" s="2" t="s">
        <v>393</v>
      </c>
      <c r="J2940" s="2"/>
      <c r="K2940" s="2"/>
      <c r="L2940" s="79"/>
      <c r="M2940" s="79"/>
      <c r="N2940" s="79" t="s">
        <v>2125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 t="s">
        <v>3897</v>
      </c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 t="str">
        <f t="shared" si="105"/>
        <v/>
      </c>
      <c r="BP2940" s="2" t="str">
        <f t="shared" si="106"/>
        <v>GMW31910,5</v>
      </c>
      <c r="BQ2940" s="2" t="str">
        <f>_xlfn.XLOOKUP(BO2940,[1]Planilha1!$BU:$BU,[1]Planilha1!$BU:$BU,"",0,1)</f>
        <v/>
      </c>
    </row>
    <row r="2941" spans="1:69" hidden="1" x14ac:dyDescent="0.2">
      <c r="A2941" s="2" t="s">
        <v>4651</v>
      </c>
      <c r="B2941" s="2" t="s">
        <v>374</v>
      </c>
      <c r="C2941" s="2"/>
      <c r="D2941" s="2"/>
      <c r="E2941" s="2" t="s">
        <v>1402</v>
      </c>
      <c r="F2941" s="2"/>
      <c r="G2941" s="2"/>
      <c r="H2941" s="2" t="s">
        <v>843</v>
      </c>
      <c r="I2941" s="2" t="s">
        <v>734</v>
      </c>
      <c r="J2941" s="2"/>
      <c r="K2941" s="2"/>
      <c r="L2941" s="79"/>
      <c r="M2941" s="79"/>
      <c r="N2941" s="79" t="s">
        <v>2124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 t="s">
        <v>3898</v>
      </c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 t="str">
        <f t="shared" si="105"/>
        <v/>
      </c>
      <c r="BP2941" s="2" t="str">
        <f t="shared" si="106"/>
        <v>USCAR212,5</v>
      </c>
      <c r="BQ2941" s="2" t="str">
        <f>_xlfn.XLOOKUP(BO2941,[1]Planilha1!$BU:$BU,[1]Planilha1!$BU:$BU,"",0,1)</f>
        <v/>
      </c>
    </row>
    <row r="2942" spans="1:69" hidden="1" x14ac:dyDescent="0.2">
      <c r="A2942" s="2" t="s">
        <v>4651</v>
      </c>
      <c r="B2942" s="2" t="s">
        <v>374</v>
      </c>
      <c r="C2942" s="2"/>
      <c r="D2942" s="2"/>
      <c r="E2942" s="2" t="s">
        <v>1402</v>
      </c>
      <c r="F2942" s="2"/>
      <c r="G2942" s="2"/>
      <c r="H2942" s="2" t="s">
        <v>893</v>
      </c>
      <c r="I2942" s="2" t="s">
        <v>1981</v>
      </c>
      <c r="J2942" s="2"/>
      <c r="K2942" s="2"/>
      <c r="L2942" s="79"/>
      <c r="M2942" s="79"/>
      <c r="N2942" s="79" t="s">
        <v>2155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 t="s">
        <v>3899</v>
      </c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 t="str">
        <f t="shared" si="105"/>
        <v/>
      </c>
      <c r="BP2942" s="2" t="str">
        <f t="shared" si="106"/>
        <v>USCAR210,22</v>
      </c>
      <c r="BQ2942" s="2" t="str">
        <f>_xlfn.XLOOKUP(BO2942,[1]Planilha1!$BU:$BU,[1]Planilha1!$BU:$BU,"",0,1)</f>
        <v/>
      </c>
    </row>
    <row r="2943" spans="1:69" hidden="1" x14ac:dyDescent="0.2">
      <c r="A2943" s="2" t="s">
        <v>4651</v>
      </c>
      <c r="B2943" s="2" t="s">
        <v>374</v>
      </c>
      <c r="C2943" s="2"/>
      <c r="D2943" s="2"/>
      <c r="E2943" s="2" t="s">
        <v>1402</v>
      </c>
      <c r="F2943" s="2"/>
      <c r="G2943" s="2"/>
      <c r="H2943" s="2" t="s">
        <v>848</v>
      </c>
      <c r="I2943" s="2" t="s">
        <v>1982</v>
      </c>
      <c r="J2943" s="2"/>
      <c r="K2943" s="2"/>
      <c r="L2943" s="79"/>
      <c r="M2943" s="79"/>
      <c r="N2943" s="79" t="s">
        <v>2125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 t="s">
        <v>3900</v>
      </c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 t="str">
        <f t="shared" si="105"/>
        <v/>
      </c>
      <c r="BP2943" s="2" t="str">
        <f t="shared" si="106"/>
        <v>USCAR210,5</v>
      </c>
      <c r="BQ2943" s="2" t="str">
        <f>_xlfn.XLOOKUP(BO2943,[1]Planilha1!$BU:$BU,[1]Planilha1!$BU:$BU,"",0,1)</f>
        <v/>
      </c>
    </row>
    <row r="2944" spans="1:69" hidden="1" x14ac:dyDescent="0.2">
      <c r="A2944" s="2" t="s">
        <v>4651</v>
      </c>
      <c r="B2944" s="2" t="s">
        <v>374</v>
      </c>
      <c r="C2944" s="2"/>
      <c r="D2944" s="2"/>
      <c r="E2944" s="2" t="s">
        <v>1402</v>
      </c>
      <c r="F2944" s="2"/>
      <c r="G2944" s="2"/>
      <c r="H2944" s="2" t="s">
        <v>847</v>
      </c>
      <c r="I2944" s="2" t="s">
        <v>1983</v>
      </c>
      <c r="J2944" s="2"/>
      <c r="K2944" s="2"/>
      <c r="L2944" s="79"/>
      <c r="M2944" s="79"/>
      <c r="N2944" s="79" t="s">
        <v>2152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 t="s">
        <v>3901</v>
      </c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 t="str">
        <f t="shared" si="105"/>
        <v/>
      </c>
      <c r="BP2944" s="2" t="str">
        <f t="shared" si="106"/>
        <v>USCAR211,15</v>
      </c>
      <c r="BQ2944" s="2" t="str">
        <f>_xlfn.XLOOKUP(BO2944,[1]Planilha1!$BU:$BU,[1]Planilha1!$BU:$BU,"",0,1)</f>
        <v/>
      </c>
    </row>
    <row r="2945" spans="1:69" hidden="1" x14ac:dyDescent="0.2">
      <c r="A2945" s="2" t="s">
        <v>4651</v>
      </c>
      <c r="B2945" s="2" t="s">
        <v>374</v>
      </c>
      <c r="C2945" s="2"/>
      <c r="D2945" s="2"/>
      <c r="E2945" s="2" t="s">
        <v>1402</v>
      </c>
      <c r="F2945" s="2"/>
      <c r="G2945" s="2"/>
      <c r="H2945" s="2" t="s">
        <v>848</v>
      </c>
      <c r="I2945" s="2" t="s">
        <v>1984</v>
      </c>
      <c r="J2945" s="2" t="s">
        <v>1061</v>
      </c>
      <c r="K2945" s="2"/>
      <c r="L2945" s="79"/>
      <c r="M2945" s="79"/>
      <c r="N2945" s="79" t="s">
        <v>2135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 t="s">
        <v>3902</v>
      </c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 t="str">
        <f t="shared" si="105"/>
        <v/>
      </c>
      <c r="BP2945" s="2" t="str">
        <f t="shared" si="106"/>
        <v>USCAR210,85</v>
      </c>
      <c r="BQ2945" s="2" t="str">
        <f>_xlfn.XLOOKUP(BO2945,[1]Planilha1!$BU:$BU,[1]Planilha1!$BU:$BU,"",0,1)</f>
        <v/>
      </c>
    </row>
    <row r="2946" spans="1:69" hidden="1" x14ac:dyDescent="0.2">
      <c r="A2946" s="2" t="s">
        <v>4651</v>
      </c>
      <c r="B2946" s="2" t="s">
        <v>374</v>
      </c>
      <c r="C2946" s="2"/>
      <c r="D2946" s="2"/>
      <c r="E2946" s="2" t="s">
        <v>1402</v>
      </c>
      <c r="F2946" s="2"/>
      <c r="G2946" s="2"/>
      <c r="H2946" s="2" t="s">
        <v>859</v>
      </c>
      <c r="I2946" s="2" t="s">
        <v>1984</v>
      </c>
      <c r="J2946" s="2" t="s">
        <v>1061</v>
      </c>
      <c r="K2946" s="2"/>
      <c r="L2946" s="79"/>
      <c r="M2946" s="79"/>
      <c r="N2946" s="79" t="s">
        <v>2135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 t="s">
        <v>3903</v>
      </c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 t="str">
        <f t="shared" si="105"/>
        <v/>
      </c>
      <c r="BP2946" s="2" t="str">
        <f t="shared" si="106"/>
        <v>USCAR210,85</v>
      </c>
      <c r="BQ2946" s="2" t="str">
        <f>_xlfn.XLOOKUP(BO2946,[1]Planilha1!$BU:$BU,[1]Planilha1!$BU:$BU,"",0,1)</f>
        <v/>
      </c>
    </row>
    <row r="2947" spans="1:69" hidden="1" x14ac:dyDescent="0.2">
      <c r="A2947" s="2" t="s">
        <v>4651</v>
      </c>
      <c r="B2947" s="2" t="s">
        <v>374</v>
      </c>
      <c r="C2947" s="2"/>
      <c r="D2947" s="2"/>
      <c r="E2947" s="2" t="s">
        <v>1402</v>
      </c>
      <c r="F2947" s="2"/>
      <c r="G2947" s="2"/>
      <c r="H2947" s="2" t="s">
        <v>848</v>
      </c>
      <c r="I2947" s="2" t="s">
        <v>1985</v>
      </c>
      <c r="J2947" s="2" t="s">
        <v>1062</v>
      </c>
      <c r="K2947" s="2"/>
      <c r="L2947" s="79"/>
      <c r="M2947" s="79"/>
      <c r="N2947" s="79" t="s">
        <v>2142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 t="s">
        <v>3904</v>
      </c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 t="str">
        <f t="shared" si="105"/>
        <v/>
      </c>
      <c r="BP2947" s="2" t="str">
        <f t="shared" si="106"/>
        <v>USCAR210,3</v>
      </c>
      <c r="BQ2947" s="2" t="str">
        <f>_xlfn.XLOOKUP(BO2947,[1]Planilha1!$BU:$BU,[1]Planilha1!$BU:$BU,"",0,1)</f>
        <v/>
      </c>
    </row>
    <row r="2948" spans="1:69" hidden="1" x14ac:dyDescent="0.2">
      <c r="A2948" s="2" t="s">
        <v>4651</v>
      </c>
      <c r="B2948" s="2" t="s">
        <v>374</v>
      </c>
      <c r="C2948" s="2"/>
      <c r="D2948" s="2"/>
      <c r="E2948" s="2" t="s">
        <v>1402</v>
      </c>
      <c r="F2948" s="2"/>
      <c r="G2948" s="2"/>
      <c r="H2948" s="2" t="s">
        <v>859</v>
      </c>
      <c r="I2948" s="2" t="s">
        <v>1985</v>
      </c>
      <c r="J2948" s="2" t="s">
        <v>1062</v>
      </c>
      <c r="K2948" s="2"/>
      <c r="L2948" s="79"/>
      <c r="M2948" s="79"/>
      <c r="N2948" s="79" t="s">
        <v>2142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 t="s">
        <v>3905</v>
      </c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 t="str">
        <f t="shared" ref="BO2948:BO3011" si="107">IF(F2948="","",_xlfn.CONCAT(K2948&amp;N2948,IF(L2948&gt;M2948,_xlfn.TEXTJOIN(,TRUE,O2948:AV2948),_xlfn.TEXTJOIN(,TRUE,AF2948:AV2948,O2948:AE2948))))</f>
        <v/>
      </c>
      <c r="BP2948" s="2" t="str">
        <f t="shared" ref="BP2948:BP3011" si="108">_xlfn.CONCAT(B2948,N2948,IF(L2948&gt;M2948,_xlfn.TEXTJOIN(,TRUE,O2948:AV2948),_xlfn.TEXTJOIN(,TRUE,AF2948:AV2948,O2948:AE2948)))</f>
        <v>USCAR210,3</v>
      </c>
      <c r="BQ2948" s="2" t="str">
        <f>_xlfn.XLOOKUP(BO2948,[1]Planilha1!$BU:$BU,[1]Planilha1!$BU:$BU,"",0,1)</f>
        <v/>
      </c>
    </row>
    <row r="2949" spans="1:69" hidden="1" x14ac:dyDescent="0.2">
      <c r="A2949" s="2" t="s">
        <v>4651</v>
      </c>
      <c r="B2949" s="2" t="s">
        <v>374</v>
      </c>
      <c r="C2949" s="2"/>
      <c r="D2949" s="2"/>
      <c r="E2949" s="2" t="s">
        <v>1402</v>
      </c>
      <c r="F2949" s="2"/>
      <c r="G2949" s="2"/>
      <c r="H2949" s="2" t="s">
        <v>859</v>
      </c>
      <c r="I2949" s="2" t="s">
        <v>1985</v>
      </c>
      <c r="J2949" s="2" t="s">
        <v>1062</v>
      </c>
      <c r="K2949" s="2"/>
      <c r="L2949" s="79"/>
      <c r="M2949" s="79"/>
      <c r="N2949" s="79" t="s">
        <v>2125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 t="s">
        <v>3906</v>
      </c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 t="str">
        <f t="shared" si="107"/>
        <v/>
      </c>
      <c r="BP2949" s="2" t="str">
        <f t="shared" si="108"/>
        <v>USCAR210,5</v>
      </c>
      <c r="BQ2949" s="2" t="str">
        <f>_xlfn.XLOOKUP(BO2949,[1]Planilha1!$BU:$BU,[1]Planilha1!$BU:$BU,"",0,1)</f>
        <v/>
      </c>
    </row>
    <row r="2950" spans="1:69" hidden="1" x14ac:dyDescent="0.2">
      <c r="A2950" s="2" t="s">
        <v>4651</v>
      </c>
      <c r="B2950" s="2" t="s">
        <v>374</v>
      </c>
      <c r="C2950" s="2"/>
      <c r="D2950" s="2"/>
      <c r="E2950" s="2" t="s">
        <v>1402</v>
      </c>
      <c r="F2950" s="2"/>
      <c r="G2950" s="2"/>
      <c r="H2950" s="2" t="s">
        <v>847</v>
      </c>
      <c r="I2950" s="2" t="s">
        <v>1986</v>
      </c>
      <c r="J2950" s="2"/>
      <c r="K2950" s="2"/>
      <c r="L2950" s="79"/>
      <c r="M2950" s="79"/>
      <c r="N2950" s="79" t="s">
        <v>2132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 t="s">
        <v>3907</v>
      </c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 t="str">
        <f t="shared" si="107"/>
        <v/>
      </c>
      <c r="BP2950" s="2" t="str">
        <f t="shared" si="108"/>
        <v>USCAR211</v>
      </c>
      <c r="BQ2950" s="2" t="str">
        <f>_xlfn.XLOOKUP(BO2950,[1]Planilha1!$BU:$BU,[1]Planilha1!$BU:$BU,"",0,1)</f>
        <v/>
      </c>
    </row>
    <row r="2951" spans="1:69" hidden="1" x14ac:dyDescent="0.2">
      <c r="A2951" s="2" t="s">
        <v>4651</v>
      </c>
      <c r="B2951" s="2" t="s">
        <v>374</v>
      </c>
      <c r="C2951" s="2"/>
      <c r="D2951" s="2"/>
      <c r="E2951" s="2" t="s">
        <v>1402</v>
      </c>
      <c r="F2951" s="2"/>
      <c r="G2951" s="2"/>
      <c r="H2951" s="2" t="s">
        <v>848</v>
      </c>
      <c r="I2951" s="2" t="s">
        <v>1987</v>
      </c>
      <c r="J2951" s="2"/>
      <c r="K2951" s="2"/>
      <c r="L2951" s="79"/>
      <c r="M2951" s="79"/>
      <c r="N2951" s="79" t="s">
        <v>2142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 t="s">
        <v>3908</v>
      </c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 t="str">
        <f t="shared" si="107"/>
        <v/>
      </c>
      <c r="BP2951" s="2" t="str">
        <f t="shared" si="108"/>
        <v>USCAR210,3</v>
      </c>
      <c r="BQ2951" s="2" t="str">
        <f>_xlfn.XLOOKUP(BO2951,[1]Planilha1!$BU:$BU,[1]Planilha1!$BU:$BU,"",0,1)</f>
        <v/>
      </c>
    </row>
    <row r="2952" spans="1:69" hidden="1" x14ac:dyDescent="0.2">
      <c r="A2952" s="2" t="s">
        <v>4651</v>
      </c>
      <c r="B2952" s="2" t="s">
        <v>374</v>
      </c>
      <c r="C2952" s="2"/>
      <c r="D2952" s="2"/>
      <c r="E2952" s="2" t="s">
        <v>1402</v>
      </c>
      <c r="F2952" s="2"/>
      <c r="G2952" s="2"/>
      <c r="H2952" s="2" t="s">
        <v>848</v>
      </c>
      <c r="I2952" s="2" t="s">
        <v>1988</v>
      </c>
      <c r="J2952" s="2"/>
      <c r="K2952" s="2"/>
      <c r="L2952" s="79"/>
      <c r="M2952" s="79"/>
      <c r="N2952" s="79" t="s">
        <v>2142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 t="s">
        <v>3909</v>
      </c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 t="str">
        <f t="shared" si="107"/>
        <v/>
      </c>
      <c r="BP2952" s="2" t="str">
        <f t="shared" si="108"/>
        <v>USCAR210,3</v>
      </c>
      <c r="BQ2952" s="2" t="str">
        <f>_xlfn.XLOOKUP(BO2952,[1]Planilha1!$BU:$BU,[1]Planilha1!$BU:$BU,"",0,1)</f>
        <v/>
      </c>
    </row>
    <row r="2953" spans="1:69" hidden="1" x14ac:dyDescent="0.2">
      <c r="A2953" s="2" t="s">
        <v>4651</v>
      </c>
      <c r="B2953" s="2" t="s">
        <v>374</v>
      </c>
      <c r="C2953" s="2"/>
      <c r="D2953" s="2"/>
      <c r="E2953" s="2" t="s">
        <v>1402</v>
      </c>
      <c r="F2953" s="2"/>
      <c r="G2953" s="2"/>
      <c r="H2953" s="2" t="s">
        <v>848</v>
      </c>
      <c r="I2953" s="2" t="s">
        <v>1988</v>
      </c>
      <c r="J2953" s="2"/>
      <c r="K2953" s="2"/>
      <c r="L2953" s="79"/>
      <c r="M2953" s="79"/>
      <c r="N2953" s="79" t="s">
        <v>2125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 t="s">
        <v>3910</v>
      </c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 t="str">
        <f t="shared" si="107"/>
        <v/>
      </c>
      <c r="BP2953" s="2" t="str">
        <f t="shared" si="108"/>
        <v>USCAR210,5</v>
      </c>
      <c r="BQ2953" s="2" t="str">
        <f>_xlfn.XLOOKUP(BO2953,[1]Planilha1!$BU:$BU,[1]Planilha1!$BU:$BU,"",0,1)</f>
        <v/>
      </c>
    </row>
    <row r="2954" spans="1:69" hidden="1" x14ac:dyDescent="0.2">
      <c r="A2954" s="2" t="s">
        <v>4651</v>
      </c>
      <c r="B2954" s="2" t="s">
        <v>1400</v>
      </c>
      <c r="C2954" s="2"/>
      <c r="D2954" s="2"/>
      <c r="E2954" s="2" t="s">
        <v>1402</v>
      </c>
      <c r="F2954" s="2"/>
      <c r="G2954" s="2"/>
      <c r="H2954" s="2" t="s">
        <v>843</v>
      </c>
      <c r="I2954" s="2" t="s">
        <v>1989</v>
      </c>
      <c r="J2954" s="2" t="s">
        <v>913</v>
      </c>
      <c r="K2954" s="2"/>
      <c r="L2954" s="79"/>
      <c r="M2954" s="79"/>
      <c r="N2954" s="79" t="s">
        <v>2124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 t="str">
        <f t="shared" si="107"/>
        <v/>
      </c>
      <c r="BP2954" s="2" t="str">
        <f t="shared" si="108"/>
        <v>GMW31912,5</v>
      </c>
      <c r="BQ2954" s="2" t="str">
        <f>_xlfn.XLOOKUP(BO2954,[1]Planilha1!$BU:$BU,[1]Planilha1!$BU:$BU,"",0,1)</f>
        <v/>
      </c>
    </row>
    <row r="2955" spans="1:69" hidden="1" x14ac:dyDescent="0.2">
      <c r="A2955" s="2" t="s">
        <v>4651</v>
      </c>
      <c r="B2955" s="2" t="s">
        <v>374</v>
      </c>
      <c r="C2955" s="2"/>
      <c r="D2955" s="2"/>
      <c r="E2955" s="2" t="s">
        <v>1402</v>
      </c>
      <c r="F2955" s="2"/>
      <c r="G2955" s="2"/>
      <c r="H2955" s="2" t="s">
        <v>853</v>
      </c>
      <c r="I2955" s="2" t="s">
        <v>752</v>
      </c>
      <c r="J2955" s="2"/>
      <c r="K2955" s="2"/>
      <c r="L2955" s="79"/>
      <c r="M2955" s="79"/>
      <c r="N2955" s="79" t="s">
        <v>2141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 t="s">
        <v>3911</v>
      </c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 t="str">
        <f t="shared" si="107"/>
        <v/>
      </c>
      <c r="BP2955" s="2" t="str">
        <f t="shared" si="108"/>
        <v>USCAR210,75</v>
      </c>
      <c r="BQ2955" s="2" t="str">
        <f>_xlfn.XLOOKUP(BO2955,[1]Planilha1!$BU:$BU,[1]Planilha1!$BU:$BU,"",0,1)</f>
        <v/>
      </c>
    </row>
    <row r="2956" spans="1:69" hidden="1" x14ac:dyDescent="0.2">
      <c r="A2956" s="2" t="s">
        <v>4651</v>
      </c>
      <c r="B2956" s="2" t="s">
        <v>1400</v>
      </c>
      <c r="C2956" s="2"/>
      <c r="D2956" s="2"/>
      <c r="E2956" s="2" t="s">
        <v>1402</v>
      </c>
      <c r="F2956" s="2"/>
      <c r="G2956" s="2"/>
      <c r="H2956" s="2" t="s">
        <v>843</v>
      </c>
      <c r="I2956" s="2" t="s">
        <v>1990</v>
      </c>
      <c r="J2956" s="2"/>
      <c r="K2956" s="2"/>
      <c r="L2956" s="79"/>
      <c r="M2956" s="79"/>
      <c r="N2956" s="79" t="s">
        <v>2147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 t="s">
        <v>3912</v>
      </c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 t="str">
        <f t="shared" si="107"/>
        <v/>
      </c>
      <c r="BP2956" s="2" t="str">
        <f t="shared" si="108"/>
        <v>GMW31910,35</v>
      </c>
      <c r="BQ2956" s="2" t="str">
        <f>_xlfn.XLOOKUP(BO2956,[1]Planilha1!$BU:$BU,[1]Planilha1!$BU:$BU,"",0,1)</f>
        <v/>
      </c>
    </row>
    <row r="2957" spans="1:69" hidden="1" x14ac:dyDescent="0.2">
      <c r="A2957" s="2" t="s">
        <v>4651</v>
      </c>
      <c r="B2957" s="2" t="s">
        <v>1400</v>
      </c>
      <c r="C2957" s="2"/>
      <c r="D2957" s="2"/>
      <c r="E2957" s="2" t="s">
        <v>1402</v>
      </c>
      <c r="F2957" s="2"/>
      <c r="G2957" s="2"/>
      <c r="H2957" s="2" t="s">
        <v>857</v>
      </c>
      <c r="I2957" s="2" t="s">
        <v>1991</v>
      </c>
      <c r="J2957" s="2"/>
      <c r="K2957" s="2"/>
      <c r="L2957" s="79"/>
      <c r="M2957" s="79"/>
      <c r="N2957" s="79" t="s">
        <v>1169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 t="str">
        <f t="shared" si="107"/>
        <v/>
      </c>
      <c r="BP2957" s="2" t="str">
        <f t="shared" si="108"/>
        <v>GMW319170</v>
      </c>
      <c r="BQ2957" s="2" t="str">
        <f>_xlfn.XLOOKUP(BO2957,[1]Planilha1!$BU:$BU,[1]Planilha1!$BU:$BU,"",0,1)</f>
        <v/>
      </c>
    </row>
    <row r="2958" spans="1:69" hidden="1" x14ac:dyDescent="0.2">
      <c r="A2958" s="2" t="s">
        <v>4651</v>
      </c>
      <c r="B2958" s="2" t="s">
        <v>1400</v>
      </c>
      <c r="C2958" s="2"/>
      <c r="D2958" s="2"/>
      <c r="E2958" s="2" t="s">
        <v>1402</v>
      </c>
      <c r="F2958" s="2"/>
      <c r="G2958" s="2"/>
      <c r="H2958" s="2" t="s">
        <v>857</v>
      </c>
      <c r="I2958" s="2" t="s">
        <v>1992</v>
      </c>
      <c r="J2958" s="2"/>
      <c r="K2958" s="2"/>
      <c r="L2958" s="79"/>
      <c r="M2958" s="79"/>
      <c r="N2958" s="79" t="s">
        <v>1155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 t="str">
        <f t="shared" si="107"/>
        <v/>
      </c>
      <c r="BP2958" s="2" t="str">
        <f t="shared" si="108"/>
        <v>GMW319151</v>
      </c>
      <c r="BQ2958" s="2" t="str">
        <f>_xlfn.XLOOKUP(BO2958,[1]Planilha1!$BU:$BU,[1]Planilha1!$BU:$BU,"",0,1)</f>
        <v/>
      </c>
    </row>
    <row r="2959" spans="1:69" hidden="1" x14ac:dyDescent="0.2">
      <c r="A2959" s="2" t="s">
        <v>4651</v>
      </c>
      <c r="B2959" s="2" t="s">
        <v>1400</v>
      </c>
      <c r="C2959" s="2"/>
      <c r="D2959" s="2"/>
      <c r="E2959" s="2" t="s">
        <v>1402</v>
      </c>
      <c r="F2959" s="2"/>
      <c r="G2959" s="2"/>
      <c r="H2959" s="2" t="s">
        <v>854</v>
      </c>
      <c r="I2959" s="2" t="s">
        <v>1992</v>
      </c>
      <c r="J2959" s="2"/>
      <c r="K2959" s="2"/>
      <c r="L2959" s="79"/>
      <c r="M2959" s="79"/>
      <c r="N2959" s="79" t="s">
        <v>1159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 t="str">
        <f t="shared" si="107"/>
        <v/>
      </c>
      <c r="BP2959" s="2" t="str">
        <f t="shared" si="108"/>
        <v>GMW319155</v>
      </c>
      <c r="BQ2959" s="2" t="str">
        <f>_xlfn.XLOOKUP(BO2959,[1]Planilha1!$BU:$BU,[1]Planilha1!$BU:$BU,"",0,1)</f>
        <v/>
      </c>
    </row>
    <row r="2960" spans="1:69" hidden="1" x14ac:dyDescent="0.2">
      <c r="A2960" s="2" t="s">
        <v>4651</v>
      </c>
      <c r="B2960" s="2" t="s">
        <v>1400</v>
      </c>
      <c r="C2960" s="2"/>
      <c r="D2960" s="2"/>
      <c r="E2960" s="2" t="s">
        <v>1402</v>
      </c>
      <c r="F2960" s="2"/>
      <c r="G2960" s="2"/>
      <c r="H2960" s="2" t="s">
        <v>854</v>
      </c>
      <c r="I2960" s="2" t="s">
        <v>1992</v>
      </c>
      <c r="J2960" s="2"/>
      <c r="K2960" s="2"/>
      <c r="L2960" s="79"/>
      <c r="M2960" s="79"/>
      <c r="N2960" s="79" t="s">
        <v>1164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 t="str">
        <f t="shared" si="107"/>
        <v/>
      </c>
      <c r="BP2960" s="2" t="str">
        <f t="shared" si="108"/>
        <v>GMW319160</v>
      </c>
      <c r="BQ2960" s="2" t="str">
        <f>_xlfn.XLOOKUP(BO2960,[1]Planilha1!$BU:$BU,[1]Planilha1!$BU:$BU,"",0,1)</f>
        <v/>
      </c>
    </row>
    <row r="2961" spans="1:69" hidden="1" x14ac:dyDescent="0.2">
      <c r="A2961" s="2" t="s">
        <v>4651</v>
      </c>
      <c r="B2961" s="2" t="s">
        <v>1400</v>
      </c>
      <c r="C2961" s="2"/>
      <c r="D2961" s="2"/>
      <c r="E2961" s="2" t="s">
        <v>1402</v>
      </c>
      <c r="F2961" s="2"/>
      <c r="G2961" s="2"/>
      <c r="H2961" s="2" t="s">
        <v>854</v>
      </c>
      <c r="I2961" s="2" t="s">
        <v>1992</v>
      </c>
      <c r="J2961" s="2"/>
      <c r="K2961" s="2"/>
      <c r="L2961" s="79"/>
      <c r="M2961" s="79"/>
      <c r="N2961" s="79" t="s">
        <v>1164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 t="str">
        <f t="shared" si="107"/>
        <v/>
      </c>
      <c r="BP2961" s="2" t="str">
        <f t="shared" si="108"/>
        <v>GMW319160</v>
      </c>
      <c r="BQ2961" s="2" t="str">
        <f>_xlfn.XLOOKUP(BO2961,[1]Planilha1!$BU:$BU,[1]Planilha1!$BU:$BU,"",0,1)</f>
        <v/>
      </c>
    </row>
    <row r="2962" spans="1:69" hidden="1" x14ac:dyDescent="0.2">
      <c r="A2962" s="2" t="s">
        <v>785</v>
      </c>
      <c r="B2962" s="2"/>
      <c r="C2962" s="2"/>
      <c r="D2962" s="2"/>
      <c r="E2962" s="2" t="s">
        <v>1402</v>
      </c>
      <c r="F2962" s="2"/>
      <c r="G2962" s="2"/>
      <c r="H2962" s="2" t="s">
        <v>853</v>
      </c>
      <c r="I2962" s="2" t="s">
        <v>720</v>
      </c>
      <c r="J2962" s="2"/>
      <c r="K2962" s="2"/>
      <c r="L2962" s="79"/>
      <c r="M2962" s="79"/>
      <c r="N2962" s="79" t="s">
        <v>2126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 t="s">
        <v>3913</v>
      </c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 t="str">
        <f t="shared" si="107"/>
        <v/>
      </c>
      <c r="BP2962" s="2" t="str">
        <f t="shared" si="108"/>
        <v>1,5</v>
      </c>
      <c r="BQ2962" s="2" t="str">
        <f>_xlfn.XLOOKUP(BO2962,[1]Planilha1!$BU:$BU,[1]Planilha1!$BU:$BU,"",0,1)</f>
        <v/>
      </c>
    </row>
    <row r="2963" spans="1:69" hidden="1" x14ac:dyDescent="0.2">
      <c r="A2963" s="2" t="s">
        <v>785</v>
      </c>
      <c r="B2963" s="2"/>
      <c r="C2963" s="2"/>
      <c r="D2963" s="2"/>
      <c r="E2963" s="2" t="s">
        <v>1402</v>
      </c>
      <c r="F2963" s="2"/>
      <c r="G2963" s="2"/>
      <c r="H2963" s="2" t="s">
        <v>843</v>
      </c>
      <c r="I2963" s="2" t="s">
        <v>720</v>
      </c>
      <c r="J2963" s="2"/>
      <c r="K2963" s="2"/>
      <c r="L2963" s="79"/>
      <c r="M2963" s="79"/>
      <c r="N2963" s="79" t="s">
        <v>2124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 t="s">
        <v>3913</v>
      </c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 t="str">
        <f t="shared" si="107"/>
        <v/>
      </c>
      <c r="BP2963" s="2" t="str">
        <f t="shared" si="108"/>
        <v>2,5</v>
      </c>
      <c r="BQ2963" s="2" t="str">
        <f>_xlfn.XLOOKUP(BO2963,[1]Planilha1!$BU:$BU,[1]Planilha1!$BU:$BU,"",0,1)</f>
        <v/>
      </c>
    </row>
    <row r="2964" spans="1:69" hidden="1" x14ac:dyDescent="0.2">
      <c r="A2964" s="2" t="s">
        <v>785</v>
      </c>
      <c r="B2964" s="2"/>
      <c r="C2964" s="2"/>
      <c r="D2964" s="2"/>
      <c r="E2964" s="2" t="s">
        <v>1402</v>
      </c>
      <c r="F2964" s="2"/>
      <c r="G2964" s="2"/>
      <c r="H2964" s="2" t="s">
        <v>853</v>
      </c>
      <c r="I2964" s="2" t="s">
        <v>1993</v>
      </c>
      <c r="J2964" s="2"/>
      <c r="K2964" s="2"/>
      <c r="L2964" s="79"/>
      <c r="M2964" s="79"/>
      <c r="N2964" s="79" t="s">
        <v>2125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 t="s">
        <v>3914</v>
      </c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 t="str">
        <f t="shared" si="107"/>
        <v/>
      </c>
      <c r="BP2964" s="2" t="str">
        <f t="shared" si="108"/>
        <v>0,5</v>
      </c>
      <c r="BQ2964" s="2" t="str">
        <f>_xlfn.XLOOKUP(BO2964,[1]Planilha1!$BU:$BU,[1]Planilha1!$BU:$BU,"",0,1)</f>
        <v/>
      </c>
    </row>
    <row r="2965" spans="1:69" hidden="1" x14ac:dyDescent="0.2">
      <c r="A2965" s="2" t="s">
        <v>4651</v>
      </c>
      <c r="B2965" s="2" t="s">
        <v>374</v>
      </c>
      <c r="C2965" s="2"/>
      <c r="D2965" s="2"/>
      <c r="E2965" s="2" t="s">
        <v>1402</v>
      </c>
      <c r="F2965" s="2"/>
      <c r="G2965" s="2"/>
      <c r="H2965" s="2" t="s">
        <v>858</v>
      </c>
      <c r="I2965" s="2" t="s">
        <v>1994</v>
      </c>
      <c r="J2965" s="2" t="s">
        <v>918</v>
      </c>
      <c r="K2965" s="2"/>
      <c r="L2965" s="79"/>
      <c r="M2965" s="79"/>
      <c r="N2965" s="79" t="s">
        <v>2141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 t="s">
        <v>3915</v>
      </c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 t="str">
        <f t="shared" si="107"/>
        <v/>
      </c>
      <c r="BP2965" s="2" t="str">
        <f t="shared" si="108"/>
        <v>USCAR210,75</v>
      </c>
      <c r="BQ2965" s="2" t="str">
        <f>_xlfn.XLOOKUP(BO2965,[1]Planilha1!$BU:$BU,[1]Planilha1!$BU:$BU,"",0,1)</f>
        <v/>
      </c>
    </row>
    <row r="2966" spans="1:69" hidden="1" x14ac:dyDescent="0.2">
      <c r="A2966" s="2" t="s">
        <v>4651</v>
      </c>
      <c r="B2966" s="2" t="s">
        <v>374</v>
      </c>
      <c r="C2966" s="2"/>
      <c r="D2966" s="2"/>
      <c r="E2966" s="2" t="s">
        <v>1402</v>
      </c>
      <c r="F2966" s="2"/>
      <c r="G2966" s="2"/>
      <c r="H2966" s="2" t="s">
        <v>850</v>
      </c>
      <c r="I2966" s="2" t="s">
        <v>1994</v>
      </c>
      <c r="J2966" s="2" t="s">
        <v>918</v>
      </c>
      <c r="K2966" s="2"/>
      <c r="L2966" s="79"/>
      <c r="M2966" s="79"/>
      <c r="N2966" s="79" t="s">
        <v>2141</v>
      </c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 t="s">
        <v>3916</v>
      </c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 t="str">
        <f t="shared" si="107"/>
        <v/>
      </c>
      <c r="BP2966" s="2" t="str">
        <f t="shared" si="108"/>
        <v>USCAR210,75</v>
      </c>
      <c r="BQ2966" s="2" t="str">
        <f>_xlfn.XLOOKUP(BO2966,[1]Planilha1!$BU:$BU,[1]Planilha1!$BU:$BU,"",0,1)</f>
        <v/>
      </c>
    </row>
    <row r="2967" spans="1:69" hidden="1" x14ac:dyDescent="0.2">
      <c r="A2967" s="2" t="s">
        <v>4651</v>
      </c>
      <c r="B2967" s="2" t="s">
        <v>374</v>
      </c>
      <c r="C2967" s="2"/>
      <c r="D2967" s="2"/>
      <c r="E2967" s="2" t="s">
        <v>1402</v>
      </c>
      <c r="F2967" s="2"/>
      <c r="G2967" s="2"/>
      <c r="H2967" s="2" t="s">
        <v>853</v>
      </c>
      <c r="I2967" s="2" t="s">
        <v>646</v>
      </c>
      <c r="J2967" s="2"/>
      <c r="K2967" s="2"/>
      <c r="L2967" s="79"/>
      <c r="M2967" s="79"/>
      <c r="N2967" s="79" t="s">
        <v>2141</v>
      </c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 t="s">
        <v>3917</v>
      </c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 t="str">
        <f t="shared" si="107"/>
        <v/>
      </c>
      <c r="BP2967" s="2" t="str">
        <f t="shared" si="108"/>
        <v>USCAR210,75</v>
      </c>
      <c r="BQ2967" s="2" t="str">
        <f>_xlfn.XLOOKUP(BO2967,[1]Planilha1!$BU:$BU,[1]Planilha1!$BU:$BU,"",0,1)</f>
        <v/>
      </c>
    </row>
    <row r="2968" spans="1:69" hidden="1" x14ac:dyDescent="0.2">
      <c r="A2968" s="2" t="s">
        <v>4651</v>
      </c>
      <c r="B2968" s="2" t="s">
        <v>1400</v>
      </c>
      <c r="C2968" s="2"/>
      <c r="D2968" s="2"/>
      <c r="E2968" s="2" t="s">
        <v>1402</v>
      </c>
      <c r="F2968" s="2"/>
      <c r="G2968" s="2"/>
      <c r="H2968" s="2" t="s">
        <v>843</v>
      </c>
      <c r="I2968" s="2" t="s">
        <v>1995</v>
      </c>
      <c r="J2968" s="2"/>
      <c r="K2968" s="2"/>
      <c r="L2968" s="79"/>
      <c r="M2968" s="79"/>
      <c r="N2968" s="79" t="s">
        <v>2132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 t="s">
        <v>3918</v>
      </c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 t="str">
        <f t="shared" si="107"/>
        <v/>
      </c>
      <c r="BP2968" s="2" t="str">
        <f t="shared" si="108"/>
        <v>GMW31911</v>
      </c>
      <c r="BQ2968" s="2" t="str">
        <f>_xlfn.XLOOKUP(BO2968,[1]Planilha1!$BU:$BU,[1]Planilha1!$BU:$BU,"",0,1)</f>
        <v/>
      </c>
    </row>
    <row r="2969" spans="1:69" hidden="1" x14ac:dyDescent="0.2">
      <c r="A2969" s="2" t="s">
        <v>4651</v>
      </c>
      <c r="B2969" s="2" t="s">
        <v>1400</v>
      </c>
      <c r="C2969" s="2"/>
      <c r="D2969" s="2"/>
      <c r="E2969" s="2" t="s">
        <v>1402</v>
      </c>
      <c r="F2969" s="2"/>
      <c r="G2969" s="2"/>
      <c r="H2969" s="2" t="s">
        <v>856</v>
      </c>
      <c r="I2969" s="2" t="s">
        <v>1995</v>
      </c>
      <c r="J2969" s="2"/>
      <c r="K2969" s="2"/>
      <c r="L2969" s="79"/>
      <c r="M2969" s="79"/>
      <c r="N2969" s="79" t="s">
        <v>2146</v>
      </c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 t="str">
        <f t="shared" si="107"/>
        <v/>
      </c>
      <c r="BP2969" s="2" t="str">
        <f t="shared" si="108"/>
        <v>GMW31914</v>
      </c>
      <c r="BQ2969" s="2" t="str">
        <f>_xlfn.XLOOKUP(BO2969,[1]Planilha1!$BU:$BU,[1]Planilha1!$BU:$BU,"",0,1)</f>
        <v/>
      </c>
    </row>
    <row r="2970" spans="1:69" hidden="1" x14ac:dyDescent="0.2">
      <c r="A2970" s="2" t="s">
        <v>4651</v>
      </c>
      <c r="B2970" s="2" t="s">
        <v>1400</v>
      </c>
      <c r="C2970" s="2"/>
      <c r="D2970" s="2"/>
      <c r="E2970" s="2" t="s">
        <v>1402</v>
      </c>
      <c r="F2970" s="2"/>
      <c r="G2970" s="2"/>
      <c r="H2970" s="2" t="s">
        <v>856</v>
      </c>
      <c r="I2970" s="2" t="s">
        <v>1995</v>
      </c>
      <c r="J2970" s="2"/>
      <c r="K2970" s="2"/>
      <c r="L2970" s="79"/>
      <c r="M2970" s="79"/>
      <c r="N2970" s="79" t="s">
        <v>2132</v>
      </c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 t="s">
        <v>3918</v>
      </c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 t="str">
        <f t="shared" si="107"/>
        <v/>
      </c>
      <c r="BP2970" s="2" t="str">
        <f t="shared" si="108"/>
        <v>GMW31911</v>
      </c>
      <c r="BQ2970" s="2" t="str">
        <f>_xlfn.XLOOKUP(BO2970,[1]Planilha1!$BU:$BU,[1]Planilha1!$BU:$BU,"",0,1)</f>
        <v/>
      </c>
    </row>
    <row r="2971" spans="1:69" hidden="1" x14ac:dyDescent="0.2">
      <c r="A2971" s="2" t="s">
        <v>4651</v>
      </c>
      <c r="B2971" s="2" t="s">
        <v>374</v>
      </c>
      <c r="C2971" s="2"/>
      <c r="D2971" s="2"/>
      <c r="E2971" s="2" t="s">
        <v>1402</v>
      </c>
      <c r="F2971" s="2"/>
      <c r="G2971" s="2"/>
      <c r="H2971" s="2" t="s">
        <v>853</v>
      </c>
      <c r="I2971" s="2" t="s">
        <v>747</v>
      </c>
      <c r="J2971" s="2"/>
      <c r="K2971" s="2"/>
      <c r="L2971" s="79"/>
      <c r="M2971" s="79"/>
      <c r="N2971" s="79" t="s">
        <v>2147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 t="s">
        <v>3813</v>
      </c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 t="str">
        <f t="shared" si="107"/>
        <v/>
      </c>
      <c r="BP2971" s="2" t="str">
        <f t="shared" si="108"/>
        <v>USCAR210,35</v>
      </c>
      <c r="BQ2971" s="2" t="str">
        <f>_xlfn.XLOOKUP(BO2971,[1]Planilha1!$BU:$BU,[1]Planilha1!$BU:$BU,"",0,1)</f>
        <v/>
      </c>
    </row>
    <row r="2972" spans="1:69" hidden="1" x14ac:dyDescent="0.2">
      <c r="A2972" s="2" t="s">
        <v>4651</v>
      </c>
      <c r="B2972" s="2" t="s">
        <v>374</v>
      </c>
      <c r="C2972" s="2"/>
      <c r="D2972" s="2"/>
      <c r="E2972" s="2" t="s">
        <v>1402</v>
      </c>
      <c r="F2972" s="2"/>
      <c r="G2972" s="2"/>
      <c r="H2972" s="2" t="s">
        <v>853</v>
      </c>
      <c r="I2972" s="2" t="s">
        <v>747</v>
      </c>
      <c r="J2972" s="2"/>
      <c r="K2972" s="2"/>
      <c r="L2972" s="79"/>
      <c r="M2972" s="79"/>
      <c r="N2972" s="79" t="s">
        <v>2125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 t="s">
        <v>3919</v>
      </c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 t="str">
        <f t="shared" si="107"/>
        <v/>
      </c>
      <c r="BP2972" s="2" t="str">
        <f t="shared" si="108"/>
        <v>USCAR210,5</v>
      </c>
      <c r="BQ2972" s="2" t="str">
        <f>_xlfn.XLOOKUP(BO2972,[1]Planilha1!$BU:$BU,[1]Planilha1!$BU:$BU,"",0,1)</f>
        <v/>
      </c>
    </row>
    <row r="2973" spans="1:69" hidden="1" x14ac:dyDescent="0.2">
      <c r="A2973" s="2" t="s">
        <v>4651</v>
      </c>
      <c r="B2973" s="2" t="s">
        <v>1400</v>
      </c>
      <c r="C2973" s="2"/>
      <c r="D2973" s="2"/>
      <c r="E2973" s="2" t="s">
        <v>1402</v>
      </c>
      <c r="F2973" s="2"/>
      <c r="G2973" s="2"/>
      <c r="H2973" s="2" t="s">
        <v>843</v>
      </c>
      <c r="I2973" s="2" t="s">
        <v>1996</v>
      </c>
      <c r="J2973" s="2"/>
      <c r="K2973" s="2"/>
      <c r="L2973" s="79"/>
      <c r="M2973" s="79"/>
      <c r="N2973" s="79" t="s">
        <v>2125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 t="s">
        <v>3920</v>
      </c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 t="str">
        <f t="shared" si="107"/>
        <v/>
      </c>
      <c r="BP2973" s="2" t="str">
        <f t="shared" si="108"/>
        <v>GMW31910,5</v>
      </c>
      <c r="BQ2973" s="2" t="str">
        <f>_xlfn.XLOOKUP(BO2973,[1]Planilha1!$BU:$BU,[1]Planilha1!$BU:$BU,"",0,1)</f>
        <v/>
      </c>
    </row>
    <row r="2974" spans="1:69" hidden="1" x14ac:dyDescent="0.2">
      <c r="A2974" s="2" t="s">
        <v>4651</v>
      </c>
      <c r="B2974" s="2" t="s">
        <v>374</v>
      </c>
      <c r="C2974" s="2"/>
      <c r="D2974" s="2"/>
      <c r="E2974" s="2" t="s">
        <v>1402</v>
      </c>
      <c r="F2974" s="2"/>
      <c r="G2974" s="2"/>
      <c r="H2974" s="2" t="s">
        <v>853</v>
      </c>
      <c r="I2974" s="2" t="s">
        <v>1997</v>
      </c>
      <c r="J2974" s="2"/>
      <c r="K2974" s="2"/>
      <c r="L2974" s="79"/>
      <c r="M2974" s="79"/>
      <c r="N2974" s="79" t="s">
        <v>2170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 t="s">
        <v>3921</v>
      </c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 t="str">
        <f t="shared" si="107"/>
        <v/>
      </c>
      <c r="BP2974" s="2" t="str">
        <f t="shared" si="108"/>
        <v>USCAR210,70</v>
      </c>
      <c r="BQ2974" s="2" t="str">
        <f>_xlfn.XLOOKUP(BO2974,[1]Planilha1!$BU:$BU,[1]Planilha1!$BU:$BU,"",0,1)</f>
        <v/>
      </c>
    </row>
    <row r="2975" spans="1:69" hidden="1" x14ac:dyDescent="0.2">
      <c r="A2975" s="2" t="s">
        <v>4651</v>
      </c>
      <c r="B2975" s="2" t="s">
        <v>374</v>
      </c>
      <c r="C2975" s="2"/>
      <c r="D2975" s="2"/>
      <c r="E2975" s="2" t="s">
        <v>1402</v>
      </c>
      <c r="F2975" s="2"/>
      <c r="G2975" s="2"/>
      <c r="H2975" s="2" t="s">
        <v>853</v>
      </c>
      <c r="I2975" s="2" t="s">
        <v>1997</v>
      </c>
      <c r="J2975" s="2"/>
      <c r="K2975" s="2"/>
      <c r="L2975" s="79"/>
      <c r="M2975" s="79"/>
      <c r="N2975" s="79" t="s">
        <v>2132</v>
      </c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 t="s">
        <v>3922</v>
      </c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 t="str">
        <f t="shared" si="107"/>
        <v/>
      </c>
      <c r="BP2975" s="2" t="str">
        <f t="shared" si="108"/>
        <v>USCAR211</v>
      </c>
      <c r="BQ2975" s="2" t="str">
        <f>_xlfn.XLOOKUP(BO2975,[1]Planilha1!$BU:$BU,[1]Planilha1!$BU:$BU,"",0,1)</f>
        <v/>
      </c>
    </row>
    <row r="2976" spans="1:69" hidden="1" x14ac:dyDescent="0.2">
      <c r="A2976" s="2" t="s">
        <v>4651</v>
      </c>
      <c r="B2976" s="2" t="s">
        <v>1400</v>
      </c>
      <c r="C2976" s="2"/>
      <c r="D2976" s="2"/>
      <c r="E2976" s="2" t="s">
        <v>1402</v>
      </c>
      <c r="F2976" s="2"/>
      <c r="G2976" s="2"/>
      <c r="H2976" s="2" t="s">
        <v>843</v>
      </c>
      <c r="I2976" s="2" t="s">
        <v>1997</v>
      </c>
      <c r="J2976" s="2"/>
      <c r="K2976" s="2"/>
      <c r="L2976" s="79"/>
      <c r="M2976" s="79"/>
      <c r="N2976" s="79" t="s">
        <v>2135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 t="s">
        <v>3923</v>
      </c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 t="str">
        <f t="shared" si="107"/>
        <v/>
      </c>
      <c r="BP2976" s="2" t="str">
        <f t="shared" si="108"/>
        <v>GMW31910,85</v>
      </c>
      <c r="BQ2976" s="2" t="str">
        <f>_xlfn.XLOOKUP(BO2976,[1]Planilha1!$BU:$BU,[1]Planilha1!$BU:$BU,"",0,1)</f>
        <v/>
      </c>
    </row>
    <row r="2977" spans="1:69" hidden="1" x14ac:dyDescent="0.2">
      <c r="A2977" s="2" t="s">
        <v>4651</v>
      </c>
      <c r="B2977" s="2" t="s">
        <v>1400</v>
      </c>
      <c r="C2977" s="2"/>
      <c r="D2977" s="2"/>
      <c r="E2977" s="2" t="s">
        <v>1402</v>
      </c>
      <c r="F2977" s="2"/>
      <c r="G2977" s="2"/>
      <c r="H2977" s="2" t="s">
        <v>843</v>
      </c>
      <c r="I2977" s="2" t="s">
        <v>1997</v>
      </c>
      <c r="J2977" s="2"/>
      <c r="K2977" s="2"/>
      <c r="L2977" s="79"/>
      <c r="M2977" s="79"/>
      <c r="N2977" s="79" t="s">
        <v>2132</v>
      </c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 t="s">
        <v>3924</v>
      </c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 t="str">
        <f t="shared" si="107"/>
        <v/>
      </c>
      <c r="BP2977" s="2" t="str">
        <f t="shared" si="108"/>
        <v>GMW31911</v>
      </c>
      <c r="BQ2977" s="2" t="str">
        <f>_xlfn.XLOOKUP(BO2977,[1]Planilha1!$BU:$BU,[1]Planilha1!$BU:$BU,"",0,1)</f>
        <v/>
      </c>
    </row>
    <row r="2978" spans="1:69" hidden="1" x14ac:dyDescent="0.2">
      <c r="A2978" s="2" t="s">
        <v>4651</v>
      </c>
      <c r="B2978" s="2" t="s">
        <v>374</v>
      </c>
      <c r="C2978" s="2"/>
      <c r="D2978" s="2"/>
      <c r="E2978" s="2" t="s">
        <v>1402</v>
      </c>
      <c r="F2978" s="2"/>
      <c r="G2978" s="2"/>
      <c r="H2978" s="2" t="s">
        <v>843</v>
      </c>
      <c r="I2978" s="2" t="s">
        <v>773</v>
      </c>
      <c r="J2978" s="2"/>
      <c r="K2978" s="2"/>
      <c r="L2978" s="79"/>
      <c r="M2978" s="79"/>
      <c r="N2978" s="79" t="s">
        <v>2148</v>
      </c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 t="s">
        <v>3925</v>
      </c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 t="str">
        <f t="shared" si="107"/>
        <v/>
      </c>
      <c r="BP2978" s="2" t="str">
        <f t="shared" si="108"/>
        <v>USCAR218</v>
      </c>
      <c r="BQ2978" s="2" t="str">
        <f>_xlfn.XLOOKUP(BO2978,[1]Planilha1!$BU:$BU,[1]Planilha1!$BU:$BU,"",0,1)</f>
        <v/>
      </c>
    </row>
    <row r="2979" spans="1:69" hidden="1" x14ac:dyDescent="0.2">
      <c r="A2979" s="2" t="s">
        <v>4651</v>
      </c>
      <c r="B2979" s="2" t="s">
        <v>1400</v>
      </c>
      <c r="C2979" s="2"/>
      <c r="D2979" s="2"/>
      <c r="E2979" s="2" t="s">
        <v>1402</v>
      </c>
      <c r="F2979" s="2"/>
      <c r="G2979" s="2"/>
      <c r="H2979" s="2" t="s">
        <v>843</v>
      </c>
      <c r="I2979" s="2" t="s">
        <v>1998</v>
      </c>
      <c r="J2979" s="2"/>
      <c r="K2979" s="2"/>
      <c r="L2979" s="79"/>
      <c r="M2979" s="79"/>
      <c r="N2979" s="79" t="s">
        <v>2171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 t="s">
        <v>3926</v>
      </c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 t="str">
        <f t="shared" si="107"/>
        <v/>
      </c>
      <c r="BP2979" s="2" t="str">
        <f t="shared" si="108"/>
        <v>GMW31919,25</v>
      </c>
      <c r="BQ2979" s="2" t="str">
        <f>_xlfn.XLOOKUP(BO2979,[1]Planilha1!$BU:$BU,[1]Planilha1!$BU:$BU,"",0,1)</f>
        <v/>
      </c>
    </row>
    <row r="2980" spans="1:69" hidden="1" x14ac:dyDescent="0.2">
      <c r="A2980" s="2" t="s">
        <v>4651</v>
      </c>
      <c r="B2980" s="2" t="s">
        <v>1400</v>
      </c>
      <c r="C2980" s="2"/>
      <c r="D2980" s="2"/>
      <c r="E2980" s="2" t="s">
        <v>1402</v>
      </c>
      <c r="F2980" s="2"/>
      <c r="G2980" s="2"/>
      <c r="H2980" s="2" t="s">
        <v>843</v>
      </c>
      <c r="I2980" s="2" t="s">
        <v>1998</v>
      </c>
      <c r="J2980" s="2"/>
      <c r="K2980" s="2"/>
      <c r="L2980" s="79"/>
      <c r="M2980" s="79"/>
      <c r="N2980" s="79" t="s">
        <v>2172</v>
      </c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 t="s">
        <v>3927</v>
      </c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 t="str">
        <f t="shared" si="107"/>
        <v/>
      </c>
      <c r="BP2980" s="2" t="str">
        <f t="shared" si="108"/>
        <v>GMW31918,5</v>
      </c>
      <c r="BQ2980" s="2" t="str">
        <f>_xlfn.XLOOKUP(BO2980,[1]Planilha1!$BU:$BU,[1]Planilha1!$BU:$BU,"",0,1)</f>
        <v/>
      </c>
    </row>
    <row r="2981" spans="1:69" hidden="1" x14ac:dyDescent="0.2">
      <c r="A2981" s="2" t="s">
        <v>4651</v>
      </c>
      <c r="B2981" s="2" t="s">
        <v>1400</v>
      </c>
      <c r="C2981" s="2"/>
      <c r="D2981" s="2"/>
      <c r="E2981" s="2" t="s">
        <v>1402</v>
      </c>
      <c r="F2981" s="2"/>
      <c r="G2981" s="2"/>
      <c r="H2981" s="2" t="s">
        <v>843</v>
      </c>
      <c r="I2981" s="2" t="s">
        <v>1998</v>
      </c>
      <c r="J2981" s="2"/>
      <c r="K2981" s="2"/>
      <c r="L2981" s="79"/>
      <c r="M2981" s="79"/>
      <c r="N2981" s="79" t="s">
        <v>2173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 t="s">
        <v>3928</v>
      </c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 t="str">
        <f t="shared" si="107"/>
        <v/>
      </c>
      <c r="BP2981" s="2" t="str">
        <f t="shared" si="108"/>
        <v>GMW31918,25</v>
      </c>
      <c r="BQ2981" s="2" t="str">
        <f>_xlfn.XLOOKUP(BO2981,[1]Planilha1!$BU:$BU,[1]Planilha1!$BU:$BU,"",0,1)</f>
        <v/>
      </c>
    </row>
    <row r="2982" spans="1:69" hidden="1" x14ac:dyDescent="0.2">
      <c r="A2982" s="2" t="s">
        <v>4651</v>
      </c>
      <c r="B2982" s="2" t="s">
        <v>1400</v>
      </c>
      <c r="C2982" s="2"/>
      <c r="D2982" s="2"/>
      <c r="E2982" s="2" t="s">
        <v>1402</v>
      </c>
      <c r="F2982" s="2"/>
      <c r="G2982" s="2"/>
      <c r="H2982" s="2" t="s">
        <v>843</v>
      </c>
      <c r="I2982" s="2" t="s">
        <v>1998</v>
      </c>
      <c r="J2982" s="2"/>
      <c r="K2982" s="2"/>
      <c r="L2982" s="79"/>
      <c r="M2982" s="79"/>
      <c r="N2982" s="79">
        <v>7.5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 t="s">
        <v>3929</v>
      </c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 t="str">
        <f t="shared" si="107"/>
        <v/>
      </c>
      <c r="BP2982" s="2" t="str">
        <f t="shared" si="108"/>
        <v>GMW31917,5</v>
      </c>
      <c r="BQ2982" s="2" t="str">
        <f>_xlfn.XLOOKUP(BO2982,[1]Planilha1!$BU:$BU,[1]Planilha1!$BU:$BU,"",0,1)</f>
        <v/>
      </c>
    </row>
    <row r="2983" spans="1:69" hidden="1" x14ac:dyDescent="0.2">
      <c r="A2983" s="2" t="s">
        <v>4651</v>
      </c>
      <c r="B2983" s="2" t="s">
        <v>1400</v>
      </c>
      <c r="C2983" s="2"/>
      <c r="D2983" s="2"/>
      <c r="E2983" s="2" t="s">
        <v>1402</v>
      </c>
      <c r="F2983" s="2"/>
      <c r="G2983" s="2"/>
      <c r="H2983" s="2" t="s">
        <v>854</v>
      </c>
      <c r="I2983" s="2" t="s">
        <v>1998</v>
      </c>
      <c r="J2983" s="2"/>
      <c r="K2983" s="2"/>
      <c r="L2983" s="79"/>
      <c r="M2983" s="79"/>
      <c r="N2983" s="79" t="s">
        <v>2174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 t="s">
        <v>3930</v>
      </c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 t="str">
        <f t="shared" si="107"/>
        <v/>
      </c>
      <c r="BP2983" s="2" t="str">
        <f t="shared" si="108"/>
        <v>GMW31910</v>
      </c>
      <c r="BQ2983" s="2" t="str">
        <f>_xlfn.XLOOKUP(BO2983,[1]Planilha1!$BU:$BU,[1]Planilha1!$BU:$BU,"",0,1)</f>
        <v/>
      </c>
    </row>
    <row r="2984" spans="1:69" hidden="1" x14ac:dyDescent="0.2">
      <c r="A2984" s="2" t="s">
        <v>4651</v>
      </c>
      <c r="B2984" s="2" t="s">
        <v>1400</v>
      </c>
      <c r="C2984" s="2"/>
      <c r="D2984" s="2"/>
      <c r="E2984" s="2" t="s">
        <v>1402</v>
      </c>
      <c r="F2984" s="2"/>
      <c r="G2984" s="2"/>
      <c r="H2984" s="2" t="s">
        <v>854</v>
      </c>
      <c r="I2984" s="2" t="s">
        <v>1998</v>
      </c>
      <c r="J2984" s="2"/>
      <c r="K2984" s="2"/>
      <c r="L2984" s="79"/>
      <c r="M2984" s="79"/>
      <c r="N2984" s="79">
        <v>7.5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 t="s">
        <v>3931</v>
      </c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 t="str">
        <f t="shared" si="107"/>
        <v/>
      </c>
      <c r="BP2984" s="2" t="str">
        <f t="shared" si="108"/>
        <v>GMW31917,5</v>
      </c>
      <c r="BQ2984" s="2" t="str">
        <f>_xlfn.XLOOKUP(BO2984,[1]Planilha1!$BU:$BU,[1]Planilha1!$BU:$BU,"",0,1)</f>
        <v/>
      </c>
    </row>
    <row r="2985" spans="1:69" hidden="1" x14ac:dyDescent="0.2">
      <c r="A2985" s="2" t="s">
        <v>4651</v>
      </c>
      <c r="B2985" s="2" t="s">
        <v>374</v>
      </c>
      <c r="C2985" s="2"/>
      <c r="D2985" s="2"/>
      <c r="E2985" s="2" t="s">
        <v>1402</v>
      </c>
      <c r="F2985" s="2"/>
      <c r="G2985" s="2"/>
      <c r="H2985" s="2" t="s">
        <v>853</v>
      </c>
      <c r="I2985" s="2" t="s">
        <v>387</v>
      </c>
      <c r="J2985" s="2"/>
      <c r="K2985" s="2"/>
      <c r="L2985" s="79"/>
      <c r="M2985" s="79"/>
      <c r="N2985" s="79" t="s">
        <v>2125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 t="s">
        <v>3932</v>
      </c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 t="str">
        <f t="shared" si="107"/>
        <v/>
      </c>
      <c r="BP2985" s="2" t="str">
        <f t="shared" si="108"/>
        <v>USCAR210,5</v>
      </c>
      <c r="BQ2985" s="2" t="str">
        <f>_xlfn.XLOOKUP(BO2985,[1]Planilha1!$BU:$BU,[1]Planilha1!$BU:$BU,"",0,1)</f>
        <v/>
      </c>
    </row>
    <row r="2986" spans="1:69" hidden="1" x14ac:dyDescent="0.2">
      <c r="A2986" s="2" t="s">
        <v>4651</v>
      </c>
      <c r="B2986" s="2" t="s">
        <v>374</v>
      </c>
      <c r="C2986" s="2"/>
      <c r="D2986" s="2"/>
      <c r="E2986" s="2" t="s">
        <v>1402</v>
      </c>
      <c r="F2986" s="2"/>
      <c r="G2986" s="2"/>
      <c r="H2986" s="2" t="s">
        <v>853</v>
      </c>
      <c r="I2986" s="2" t="s">
        <v>387</v>
      </c>
      <c r="J2986" s="2"/>
      <c r="K2986" s="2"/>
      <c r="L2986" s="79"/>
      <c r="M2986" s="79"/>
      <c r="N2986" s="79" t="s">
        <v>2141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 t="s">
        <v>3933</v>
      </c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 t="str">
        <f t="shared" si="107"/>
        <v/>
      </c>
      <c r="BP2986" s="2" t="str">
        <f t="shared" si="108"/>
        <v>USCAR210,75</v>
      </c>
      <c r="BQ2986" s="2" t="str">
        <f>_xlfn.XLOOKUP(BO2986,[1]Planilha1!$BU:$BU,[1]Planilha1!$BU:$BU,"",0,1)</f>
        <v/>
      </c>
    </row>
    <row r="2987" spans="1:69" hidden="1" x14ac:dyDescent="0.2">
      <c r="A2987" s="2" t="s">
        <v>4651</v>
      </c>
      <c r="B2987" s="2" t="s">
        <v>374</v>
      </c>
      <c r="C2987" s="2"/>
      <c r="D2987" s="2"/>
      <c r="E2987" s="2" t="s">
        <v>1402</v>
      </c>
      <c r="F2987" s="2"/>
      <c r="G2987" s="2"/>
      <c r="H2987" s="2" t="s">
        <v>855</v>
      </c>
      <c r="I2987" s="2" t="s">
        <v>387</v>
      </c>
      <c r="J2987" s="2"/>
      <c r="K2987" s="2"/>
      <c r="L2987" s="79"/>
      <c r="M2987" s="79"/>
      <c r="N2987" s="79" t="s">
        <v>2125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 t="s">
        <v>3934</v>
      </c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 t="str">
        <f t="shared" si="107"/>
        <v/>
      </c>
      <c r="BP2987" s="2" t="str">
        <f t="shared" si="108"/>
        <v>USCAR210,5</v>
      </c>
      <c r="BQ2987" s="2" t="str">
        <f>_xlfn.XLOOKUP(BO2987,[1]Planilha1!$BU:$BU,[1]Planilha1!$BU:$BU,"",0,1)</f>
        <v/>
      </c>
    </row>
    <row r="2988" spans="1:69" hidden="1" x14ac:dyDescent="0.2">
      <c r="A2988" s="2" t="s">
        <v>4651</v>
      </c>
      <c r="B2988" s="2" t="s">
        <v>374</v>
      </c>
      <c r="C2988" s="2"/>
      <c r="D2988" s="2"/>
      <c r="E2988" s="2" t="s">
        <v>1402</v>
      </c>
      <c r="F2988" s="2"/>
      <c r="G2988" s="2"/>
      <c r="H2988" s="2" t="s">
        <v>855</v>
      </c>
      <c r="I2988" s="2" t="s">
        <v>387</v>
      </c>
      <c r="J2988" s="2"/>
      <c r="K2988" s="2"/>
      <c r="L2988" s="79"/>
      <c r="M2988" s="79"/>
      <c r="N2988" s="79" t="s">
        <v>2141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 t="s">
        <v>3935</v>
      </c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 t="str">
        <f t="shared" si="107"/>
        <v/>
      </c>
      <c r="BP2988" s="2" t="str">
        <f t="shared" si="108"/>
        <v>USCAR210,75</v>
      </c>
      <c r="BQ2988" s="2" t="str">
        <f>_xlfn.XLOOKUP(BO2988,[1]Planilha1!$BU:$BU,[1]Planilha1!$BU:$BU,"",0,1)</f>
        <v/>
      </c>
    </row>
    <row r="2989" spans="1:69" hidden="1" x14ac:dyDescent="0.2">
      <c r="A2989" s="2" t="s">
        <v>4651</v>
      </c>
      <c r="B2989" s="2" t="s">
        <v>1400</v>
      </c>
      <c r="C2989" s="2"/>
      <c r="D2989" s="2"/>
      <c r="E2989" s="2" t="s">
        <v>1402</v>
      </c>
      <c r="F2989" s="2"/>
      <c r="G2989" s="2"/>
      <c r="H2989" s="2" t="s">
        <v>843</v>
      </c>
      <c r="I2989" s="2" t="s">
        <v>387</v>
      </c>
      <c r="J2989" s="2"/>
      <c r="K2989" s="2"/>
      <c r="L2989" s="79"/>
      <c r="M2989" s="79"/>
      <c r="N2989" s="79" t="s">
        <v>2125</v>
      </c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 t="s">
        <v>3936</v>
      </c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 t="str">
        <f t="shared" si="107"/>
        <v/>
      </c>
      <c r="BP2989" s="2" t="str">
        <f t="shared" si="108"/>
        <v>GMW31910,5</v>
      </c>
      <c r="BQ2989" s="2" t="str">
        <f>_xlfn.XLOOKUP(BO2989,[1]Planilha1!$BU:$BU,[1]Planilha1!$BU:$BU,"",0,1)</f>
        <v/>
      </c>
    </row>
    <row r="2990" spans="1:69" hidden="1" x14ac:dyDescent="0.2">
      <c r="A2990" s="2" t="s">
        <v>4651</v>
      </c>
      <c r="B2990" s="2" t="s">
        <v>1400</v>
      </c>
      <c r="C2990" s="2"/>
      <c r="D2990" s="2"/>
      <c r="E2990" s="2" t="s">
        <v>1402</v>
      </c>
      <c r="F2990" s="2"/>
      <c r="G2990" s="2"/>
      <c r="H2990" s="2" t="s">
        <v>843</v>
      </c>
      <c r="I2990" s="2" t="s">
        <v>387</v>
      </c>
      <c r="J2990" s="2"/>
      <c r="K2990" s="2"/>
      <c r="L2990" s="79"/>
      <c r="M2990" s="79"/>
      <c r="N2990" s="79" t="s">
        <v>2141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 t="s">
        <v>3937</v>
      </c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 t="str">
        <f t="shared" si="107"/>
        <v/>
      </c>
      <c r="BP2990" s="2" t="str">
        <f t="shared" si="108"/>
        <v>GMW31910,75</v>
      </c>
      <c r="BQ2990" s="2" t="str">
        <f>_xlfn.XLOOKUP(BO2990,[1]Planilha1!$BU:$BU,[1]Planilha1!$BU:$BU,"",0,1)</f>
        <v/>
      </c>
    </row>
    <row r="2991" spans="1:69" hidden="1" x14ac:dyDescent="0.2">
      <c r="A2991" s="2" t="s">
        <v>4651</v>
      </c>
      <c r="B2991" s="2" t="s">
        <v>1400</v>
      </c>
      <c r="C2991" s="2"/>
      <c r="D2991" s="2"/>
      <c r="E2991" s="2" t="s">
        <v>1402</v>
      </c>
      <c r="F2991" s="2"/>
      <c r="G2991" s="2"/>
      <c r="H2991" s="2" t="s">
        <v>856</v>
      </c>
      <c r="I2991" s="2" t="s">
        <v>387</v>
      </c>
      <c r="J2991" s="2"/>
      <c r="K2991" s="2"/>
      <c r="L2991" s="79"/>
      <c r="M2991" s="79"/>
      <c r="N2991" s="79" t="s">
        <v>2125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 t="s">
        <v>3936</v>
      </c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 t="str">
        <f t="shared" si="107"/>
        <v/>
      </c>
      <c r="BP2991" s="2" t="str">
        <f t="shared" si="108"/>
        <v>GMW31910,5</v>
      </c>
      <c r="BQ2991" s="2" t="str">
        <f>_xlfn.XLOOKUP(BO2991,[1]Planilha1!$BU:$BU,[1]Planilha1!$BU:$BU,"",0,1)</f>
        <v/>
      </c>
    </row>
    <row r="2992" spans="1:69" hidden="1" x14ac:dyDescent="0.2">
      <c r="A2992" s="2" t="s">
        <v>4651</v>
      </c>
      <c r="B2992" s="2" t="s">
        <v>1400</v>
      </c>
      <c r="C2992" s="2"/>
      <c r="D2992" s="2"/>
      <c r="E2992" s="2" t="s">
        <v>1402</v>
      </c>
      <c r="F2992" s="2"/>
      <c r="G2992" s="2"/>
      <c r="H2992" s="2" t="s">
        <v>856</v>
      </c>
      <c r="I2992" s="2" t="s">
        <v>387</v>
      </c>
      <c r="J2992" s="2"/>
      <c r="K2992" s="2"/>
      <c r="L2992" s="79"/>
      <c r="M2992" s="79"/>
      <c r="N2992" s="79" t="s">
        <v>2141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 t="s">
        <v>3938</v>
      </c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 t="str">
        <f t="shared" si="107"/>
        <v/>
      </c>
      <c r="BP2992" s="2" t="str">
        <f t="shared" si="108"/>
        <v>GMW31910,75</v>
      </c>
      <c r="BQ2992" s="2" t="str">
        <f>_xlfn.XLOOKUP(BO2992,[1]Planilha1!$BU:$BU,[1]Planilha1!$BU:$BU,"",0,1)</f>
        <v/>
      </c>
    </row>
    <row r="2993" spans="1:69" hidden="1" x14ac:dyDescent="0.2">
      <c r="A2993" s="2" t="s">
        <v>4651</v>
      </c>
      <c r="B2993" s="2" t="s">
        <v>1400</v>
      </c>
      <c r="C2993" s="2"/>
      <c r="D2993" s="2"/>
      <c r="E2993" s="2" t="s">
        <v>1402</v>
      </c>
      <c r="F2993" s="2"/>
      <c r="G2993" s="2"/>
      <c r="H2993" s="2" t="s">
        <v>863</v>
      </c>
      <c r="I2993" s="2" t="s">
        <v>387</v>
      </c>
      <c r="J2993" s="2"/>
      <c r="K2993" s="2"/>
      <c r="L2993" s="79"/>
      <c r="M2993" s="79"/>
      <c r="N2993" s="79" t="s">
        <v>2125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 t="s">
        <v>3936</v>
      </c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 t="str">
        <f t="shared" si="107"/>
        <v/>
      </c>
      <c r="BP2993" s="2" t="str">
        <f t="shared" si="108"/>
        <v>GMW31910,5</v>
      </c>
      <c r="BQ2993" s="2" t="str">
        <f>_xlfn.XLOOKUP(BO2993,[1]Planilha1!$BU:$BU,[1]Planilha1!$BU:$BU,"",0,1)</f>
        <v/>
      </c>
    </row>
    <row r="2994" spans="1:69" hidden="1" x14ac:dyDescent="0.2">
      <c r="A2994" s="2" t="s">
        <v>4651</v>
      </c>
      <c r="B2994" s="2" t="s">
        <v>1400</v>
      </c>
      <c r="C2994" s="2"/>
      <c r="D2994" s="2"/>
      <c r="E2994" s="2" t="s">
        <v>1402</v>
      </c>
      <c r="F2994" s="2"/>
      <c r="G2994" s="2"/>
      <c r="H2994" s="2" t="s">
        <v>854</v>
      </c>
      <c r="I2994" s="2" t="s">
        <v>387</v>
      </c>
      <c r="J2994" s="2"/>
      <c r="K2994" s="2"/>
      <c r="L2994" s="79"/>
      <c r="M2994" s="79"/>
      <c r="N2994" s="79" t="s">
        <v>2125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 t="s">
        <v>3936</v>
      </c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 t="str">
        <f t="shared" si="107"/>
        <v/>
      </c>
      <c r="BP2994" s="2" t="str">
        <f t="shared" si="108"/>
        <v>GMW31910,5</v>
      </c>
      <c r="BQ2994" s="2" t="str">
        <f>_xlfn.XLOOKUP(BO2994,[1]Planilha1!$BU:$BU,[1]Planilha1!$BU:$BU,"",0,1)</f>
        <v/>
      </c>
    </row>
    <row r="2995" spans="1:69" hidden="1" x14ac:dyDescent="0.2">
      <c r="A2995" s="2" t="s">
        <v>4651</v>
      </c>
      <c r="B2995" s="2" t="s">
        <v>1400</v>
      </c>
      <c r="C2995" s="2"/>
      <c r="D2995" s="2"/>
      <c r="E2995" s="2" t="s">
        <v>1402</v>
      </c>
      <c r="F2995" s="2"/>
      <c r="G2995" s="2"/>
      <c r="H2995" s="2" t="s">
        <v>854</v>
      </c>
      <c r="I2995" s="2" t="s">
        <v>387</v>
      </c>
      <c r="J2995" s="2"/>
      <c r="K2995" s="2"/>
      <c r="L2995" s="79"/>
      <c r="M2995" s="79"/>
      <c r="N2995" s="79" t="s">
        <v>2141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 t="s">
        <v>3937</v>
      </c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 t="str">
        <f t="shared" si="107"/>
        <v/>
      </c>
      <c r="BP2995" s="2" t="str">
        <f t="shared" si="108"/>
        <v>GMW31910,75</v>
      </c>
      <c r="BQ2995" s="2" t="str">
        <f>_xlfn.XLOOKUP(BO2995,[1]Planilha1!$BU:$BU,[1]Planilha1!$BU:$BU,"",0,1)</f>
        <v/>
      </c>
    </row>
    <row r="2996" spans="1:69" hidden="1" x14ac:dyDescent="0.2">
      <c r="A2996" s="2" t="s">
        <v>4651</v>
      </c>
      <c r="B2996" s="2" t="s">
        <v>374</v>
      </c>
      <c r="C2996" s="2"/>
      <c r="D2996" s="2"/>
      <c r="E2996" s="2" t="s">
        <v>1402</v>
      </c>
      <c r="F2996" s="2"/>
      <c r="G2996" s="2"/>
      <c r="H2996" s="2" t="s">
        <v>868</v>
      </c>
      <c r="I2996" s="2" t="s">
        <v>387</v>
      </c>
      <c r="J2996" s="2"/>
      <c r="K2996" s="2"/>
      <c r="L2996" s="79"/>
      <c r="M2996" s="79"/>
      <c r="N2996" s="79" t="s">
        <v>2125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 t="s">
        <v>3939</v>
      </c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 t="str">
        <f t="shared" si="107"/>
        <v/>
      </c>
      <c r="BP2996" s="2" t="str">
        <f t="shared" si="108"/>
        <v>USCAR210,5</v>
      </c>
      <c r="BQ2996" s="2" t="str">
        <f>_xlfn.XLOOKUP(BO2996,[1]Planilha1!$BU:$BU,[1]Planilha1!$BU:$BU,"",0,1)</f>
        <v/>
      </c>
    </row>
    <row r="2997" spans="1:69" hidden="1" x14ac:dyDescent="0.2">
      <c r="A2997" s="2" t="s">
        <v>4651</v>
      </c>
      <c r="B2997" s="2" t="s">
        <v>374</v>
      </c>
      <c r="C2997" s="2"/>
      <c r="D2997" s="2"/>
      <c r="E2997" s="2" t="s">
        <v>1402</v>
      </c>
      <c r="F2997" s="2"/>
      <c r="G2997" s="2"/>
      <c r="H2997" s="2" t="s">
        <v>864</v>
      </c>
      <c r="I2997" s="2" t="s">
        <v>387</v>
      </c>
      <c r="J2997" s="2"/>
      <c r="K2997" s="2"/>
      <c r="L2997" s="79"/>
      <c r="M2997" s="79"/>
      <c r="N2997" s="79" t="s">
        <v>2125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 t="s">
        <v>3940</v>
      </c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 t="str">
        <f t="shared" si="107"/>
        <v/>
      </c>
      <c r="BP2997" s="2" t="str">
        <f t="shared" si="108"/>
        <v>USCAR210,5</v>
      </c>
      <c r="BQ2997" s="2" t="str">
        <f>_xlfn.XLOOKUP(BO2997,[1]Planilha1!$BU:$BU,[1]Planilha1!$BU:$BU,"",0,1)</f>
        <v/>
      </c>
    </row>
    <row r="2998" spans="1:69" hidden="1" x14ac:dyDescent="0.2">
      <c r="A2998" s="2" t="s">
        <v>4651</v>
      </c>
      <c r="B2998" s="2" t="s">
        <v>374</v>
      </c>
      <c r="C2998" s="2"/>
      <c r="D2998" s="2"/>
      <c r="E2998" s="2" t="s">
        <v>1402</v>
      </c>
      <c r="F2998" s="2"/>
      <c r="G2998" s="2"/>
      <c r="H2998" s="2" t="s">
        <v>864</v>
      </c>
      <c r="I2998" s="2" t="s">
        <v>387</v>
      </c>
      <c r="J2998" s="2"/>
      <c r="K2998" s="2"/>
      <c r="L2998" s="79"/>
      <c r="M2998" s="79"/>
      <c r="N2998" s="79" t="s">
        <v>2141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 t="s">
        <v>3941</v>
      </c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 t="str">
        <f t="shared" si="107"/>
        <v/>
      </c>
      <c r="BP2998" s="2" t="str">
        <f t="shared" si="108"/>
        <v>USCAR210,75</v>
      </c>
      <c r="BQ2998" s="2" t="str">
        <f>_xlfn.XLOOKUP(BO2998,[1]Planilha1!$BU:$BU,[1]Planilha1!$BU:$BU,"",0,1)</f>
        <v/>
      </c>
    </row>
    <row r="2999" spans="1:69" hidden="1" x14ac:dyDescent="0.2">
      <c r="A2999" s="2" t="s">
        <v>4651</v>
      </c>
      <c r="B2999" s="2" t="s">
        <v>374</v>
      </c>
      <c r="C2999" s="2"/>
      <c r="D2999" s="2"/>
      <c r="E2999" s="2" t="s">
        <v>1402</v>
      </c>
      <c r="F2999" s="2"/>
      <c r="G2999" s="2"/>
      <c r="H2999" s="2" t="s">
        <v>843</v>
      </c>
      <c r="I2999" s="2" t="s">
        <v>1999</v>
      </c>
      <c r="J2999" s="2"/>
      <c r="K2999" s="2"/>
      <c r="L2999" s="79"/>
      <c r="M2999" s="79"/>
      <c r="N2999" s="79" t="s">
        <v>2125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 t="s">
        <v>3942</v>
      </c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 t="str">
        <f t="shared" si="107"/>
        <v/>
      </c>
      <c r="BP2999" s="2" t="str">
        <f t="shared" si="108"/>
        <v>USCAR210,5</v>
      </c>
      <c r="BQ2999" s="2" t="str">
        <f>_xlfn.XLOOKUP(BO2999,[1]Planilha1!$BU:$BU,[1]Planilha1!$BU:$BU,"",0,1)</f>
        <v/>
      </c>
    </row>
    <row r="3000" spans="1:69" hidden="1" x14ac:dyDescent="0.2">
      <c r="A3000" s="2" t="s">
        <v>4651</v>
      </c>
      <c r="B3000" s="2" t="s">
        <v>1400</v>
      </c>
      <c r="C3000" s="2"/>
      <c r="D3000" s="2"/>
      <c r="E3000" s="2" t="s">
        <v>1402</v>
      </c>
      <c r="F3000" s="2"/>
      <c r="G3000" s="2"/>
      <c r="H3000" s="2" t="s">
        <v>862</v>
      </c>
      <c r="I3000" s="2" t="s">
        <v>2000</v>
      </c>
      <c r="J3000" s="2" t="s">
        <v>941</v>
      </c>
      <c r="K3000" s="2"/>
      <c r="L3000" s="79"/>
      <c r="M3000" s="79"/>
      <c r="N3000" s="79" t="s">
        <v>2125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 t="s">
        <v>3943</v>
      </c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 t="str">
        <f t="shared" si="107"/>
        <v/>
      </c>
      <c r="BP3000" s="2" t="str">
        <f t="shared" si="108"/>
        <v>GMW31910,5</v>
      </c>
      <c r="BQ3000" s="2" t="str">
        <f>_xlfn.XLOOKUP(BO3000,[1]Planilha1!$BU:$BU,[1]Planilha1!$BU:$BU,"",0,1)</f>
        <v/>
      </c>
    </row>
    <row r="3001" spans="1:69" hidden="1" x14ac:dyDescent="0.2">
      <c r="A3001" s="2" t="s">
        <v>4651</v>
      </c>
      <c r="B3001" s="2" t="s">
        <v>1400</v>
      </c>
      <c r="C3001" s="2"/>
      <c r="D3001" s="2"/>
      <c r="E3001" s="2" t="s">
        <v>1402</v>
      </c>
      <c r="F3001" s="2"/>
      <c r="G3001" s="2"/>
      <c r="H3001" s="2" t="s">
        <v>862</v>
      </c>
      <c r="I3001" s="2" t="s">
        <v>2000</v>
      </c>
      <c r="J3001" s="2" t="s">
        <v>1032</v>
      </c>
      <c r="K3001" s="2"/>
      <c r="L3001" s="79"/>
      <c r="M3001" s="79"/>
      <c r="N3001" s="79" t="s">
        <v>2125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 t="s">
        <v>3944</v>
      </c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 t="str">
        <f t="shared" si="107"/>
        <v/>
      </c>
      <c r="BP3001" s="2" t="str">
        <f t="shared" si="108"/>
        <v>GMW31910,5</v>
      </c>
      <c r="BQ3001" s="2" t="str">
        <f>_xlfn.XLOOKUP(BO3001,[1]Planilha1!$BU:$BU,[1]Planilha1!$BU:$BU,"",0,1)</f>
        <v/>
      </c>
    </row>
    <row r="3002" spans="1:69" hidden="1" x14ac:dyDescent="0.2">
      <c r="A3002" s="2" t="s">
        <v>4651</v>
      </c>
      <c r="B3002" s="2" t="s">
        <v>374</v>
      </c>
      <c r="C3002" s="2"/>
      <c r="D3002" s="2"/>
      <c r="E3002" s="2" t="s">
        <v>1402</v>
      </c>
      <c r="F3002" s="2"/>
      <c r="G3002" s="2"/>
      <c r="H3002" s="2" t="s">
        <v>853</v>
      </c>
      <c r="I3002" s="2" t="s">
        <v>487</v>
      </c>
      <c r="J3002" s="2" t="s">
        <v>994</v>
      </c>
      <c r="K3002" s="2"/>
      <c r="L3002" s="79"/>
      <c r="M3002" s="79"/>
      <c r="N3002" s="79" t="s">
        <v>2125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 t="s">
        <v>3945</v>
      </c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 t="str">
        <f t="shared" si="107"/>
        <v/>
      </c>
      <c r="BP3002" s="2" t="str">
        <f t="shared" si="108"/>
        <v>USCAR210,5</v>
      </c>
      <c r="BQ3002" s="2" t="str">
        <f>_xlfn.XLOOKUP(BO3002,[1]Planilha1!$BU:$BU,[1]Planilha1!$BU:$BU,"",0,1)</f>
        <v/>
      </c>
    </row>
    <row r="3003" spans="1:69" hidden="1" x14ac:dyDescent="0.2">
      <c r="A3003" s="2" t="s">
        <v>4651</v>
      </c>
      <c r="B3003" s="2" t="s">
        <v>374</v>
      </c>
      <c r="C3003" s="2"/>
      <c r="D3003" s="2"/>
      <c r="E3003" s="2" t="s">
        <v>1402</v>
      </c>
      <c r="F3003" s="2"/>
      <c r="G3003" s="2"/>
      <c r="H3003" s="2" t="s">
        <v>855</v>
      </c>
      <c r="I3003" s="2" t="s">
        <v>487</v>
      </c>
      <c r="J3003" s="2" t="s">
        <v>994</v>
      </c>
      <c r="K3003" s="2"/>
      <c r="L3003" s="79"/>
      <c r="M3003" s="79"/>
      <c r="N3003" s="79" t="s">
        <v>2125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 t="s">
        <v>3946</v>
      </c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 t="str">
        <f t="shared" si="107"/>
        <v/>
      </c>
      <c r="BP3003" s="2" t="str">
        <f t="shared" si="108"/>
        <v>USCAR210,5</v>
      </c>
      <c r="BQ3003" s="2" t="str">
        <f>_xlfn.XLOOKUP(BO3003,[1]Planilha1!$BU:$BU,[1]Planilha1!$BU:$BU,"",0,1)</f>
        <v/>
      </c>
    </row>
    <row r="3004" spans="1:69" hidden="1" x14ac:dyDescent="0.2">
      <c r="A3004" s="2" t="s">
        <v>4651</v>
      </c>
      <c r="B3004" s="2" t="s">
        <v>374</v>
      </c>
      <c r="C3004" s="2"/>
      <c r="D3004" s="2"/>
      <c r="E3004" s="2" t="s">
        <v>1402</v>
      </c>
      <c r="F3004" s="2"/>
      <c r="G3004" s="2"/>
      <c r="H3004" s="2" t="s">
        <v>855</v>
      </c>
      <c r="I3004" s="2" t="s">
        <v>487</v>
      </c>
      <c r="J3004" s="2" t="s">
        <v>1007</v>
      </c>
      <c r="K3004" s="2"/>
      <c r="L3004" s="79"/>
      <c r="M3004" s="79"/>
      <c r="N3004" s="79" t="s">
        <v>2125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 t="s">
        <v>3947</v>
      </c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 t="str">
        <f t="shared" si="107"/>
        <v/>
      </c>
      <c r="BP3004" s="2" t="str">
        <f t="shared" si="108"/>
        <v>USCAR210,5</v>
      </c>
      <c r="BQ3004" s="2" t="str">
        <f>_xlfn.XLOOKUP(BO3004,[1]Planilha1!$BU:$BU,[1]Planilha1!$BU:$BU,"",0,1)</f>
        <v/>
      </c>
    </row>
    <row r="3005" spans="1:69" hidden="1" x14ac:dyDescent="0.2">
      <c r="A3005" s="2" t="s">
        <v>4651</v>
      </c>
      <c r="B3005" s="2" t="s">
        <v>1400</v>
      </c>
      <c r="C3005" s="2"/>
      <c r="D3005" s="2"/>
      <c r="E3005" s="2" t="s">
        <v>1402</v>
      </c>
      <c r="F3005" s="2"/>
      <c r="G3005" s="2"/>
      <c r="H3005" s="2" t="s">
        <v>843</v>
      </c>
      <c r="I3005" s="2" t="s">
        <v>487</v>
      </c>
      <c r="J3005" s="2" t="s">
        <v>994</v>
      </c>
      <c r="K3005" s="2"/>
      <c r="L3005" s="79"/>
      <c r="M3005" s="79"/>
      <c r="N3005" s="79" t="s">
        <v>2125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 t="s">
        <v>3948</v>
      </c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 t="str">
        <f t="shared" si="107"/>
        <v/>
      </c>
      <c r="BP3005" s="2" t="str">
        <f t="shared" si="108"/>
        <v>GMW31910,5</v>
      </c>
      <c r="BQ3005" s="2" t="str">
        <f>_xlfn.XLOOKUP(BO3005,[1]Planilha1!$BU:$BU,[1]Planilha1!$BU:$BU,"",0,1)</f>
        <v/>
      </c>
    </row>
    <row r="3006" spans="1:69" hidden="1" x14ac:dyDescent="0.2">
      <c r="A3006" s="2" t="s">
        <v>4651</v>
      </c>
      <c r="B3006" s="2" t="s">
        <v>1400</v>
      </c>
      <c r="C3006" s="2"/>
      <c r="D3006" s="2"/>
      <c r="E3006" s="2" t="s">
        <v>1402</v>
      </c>
      <c r="F3006" s="2"/>
      <c r="G3006" s="2"/>
      <c r="H3006" s="2" t="s">
        <v>856</v>
      </c>
      <c r="I3006" s="2" t="s">
        <v>487</v>
      </c>
      <c r="J3006" s="2" t="s">
        <v>994</v>
      </c>
      <c r="K3006" s="2"/>
      <c r="L3006" s="79"/>
      <c r="M3006" s="79"/>
      <c r="N3006" s="79" t="s">
        <v>2125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 t="s">
        <v>3948</v>
      </c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 t="str">
        <f t="shared" si="107"/>
        <v/>
      </c>
      <c r="BP3006" s="2" t="str">
        <f t="shared" si="108"/>
        <v>GMW31910,5</v>
      </c>
      <c r="BQ3006" s="2" t="str">
        <f>_xlfn.XLOOKUP(BO3006,[1]Planilha1!$BU:$BU,[1]Planilha1!$BU:$BU,"",0,1)</f>
        <v/>
      </c>
    </row>
    <row r="3007" spans="1:69" hidden="1" x14ac:dyDescent="0.2">
      <c r="A3007" s="2" t="s">
        <v>4651</v>
      </c>
      <c r="B3007" s="2" t="s">
        <v>1400</v>
      </c>
      <c r="C3007" s="2"/>
      <c r="D3007" s="2"/>
      <c r="E3007" s="2" t="s">
        <v>1402</v>
      </c>
      <c r="F3007" s="2"/>
      <c r="G3007" s="2"/>
      <c r="H3007" s="2" t="s">
        <v>863</v>
      </c>
      <c r="I3007" s="2" t="s">
        <v>487</v>
      </c>
      <c r="J3007" s="2" t="s">
        <v>994</v>
      </c>
      <c r="K3007" s="2"/>
      <c r="L3007" s="79"/>
      <c r="M3007" s="79"/>
      <c r="N3007" s="79" t="s">
        <v>2125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 t="s">
        <v>3948</v>
      </c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 t="str">
        <f t="shared" si="107"/>
        <v/>
      </c>
      <c r="BP3007" s="2" t="str">
        <f t="shared" si="108"/>
        <v>GMW31910,5</v>
      </c>
      <c r="BQ3007" s="2" t="str">
        <f>_xlfn.XLOOKUP(BO3007,[1]Planilha1!$BU:$BU,[1]Planilha1!$BU:$BU,"",0,1)</f>
        <v/>
      </c>
    </row>
    <row r="3008" spans="1:69" hidden="1" x14ac:dyDescent="0.2">
      <c r="A3008" s="2" t="s">
        <v>4651</v>
      </c>
      <c r="B3008" s="2" t="s">
        <v>374</v>
      </c>
      <c r="C3008" s="2"/>
      <c r="D3008" s="2"/>
      <c r="E3008" s="2" t="s">
        <v>1402</v>
      </c>
      <c r="F3008" s="2"/>
      <c r="G3008" s="2"/>
      <c r="H3008" s="2" t="s">
        <v>864</v>
      </c>
      <c r="I3008" s="2" t="s">
        <v>487</v>
      </c>
      <c r="J3008" s="2" t="s">
        <v>994</v>
      </c>
      <c r="K3008" s="2"/>
      <c r="L3008" s="79"/>
      <c r="M3008" s="79"/>
      <c r="N3008" s="79" t="s">
        <v>2125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 t="s">
        <v>3949</v>
      </c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 t="str">
        <f t="shared" si="107"/>
        <v/>
      </c>
      <c r="BP3008" s="2" t="str">
        <f t="shared" si="108"/>
        <v>USCAR210,5</v>
      </c>
      <c r="BQ3008" s="2" t="str">
        <f>_xlfn.XLOOKUP(BO3008,[1]Planilha1!$BU:$BU,[1]Planilha1!$BU:$BU,"",0,1)</f>
        <v/>
      </c>
    </row>
    <row r="3009" spans="1:69" hidden="1" x14ac:dyDescent="0.2">
      <c r="A3009" s="2" t="s">
        <v>4651</v>
      </c>
      <c r="B3009" s="2" t="s">
        <v>1400</v>
      </c>
      <c r="C3009" s="2"/>
      <c r="D3009" s="2"/>
      <c r="E3009" s="2" t="s">
        <v>1402</v>
      </c>
      <c r="F3009" s="2"/>
      <c r="G3009" s="2"/>
      <c r="H3009" s="2" t="s">
        <v>843</v>
      </c>
      <c r="I3009" s="2" t="s">
        <v>2001</v>
      </c>
      <c r="J3009" s="2"/>
      <c r="K3009" s="2"/>
      <c r="L3009" s="79"/>
      <c r="M3009" s="79"/>
      <c r="N3009" s="79" t="s">
        <v>2125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 t="s">
        <v>3950</v>
      </c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 t="str">
        <f t="shared" si="107"/>
        <v/>
      </c>
      <c r="BP3009" s="2" t="str">
        <f t="shared" si="108"/>
        <v>GMW31910,5</v>
      </c>
      <c r="BQ3009" s="2" t="str">
        <f>_xlfn.XLOOKUP(BO3009,[1]Planilha1!$BU:$BU,[1]Planilha1!$BU:$BU,"",0,1)</f>
        <v/>
      </c>
    </row>
    <row r="3010" spans="1:69" hidden="1" x14ac:dyDescent="0.2">
      <c r="A3010" s="2" t="s">
        <v>4651</v>
      </c>
      <c r="B3010" s="2" t="s">
        <v>1400</v>
      </c>
      <c r="C3010" s="2"/>
      <c r="D3010" s="2"/>
      <c r="E3010" s="2" t="s">
        <v>1402</v>
      </c>
      <c r="F3010" s="2"/>
      <c r="G3010" s="2"/>
      <c r="H3010" s="2" t="s">
        <v>843</v>
      </c>
      <c r="I3010" s="2" t="s">
        <v>2002</v>
      </c>
      <c r="J3010" s="2"/>
      <c r="K3010" s="2"/>
      <c r="L3010" s="79"/>
      <c r="M3010" s="79"/>
      <c r="N3010" s="79" t="s">
        <v>2125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 t="str">
        <f t="shared" si="107"/>
        <v/>
      </c>
      <c r="BP3010" s="2" t="str">
        <f t="shared" si="108"/>
        <v>GMW31910,5</v>
      </c>
      <c r="BQ3010" s="2" t="str">
        <f>_xlfn.XLOOKUP(BO3010,[1]Planilha1!$BU:$BU,[1]Planilha1!$BU:$BU,"",0,1)</f>
        <v/>
      </c>
    </row>
    <row r="3011" spans="1:69" hidden="1" x14ac:dyDescent="0.2">
      <c r="A3011" s="2" t="s">
        <v>4651</v>
      </c>
      <c r="B3011" s="2" t="s">
        <v>374</v>
      </c>
      <c r="C3011" s="2"/>
      <c r="D3011" s="2"/>
      <c r="E3011" s="2" t="s">
        <v>1402</v>
      </c>
      <c r="F3011" s="2"/>
      <c r="G3011" s="2"/>
      <c r="H3011" s="2" t="s">
        <v>853</v>
      </c>
      <c r="I3011" s="2" t="s">
        <v>2003</v>
      </c>
      <c r="J3011" s="2"/>
      <c r="K3011" s="2"/>
      <c r="L3011" s="79"/>
      <c r="M3011" s="79"/>
      <c r="N3011" s="79" t="s">
        <v>2147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 t="s">
        <v>3951</v>
      </c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 t="str">
        <f t="shared" si="107"/>
        <v/>
      </c>
      <c r="BP3011" s="2" t="str">
        <f t="shared" si="108"/>
        <v>USCAR210,35</v>
      </c>
      <c r="BQ3011" s="2" t="str">
        <f>_xlfn.XLOOKUP(BO3011,[1]Planilha1!$BU:$BU,[1]Planilha1!$BU:$BU,"",0,1)</f>
        <v/>
      </c>
    </row>
    <row r="3012" spans="1:69" hidden="1" x14ac:dyDescent="0.2">
      <c r="A3012" s="2" t="s">
        <v>4651</v>
      </c>
      <c r="B3012" s="2" t="s">
        <v>374</v>
      </c>
      <c r="C3012" s="2"/>
      <c r="D3012" s="2"/>
      <c r="E3012" s="2" t="s">
        <v>1402</v>
      </c>
      <c r="F3012" s="2"/>
      <c r="G3012" s="2"/>
      <c r="H3012" s="2" t="s">
        <v>853</v>
      </c>
      <c r="I3012" s="2" t="s">
        <v>2003</v>
      </c>
      <c r="J3012" s="2"/>
      <c r="K3012" s="2"/>
      <c r="L3012" s="79"/>
      <c r="M3012" s="79"/>
      <c r="N3012" s="79" t="s">
        <v>2125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 t="s">
        <v>3952</v>
      </c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 t="str">
        <f t="shared" ref="BO3012:BO3075" si="109">IF(F3012="","",_xlfn.CONCAT(K3012&amp;N3012,IF(L3012&gt;M3012,_xlfn.TEXTJOIN(,TRUE,O3012:AV3012),_xlfn.TEXTJOIN(,TRUE,AF3012:AV3012,O3012:AE3012))))</f>
        <v/>
      </c>
      <c r="BP3012" s="2" t="str">
        <f t="shared" ref="BP3012:BP3075" si="110">_xlfn.CONCAT(B3012,N3012,IF(L3012&gt;M3012,_xlfn.TEXTJOIN(,TRUE,O3012:AV3012),_xlfn.TEXTJOIN(,TRUE,AF3012:AV3012,O3012:AE3012)))</f>
        <v>USCAR210,5</v>
      </c>
      <c r="BQ3012" s="2" t="str">
        <f>_xlfn.XLOOKUP(BO3012,[1]Planilha1!$BU:$BU,[1]Planilha1!$BU:$BU,"",0,1)</f>
        <v/>
      </c>
    </row>
    <row r="3013" spans="1:69" hidden="1" x14ac:dyDescent="0.2">
      <c r="A3013" s="2" t="s">
        <v>4651</v>
      </c>
      <c r="B3013" s="2" t="s">
        <v>374</v>
      </c>
      <c r="C3013" s="2"/>
      <c r="D3013" s="2"/>
      <c r="E3013" s="2" t="s">
        <v>1402</v>
      </c>
      <c r="F3013" s="2"/>
      <c r="G3013" s="2"/>
      <c r="H3013" s="2" t="s">
        <v>843</v>
      </c>
      <c r="I3013" s="2" t="s">
        <v>2003</v>
      </c>
      <c r="J3013" s="2"/>
      <c r="K3013" s="2"/>
      <c r="L3013" s="79"/>
      <c r="M3013" s="79"/>
      <c r="N3013" s="79" t="s">
        <v>2147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 t="s">
        <v>3953</v>
      </c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 t="str">
        <f t="shared" si="109"/>
        <v/>
      </c>
      <c r="BP3013" s="2" t="str">
        <f t="shared" si="110"/>
        <v>USCAR210,35</v>
      </c>
      <c r="BQ3013" s="2" t="str">
        <f>_xlfn.XLOOKUP(BO3013,[1]Planilha1!$BU:$BU,[1]Planilha1!$BU:$BU,"",0,1)</f>
        <v/>
      </c>
    </row>
    <row r="3014" spans="1:69" hidden="1" x14ac:dyDescent="0.2">
      <c r="A3014" s="2" t="s">
        <v>4651</v>
      </c>
      <c r="B3014" s="2" t="s">
        <v>1400</v>
      </c>
      <c r="C3014" s="2"/>
      <c r="D3014" s="2"/>
      <c r="E3014" s="2" t="s">
        <v>1402</v>
      </c>
      <c r="F3014" s="2"/>
      <c r="G3014" s="2"/>
      <c r="H3014" s="2" t="s">
        <v>843</v>
      </c>
      <c r="I3014" s="2" t="s">
        <v>2004</v>
      </c>
      <c r="J3014" s="2"/>
      <c r="K3014" s="2"/>
      <c r="L3014" s="79"/>
      <c r="M3014" s="79"/>
      <c r="N3014" s="79" t="s">
        <v>2126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 t="s">
        <v>3954</v>
      </c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 t="str">
        <f t="shared" si="109"/>
        <v/>
      </c>
      <c r="BP3014" s="2" t="str">
        <f t="shared" si="110"/>
        <v>GMW31911,5</v>
      </c>
      <c r="BQ3014" s="2" t="str">
        <f>_xlfn.XLOOKUP(BO3014,[1]Planilha1!$BU:$BU,[1]Planilha1!$BU:$BU,"",0,1)</f>
        <v/>
      </c>
    </row>
    <row r="3015" spans="1:69" hidden="1" x14ac:dyDescent="0.2">
      <c r="A3015" s="2" t="s">
        <v>785</v>
      </c>
      <c r="B3015" s="2"/>
      <c r="C3015" s="2"/>
      <c r="D3015" s="2"/>
      <c r="E3015" s="2" t="s">
        <v>1402</v>
      </c>
      <c r="F3015" s="2"/>
      <c r="G3015" s="2"/>
      <c r="H3015" s="2" t="s">
        <v>853</v>
      </c>
      <c r="I3015" s="2" t="s">
        <v>2005</v>
      </c>
      <c r="J3015" s="2"/>
      <c r="K3015" s="2"/>
      <c r="L3015" s="79"/>
      <c r="M3015" s="79"/>
      <c r="N3015" s="79" t="s">
        <v>2126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 t="s">
        <v>3369</v>
      </c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 t="str">
        <f t="shared" si="109"/>
        <v/>
      </c>
      <c r="BP3015" s="2" t="str">
        <f t="shared" si="110"/>
        <v>1,5</v>
      </c>
      <c r="BQ3015" s="2" t="str">
        <f>_xlfn.XLOOKUP(BO3015,[1]Planilha1!$BU:$BU,[1]Planilha1!$BU:$BU,"",0,1)</f>
        <v/>
      </c>
    </row>
    <row r="3016" spans="1:69" hidden="1" x14ac:dyDescent="0.2">
      <c r="A3016" s="2" t="s">
        <v>785</v>
      </c>
      <c r="B3016" s="2"/>
      <c r="C3016" s="2"/>
      <c r="D3016" s="2"/>
      <c r="E3016" s="2" t="s">
        <v>1402</v>
      </c>
      <c r="F3016" s="2"/>
      <c r="G3016" s="2"/>
      <c r="H3016" s="2" t="s">
        <v>843</v>
      </c>
      <c r="I3016" s="2" t="s">
        <v>2005</v>
      </c>
      <c r="J3016" s="2"/>
      <c r="K3016" s="2"/>
      <c r="L3016" s="79"/>
      <c r="M3016" s="79"/>
      <c r="N3016" s="79" t="s">
        <v>2124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 t="s">
        <v>3369</v>
      </c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 t="str">
        <f t="shared" si="109"/>
        <v/>
      </c>
      <c r="BP3016" s="2" t="str">
        <f t="shared" si="110"/>
        <v>2,5</v>
      </c>
      <c r="BQ3016" s="2" t="str">
        <f>_xlfn.XLOOKUP(BO3016,[1]Planilha1!$BU:$BU,[1]Planilha1!$BU:$BU,"",0,1)</f>
        <v/>
      </c>
    </row>
    <row r="3017" spans="1:69" hidden="1" x14ac:dyDescent="0.2">
      <c r="A3017" s="2" t="s">
        <v>4651</v>
      </c>
      <c r="B3017" s="2" t="s">
        <v>1400</v>
      </c>
      <c r="C3017" s="2"/>
      <c r="D3017" s="2"/>
      <c r="E3017" s="2" t="s">
        <v>1402</v>
      </c>
      <c r="F3017" s="2"/>
      <c r="G3017" s="2"/>
      <c r="H3017" s="2" t="s">
        <v>843</v>
      </c>
      <c r="I3017" s="2" t="s">
        <v>2006</v>
      </c>
      <c r="J3017" s="2" t="s">
        <v>923</v>
      </c>
      <c r="K3017" s="2"/>
      <c r="L3017" s="79"/>
      <c r="M3017" s="79"/>
      <c r="N3017" s="79" t="s">
        <v>2125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 t="s">
        <v>3955</v>
      </c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 t="str">
        <f t="shared" si="109"/>
        <v/>
      </c>
      <c r="BP3017" s="2" t="str">
        <f t="shared" si="110"/>
        <v>GMW31910,5</v>
      </c>
      <c r="BQ3017" s="2" t="str">
        <f>_xlfn.XLOOKUP(BO3017,[1]Planilha1!$BU:$BU,[1]Planilha1!$BU:$BU,"",0,1)</f>
        <v/>
      </c>
    </row>
    <row r="3018" spans="1:69" hidden="1" x14ac:dyDescent="0.2">
      <c r="A3018" s="2" t="s">
        <v>4651</v>
      </c>
      <c r="B3018" s="2" t="s">
        <v>374</v>
      </c>
      <c r="C3018" s="2"/>
      <c r="D3018" s="2"/>
      <c r="E3018" s="2" t="s">
        <v>1402</v>
      </c>
      <c r="F3018" s="2"/>
      <c r="G3018" s="2"/>
      <c r="H3018" s="2" t="s">
        <v>853</v>
      </c>
      <c r="I3018" s="2" t="s">
        <v>558</v>
      </c>
      <c r="J3018" s="2"/>
      <c r="K3018" s="2"/>
      <c r="L3018" s="79"/>
      <c r="M3018" s="79"/>
      <c r="N3018" s="79" t="s">
        <v>2125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 t="s">
        <v>3956</v>
      </c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 t="str">
        <f t="shared" si="109"/>
        <v/>
      </c>
      <c r="BP3018" s="2" t="str">
        <f t="shared" si="110"/>
        <v>USCAR210,5</v>
      </c>
      <c r="BQ3018" s="2" t="str">
        <f>_xlfn.XLOOKUP(BO3018,[1]Planilha1!$BU:$BU,[1]Planilha1!$BU:$BU,"",0,1)</f>
        <v/>
      </c>
    </row>
    <row r="3019" spans="1:69" hidden="1" x14ac:dyDescent="0.2">
      <c r="A3019" s="2" t="s">
        <v>785</v>
      </c>
      <c r="B3019" s="2"/>
      <c r="C3019" s="2"/>
      <c r="D3019" s="2"/>
      <c r="E3019" s="2" t="s">
        <v>1402</v>
      </c>
      <c r="F3019" s="2"/>
      <c r="G3019" s="2"/>
      <c r="H3019" s="2" t="s">
        <v>853</v>
      </c>
      <c r="I3019" s="2" t="s">
        <v>558</v>
      </c>
      <c r="J3019" s="2"/>
      <c r="K3019" s="2"/>
      <c r="L3019" s="79"/>
      <c r="M3019" s="79"/>
      <c r="N3019" s="79" t="s">
        <v>2125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 t="s">
        <v>3957</v>
      </c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 t="str">
        <f t="shared" si="109"/>
        <v/>
      </c>
      <c r="BP3019" s="2" t="str">
        <f t="shared" si="110"/>
        <v>0,5</v>
      </c>
      <c r="BQ3019" s="2" t="str">
        <f>_xlfn.XLOOKUP(BO3019,[1]Planilha1!$BU:$BU,[1]Planilha1!$BU:$BU,"",0,1)</f>
        <v/>
      </c>
    </row>
    <row r="3020" spans="1:69" hidden="1" x14ac:dyDescent="0.2">
      <c r="A3020" s="2" t="s">
        <v>785</v>
      </c>
      <c r="B3020" s="2"/>
      <c r="C3020" s="2"/>
      <c r="D3020" s="2"/>
      <c r="E3020" s="2" t="s">
        <v>1402</v>
      </c>
      <c r="F3020" s="2"/>
      <c r="G3020" s="2"/>
      <c r="H3020" s="2" t="s">
        <v>853</v>
      </c>
      <c r="I3020" s="2" t="s">
        <v>558</v>
      </c>
      <c r="J3020" s="2"/>
      <c r="K3020" s="2"/>
      <c r="L3020" s="79"/>
      <c r="M3020" s="79"/>
      <c r="N3020" s="79" t="s">
        <v>2141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 t="s">
        <v>3957</v>
      </c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 t="str">
        <f t="shared" si="109"/>
        <v/>
      </c>
      <c r="BP3020" s="2" t="str">
        <f t="shared" si="110"/>
        <v>0,75</v>
      </c>
      <c r="BQ3020" s="2" t="str">
        <f>_xlfn.XLOOKUP(BO3020,[1]Planilha1!$BU:$BU,[1]Planilha1!$BU:$BU,"",0,1)</f>
        <v/>
      </c>
    </row>
    <row r="3021" spans="1:69" hidden="1" x14ac:dyDescent="0.2">
      <c r="A3021" s="2" t="s">
        <v>4651</v>
      </c>
      <c r="B3021" s="2" t="s">
        <v>1400</v>
      </c>
      <c r="C3021" s="2"/>
      <c r="D3021" s="2"/>
      <c r="E3021" s="2" t="s">
        <v>1402</v>
      </c>
      <c r="F3021" s="2"/>
      <c r="G3021" s="2"/>
      <c r="H3021" s="2" t="s">
        <v>843</v>
      </c>
      <c r="I3021" s="2" t="s">
        <v>558</v>
      </c>
      <c r="J3021" s="2"/>
      <c r="K3021" s="2"/>
      <c r="L3021" s="79"/>
      <c r="M3021" s="79"/>
      <c r="N3021" s="79" t="s">
        <v>2125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 t="s">
        <v>3958</v>
      </c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 t="str">
        <f t="shared" si="109"/>
        <v/>
      </c>
      <c r="BP3021" s="2" t="str">
        <f t="shared" si="110"/>
        <v>GMW31910,5</v>
      </c>
      <c r="BQ3021" s="2" t="str">
        <f>_xlfn.XLOOKUP(BO3021,[1]Planilha1!$BU:$BU,[1]Planilha1!$BU:$BU,"",0,1)</f>
        <v/>
      </c>
    </row>
    <row r="3022" spans="1:69" hidden="1" x14ac:dyDescent="0.2">
      <c r="A3022" s="2" t="s">
        <v>4651</v>
      </c>
      <c r="B3022" s="2" t="s">
        <v>1400</v>
      </c>
      <c r="C3022" s="2"/>
      <c r="D3022" s="2"/>
      <c r="E3022" s="2" t="s">
        <v>1402</v>
      </c>
      <c r="F3022" s="2"/>
      <c r="G3022" s="2"/>
      <c r="H3022" s="2" t="s">
        <v>843</v>
      </c>
      <c r="I3022" s="2" t="s">
        <v>558</v>
      </c>
      <c r="J3022" s="2"/>
      <c r="K3022" s="2"/>
      <c r="L3022" s="79"/>
      <c r="M3022" s="79"/>
      <c r="N3022" s="79" t="s">
        <v>2141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 t="s">
        <v>3959</v>
      </c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 t="str">
        <f t="shared" si="109"/>
        <v/>
      </c>
      <c r="BP3022" s="2" t="str">
        <f t="shared" si="110"/>
        <v>GMW31910,75</v>
      </c>
      <c r="BQ3022" s="2" t="str">
        <f>_xlfn.XLOOKUP(BO3022,[1]Planilha1!$BU:$BU,[1]Planilha1!$BU:$BU,"",0,1)</f>
        <v/>
      </c>
    </row>
    <row r="3023" spans="1:69" hidden="1" x14ac:dyDescent="0.2">
      <c r="A3023" s="2" t="s">
        <v>4651</v>
      </c>
      <c r="B3023" s="2" t="s">
        <v>1400</v>
      </c>
      <c r="C3023" s="2"/>
      <c r="D3023" s="2"/>
      <c r="E3023" s="2" t="s">
        <v>1402</v>
      </c>
      <c r="F3023" s="2"/>
      <c r="G3023" s="2"/>
      <c r="H3023" s="2" t="s">
        <v>856</v>
      </c>
      <c r="I3023" s="2" t="s">
        <v>558</v>
      </c>
      <c r="J3023" s="2"/>
      <c r="K3023" s="2"/>
      <c r="L3023" s="79"/>
      <c r="M3023" s="79"/>
      <c r="N3023" s="79" t="s">
        <v>2125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 t="s">
        <v>3958</v>
      </c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 t="str">
        <f t="shared" si="109"/>
        <v/>
      </c>
      <c r="BP3023" s="2" t="str">
        <f t="shared" si="110"/>
        <v>GMW31910,5</v>
      </c>
      <c r="BQ3023" s="2" t="str">
        <f>_xlfn.XLOOKUP(BO3023,[1]Planilha1!$BU:$BU,[1]Planilha1!$BU:$BU,"",0,1)</f>
        <v/>
      </c>
    </row>
    <row r="3024" spans="1:69" hidden="1" x14ac:dyDescent="0.2">
      <c r="A3024" s="2" t="s">
        <v>4651</v>
      </c>
      <c r="B3024" s="2" t="s">
        <v>1400</v>
      </c>
      <c r="C3024" s="2"/>
      <c r="D3024" s="2"/>
      <c r="E3024" s="2" t="s">
        <v>1402</v>
      </c>
      <c r="F3024" s="2"/>
      <c r="G3024" s="2"/>
      <c r="H3024" s="2" t="s">
        <v>863</v>
      </c>
      <c r="I3024" s="2" t="s">
        <v>558</v>
      </c>
      <c r="J3024" s="2"/>
      <c r="K3024" s="2"/>
      <c r="L3024" s="79"/>
      <c r="M3024" s="79"/>
      <c r="N3024" s="79" t="s">
        <v>2125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 t="s">
        <v>3958</v>
      </c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 t="str">
        <f t="shared" si="109"/>
        <v/>
      </c>
      <c r="BP3024" s="2" t="str">
        <f t="shared" si="110"/>
        <v>GMW31910,5</v>
      </c>
      <c r="BQ3024" s="2" t="str">
        <f>_xlfn.XLOOKUP(BO3024,[1]Planilha1!$BU:$BU,[1]Planilha1!$BU:$BU,"",0,1)</f>
        <v/>
      </c>
    </row>
    <row r="3025" spans="1:69" hidden="1" x14ac:dyDescent="0.2">
      <c r="A3025" s="2" t="s">
        <v>785</v>
      </c>
      <c r="B3025" s="2"/>
      <c r="C3025" s="2"/>
      <c r="D3025" s="2"/>
      <c r="E3025" s="2" t="s">
        <v>1402</v>
      </c>
      <c r="F3025" s="2"/>
      <c r="G3025" s="2"/>
      <c r="H3025" s="2" t="s">
        <v>853</v>
      </c>
      <c r="I3025" s="2" t="s">
        <v>2007</v>
      </c>
      <c r="J3025" s="2" t="s">
        <v>911</v>
      </c>
      <c r="K3025" s="2"/>
      <c r="L3025" s="79"/>
      <c r="M3025" s="79"/>
      <c r="N3025" s="79" t="s">
        <v>2132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 t="s">
        <v>3960</v>
      </c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 t="str">
        <f t="shared" si="109"/>
        <v/>
      </c>
      <c r="BP3025" s="2" t="str">
        <f t="shared" si="110"/>
        <v>1</v>
      </c>
      <c r="BQ3025" s="2" t="str">
        <f>_xlfn.XLOOKUP(BO3025,[1]Planilha1!$BU:$BU,[1]Planilha1!$BU:$BU,"",0,1)</f>
        <v/>
      </c>
    </row>
    <row r="3026" spans="1:69" hidden="1" x14ac:dyDescent="0.2">
      <c r="A3026" s="2" t="s">
        <v>785</v>
      </c>
      <c r="B3026" s="2"/>
      <c r="C3026" s="2"/>
      <c r="D3026" s="2"/>
      <c r="E3026" s="2" t="s">
        <v>1402</v>
      </c>
      <c r="F3026" s="2"/>
      <c r="G3026" s="2"/>
      <c r="H3026" s="2" t="s">
        <v>853</v>
      </c>
      <c r="I3026" s="2" t="s">
        <v>444</v>
      </c>
      <c r="J3026" s="2" t="s">
        <v>911</v>
      </c>
      <c r="K3026" s="2"/>
      <c r="L3026" s="79"/>
      <c r="M3026" s="79"/>
      <c r="N3026" s="79" t="s">
        <v>2132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 t="s">
        <v>3961</v>
      </c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 t="str">
        <f t="shared" si="109"/>
        <v/>
      </c>
      <c r="BP3026" s="2" t="str">
        <f t="shared" si="110"/>
        <v>1</v>
      </c>
      <c r="BQ3026" s="2" t="str">
        <f>_xlfn.XLOOKUP(BO3026,[1]Planilha1!$BU:$BU,[1]Planilha1!$BU:$BU,"",0,1)</f>
        <v/>
      </c>
    </row>
    <row r="3027" spans="1:69" hidden="1" x14ac:dyDescent="0.2">
      <c r="A3027" s="2" t="s">
        <v>785</v>
      </c>
      <c r="B3027" s="2"/>
      <c r="C3027" s="2"/>
      <c r="D3027" s="2"/>
      <c r="E3027" s="2" t="s">
        <v>1402</v>
      </c>
      <c r="F3027" s="2"/>
      <c r="G3027" s="2"/>
      <c r="H3027" s="2" t="s">
        <v>853</v>
      </c>
      <c r="I3027" s="2" t="s">
        <v>700</v>
      </c>
      <c r="J3027" s="2"/>
      <c r="K3027" s="2"/>
      <c r="L3027" s="79"/>
      <c r="M3027" s="79"/>
      <c r="N3027" s="79" t="s">
        <v>2132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 t="s">
        <v>2577</v>
      </c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 t="str">
        <f t="shared" si="109"/>
        <v/>
      </c>
      <c r="BP3027" s="2" t="str">
        <f t="shared" si="110"/>
        <v>1</v>
      </c>
      <c r="BQ3027" s="2" t="str">
        <f>_xlfn.XLOOKUP(BO3027,[1]Planilha1!$BU:$BU,[1]Planilha1!$BU:$BU,"",0,1)</f>
        <v/>
      </c>
    </row>
    <row r="3028" spans="1:69" hidden="1" x14ac:dyDescent="0.2">
      <c r="A3028" s="2" t="s">
        <v>4651</v>
      </c>
      <c r="B3028" s="2" t="s">
        <v>374</v>
      </c>
      <c r="C3028" s="2"/>
      <c r="D3028" s="2"/>
      <c r="E3028" s="2" t="s">
        <v>1402</v>
      </c>
      <c r="F3028" s="2"/>
      <c r="G3028" s="2"/>
      <c r="H3028" s="2" t="s">
        <v>853</v>
      </c>
      <c r="I3028" s="2" t="s">
        <v>751</v>
      </c>
      <c r="J3028" s="2" t="s">
        <v>994</v>
      </c>
      <c r="K3028" s="2"/>
      <c r="L3028" s="79"/>
      <c r="M3028" s="79"/>
      <c r="N3028" s="79" t="s">
        <v>2125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 t="s">
        <v>3962</v>
      </c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 t="str">
        <f t="shared" si="109"/>
        <v/>
      </c>
      <c r="BP3028" s="2" t="str">
        <f t="shared" si="110"/>
        <v>USCAR210,5</v>
      </c>
      <c r="BQ3028" s="2" t="str">
        <f>_xlfn.XLOOKUP(BO3028,[1]Planilha1!$BU:$BU,[1]Planilha1!$BU:$BU,"",0,1)</f>
        <v/>
      </c>
    </row>
    <row r="3029" spans="1:69" hidden="1" x14ac:dyDescent="0.2">
      <c r="A3029" s="2" t="s">
        <v>4651</v>
      </c>
      <c r="B3029" s="2" t="s">
        <v>1400</v>
      </c>
      <c r="C3029" s="2"/>
      <c r="D3029" s="2"/>
      <c r="E3029" s="2" t="s">
        <v>1402</v>
      </c>
      <c r="F3029" s="2"/>
      <c r="G3029" s="2"/>
      <c r="H3029" s="2" t="s">
        <v>843</v>
      </c>
      <c r="I3029" s="2" t="s">
        <v>2008</v>
      </c>
      <c r="J3029" s="2"/>
      <c r="K3029" s="2"/>
      <c r="L3029" s="79"/>
      <c r="M3029" s="79"/>
      <c r="N3029" s="79" t="s">
        <v>2147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 t="s">
        <v>3963</v>
      </c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 t="str">
        <f t="shared" si="109"/>
        <v/>
      </c>
      <c r="BP3029" s="2" t="str">
        <f t="shared" si="110"/>
        <v>GMW31910,35</v>
      </c>
      <c r="BQ3029" s="2" t="str">
        <f>_xlfn.XLOOKUP(BO3029,[1]Planilha1!$BU:$BU,[1]Planilha1!$BU:$BU,"",0,1)</f>
        <v/>
      </c>
    </row>
    <row r="3030" spans="1:69" hidden="1" x14ac:dyDescent="0.2">
      <c r="A3030" s="2" t="s">
        <v>4651</v>
      </c>
      <c r="B3030" s="2" t="s">
        <v>1400</v>
      </c>
      <c r="C3030" s="2"/>
      <c r="D3030" s="2"/>
      <c r="E3030" s="2" t="s">
        <v>1402</v>
      </c>
      <c r="F3030" s="2"/>
      <c r="G3030" s="2"/>
      <c r="H3030" s="2" t="s">
        <v>843</v>
      </c>
      <c r="I3030" s="2" t="s">
        <v>2008</v>
      </c>
      <c r="J3030" s="2"/>
      <c r="K3030" s="2"/>
      <c r="L3030" s="79"/>
      <c r="M3030" s="79"/>
      <c r="N3030" s="79" t="s">
        <v>2125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 t="s">
        <v>3964</v>
      </c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 t="str">
        <f t="shared" si="109"/>
        <v/>
      </c>
      <c r="BP3030" s="2" t="str">
        <f t="shared" si="110"/>
        <v>GMW31910,5</v>
      </c>
      <c r="BQ3030" s="2" t="str">
        <f>_xlfn.XLOOKUP(BO3030,[1]Planilha1!$BU:$BU,[1]Planilha1!$BU:$BU,"",0,1)</f>
        <v/>
      </c>
    </row>
    <row r="3031" spans="1:69" hidden="1" x14ac:dyDescent="0.2">
      <c r="A3031" s="2" t="s">
        <v>4651</v>
      </c>
      <c r="B3031" s="2" t="s">
        <v>1400</v>
      </c>
      <c r="C3031" s="2"/>
      <c r="D3031" s="2"/>
      <c r="E3031" s="2" t="s">
        <v>1402</v>
      </c>
      <c r="F3031" s="2"/>
      <c r="G3031" s="2"/>
      <c r="H3031" s="2" t="s">
        <v>854</v>
      </c>
      <c r="I3031" s="2" t="s">
        <v>2008</v>
      </c>
      <c r="J3031" s="2"/>
      <c r="K3031" s="2"/>
      <c r="L3031" s="79"/>
      <c r="M3031" s="79"/>
      <c r="N3031" s="79" t="s">
        <v>2125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 t="s">
        <v>3964</v>
      </c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 t="str">
        <f t="shared" si="109"/>
        <v/>
      </c>
      <c r="BP3031" s="2" t="str">
        <f t="shared" si="110"/>
        <v>GMW31910,5</v>
      </c>
      <c r="BQ3031" s="2" t="str">
        <f>_xlfn.XLOOKUP(BO3031,[1]Planilha1!$BU:$BU,[1]Planilha1!$BU:$BU,"",0,1)</f>
        <v/>
      </c>
    </row>
    <row r="3032" spans="1:69" hidden="1" x14ac:dyDescent="0.2">
      <c r="A3032" s="2" t="s">
        <v>4651</v>
      </c>
      <c r="B3032" s="2" t="s">
        <v>1400</v>
      </c>
      <c r="C3032" s="2"/>
      <c r="D3032" s="2"/>
      <c r="E3032" s="2" t="s">
        <v>1402</v>
      </c>
      <c r="F3032" s="2"/>
      <c r="G3032" s="2"/>
      <c r="H3032" s="2" t="s">
        <v>843</v>
      </c>
      <c r="I3032" s="2" t="s">
        <v>2009</v>
      </c>
      <c r="J3032" s="2"/>
      <c r="K3032" s="2"/>
      <c r="L3032" s="79"/>
      <c r="M3032" s="79"/>
      <c r="N3032" s="79" t="s">
        <v>2141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 t="s">
        <v>3965</v>
      </c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 t="str">
        <f t="shared" si="109"/>
        <v/>
      </c>
      <c r="BP3032" s="2" t="str">
        <f t="shared" si="110"/>
        <v>GMW31910,75</v>
      </c>
      <c r="BQ3032" s="2" t="str">
        <f>_xlfn.XLOOKUP(BO3032,[1]Planilha1!$BU:$BU,[1]Planilha1!$BU:$BU,"",0,1)</f>
        <v/>
      </c>
    </row>
    <row r="3033" spans="1:69" hidden="1" x14ac:dyDescent="0.2">
      <c r="A3033" s="2" t="s">
        <v>4651</v>
      </c>
      <c r="B3033" s="2" t="s">
        <v>1400</v>
      </c>
      <c r="C3033" s="2"/>
      <c r="D3033" s="2"/>
      <c r="E3033" s="2" t="s">
        <v>1402</v>
      </c>
      <c r="F3033" s="2"/>
      <c r="G3033" s="2"/>
      <c r="H3033" s="2" t="s">
        <v>843</v>
      </c>
      <c r="I3033" s="2" t="s">
        <v>2009</v>
      </c>
      <c r="J3033" s="2"/>
      <c r="K3033" s="2"/>
      <c r="L3033" s="79"/>
      <c r="M3033" s="79"/>
      <c r="N3033" s="79" t="s">
        <v>2126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 t="s">
        <v>3966</v>
      </c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 t="str">
        <f t="shared" si="109"/>
        <v/>
      </c>
      <c r="BP3033" s="2" t="str">
        <f t="shared" si="110"/>
        <v>GMW31911,5</v>
      </c>
      <c r="BQ3033" s="2" t="str">
        <f>_xlfn.XLOOKUP(BO3033,[1]Planilha1!$BU:$BU,[1]Planilha1!$BU:$BU,"",0,1)</f>
        <v/>
      </c>
    </row>
    <row r="3034" spans="1:69" hidden="1" x14ac:dyDescent="0.2">
      <c r="A3034" s="2" t="s">
        <v>4651</v>
      </c>
      <c r="B3034" s="2" t="s">
        <v>1400</v>
      </c>
      <c r="C3034" s="2"/>
      <c r="D3034" s="2"/>
      <c r="E3034" s="2" t="s">
        <v>1402</v>
      </c>
      <c r="F3034" s="2"/>
      <c r="G3034" s="2"/>
      <c r="H3034" s="2" t="s">
        <v>843</v>
      </c>
      <c r="I3034" s="2" t="s">
        <v>2009</v>
      </c>
      <c r="J3034" s="2"/>
      <c r="K3034" s="2"/>
      <c r="L3034" s="79"/>
      <c r="M3034" s="79"/>
      <c r="N3034" s="79" t="s">
        <v>2132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 t="s">
        <v>3967</v>
      </c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 t="str">
        <f t="shared" si="109"/>
        <v/>
      </c>
      <c r="BP3034" s="2" t="str">
        <f t="shared" si="110"/>
        <v>GMW31911</v>
      </c>
      <c r="BQ3034" s="2" t="str">
        <f>_xlfn.XLOOKUP(BO3034,[1]Planilha1!$BU:$BU,[1]Planilha1!$BU:$BU,"",0,1)</f>
        <v/>
      </c>
    </row>
    <row r="3035" spans="1:69" hidden="1" x14ac:dyDescent="0.2">
      <c r="A3035" s="2" t="s">
        <v>4651</v>
      </c>
      <c r="B3035" s="2" t="s">
        <v>1400</v>
      </c>
      <c r="C3035" s="2"/>
      <c r="D3035" s="2"/>
      <c r="E3035" s="2" t="s">
        <v>1402</v>
      </c>
      <c r="F3035" s="2"/>
      <c r="G3035" s="2"/>
      <c r="H3035" s="2" t="s">
        <v>854</v>
      </c>
      <c r="I3035" s="2" t="s">
        <v>2009</v>
      </c>
      <c r="J3035" s="2"/>
      <c r="K3035" s="2"/>
      <c r="L3035" s="79"/>
      <c r="M3035" s="79"/>
      <c r="N3035" s="79" t="s">
        <v>2141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 t="s">
        <v>3965</v>
      </c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 t="str">
        <f t="shared" si="109"/>
        <v/>
      </c>
      <c r="BP3035" s="2" t="str">
        <f t="shared" si="110"/>
        <v>GMW31910,75</v>
      </c>
      <c r="BQ3035" s="2" t="str">
        <f>_xlfn.XLOOKUP(BO3035,[1]Planilha1!$BU:$BU,[1]Planilha1!$BU:$BU,"",0,1)</f>
        <v/>
      </c>
    </row>
    <row r="3036" spans="1:69" hidden="1" x14ac:dyDescent="0.2">
      <c r="A3036" s="2" t="s">
        <v>4651</v>
      </c>
      <c r="B3036" s="2" t="s">
        <v>1400</v>
      </c>
      <c r="C3036" s="2"/>
      <c r="D3036" s="2"/>
      <c r="E3036" s="2" t="s">
        <v>1402</v>
      </c>
      <c r="F3036" s="2"/>
      <c r="G3036" s="2"/>
      <c r="H3036" s="2" t="s">
        <v>854</v>
      </c>
      <c r="I3036" s="2" t="s">
        <v>2009</v>
      </c>
      <c r="J3036" s="2"/>
      <c r="K3036" s="2"/>
      <c r="L3036" s="79"/>
      <c r="M3036" s="79"/>
      <c r="N3036" s="79" t="s">
        <v>2132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 t="s">
        <v>3967</v>
      </c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 t="str">
        <f t="shared" si="109"/>
        <v/>
      </c>
      <c r="BP3036" s="2" t="str">
        <f t="shared" si="110"/>
        <v>GMW31911</v>
      </c>
      <c r="BQ3036" s="2" t="str">
        <f>_xlfn.XLOOKUP(BO3036,[1]Planilha1!$BU:$BU,[1]Planilha1!$BU:$BU,"",0,1)</f>
        <v/>
      </c>
    </row>
    <row r="3037" spans="1:69" hidden="1" x14ac:dyDescent="0.2">
      <c r="A3037" s="2" t="s">
        <v>4651</v>
      </c>
      <c r="B3037" s="2" t="s">
        <v>374</v>
      </c>
      <c r="C3037" s="2"/>
      <c r="D3037" s="2"/>
      <c r="E3037" s="2" t="s">
        <v>1402</v>
      </c>
      <c r="F3037" s="2"/>
      <c r="G3037" s="2"/>
      <c r="H3037" s="2" t="s">
        <v>853</v>
      </c>
      <c r="I3037" s="2" t="s">
        <v>541</v>
      </c>
      <c r="J3037" s="2"/>
      <c r="K3037" s="2"/>
      <c r="L3037" s="79"/>
      <c r="M3037" s="79"/>
      <c r="N3037" s="79" t="s">
        <v>2147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 t="s">
        <v>3968</v>
      </c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 t="str">
        <f t="shared" si="109"/>
        <v/>
      </c>
      <c r="BP3037" s="2" t="str">
        <f t="shared" si="110"/>
        <v>USCAR210,35</v>
      </c>
      <c r="BQ3037" s="2" t="str">
        <f>_xlfn.XLOOKUP(BO3037,[1]Planilha1!$BU:$BU,[1]Planilha1!$BU:$BU,"",0,1)</f>
        <v/>
      </c>
    </row>
    <row r="3038" spans="1:69" hidden="1" x14ac:dyDescent="0.2">
      <c r="A3038" s="2" t="s">
        <v>785</v>
      </c>
      <c r="B3038" s="2"/>
      <c r="C3038" s="2"/>
      <c r="D3038" s="2"/>
      <c r="E3038" s="2" t="s">
        <v>1402</v>
      </c>
      <c r="F3038" s="2"/>
      <c r="G3038" s="2"/>
      <c r="H3038" s="2" t="s">
        <v>853</v>
      </c>
      <c r="I3038" s="2" t="s">
        <v>702</v>
      </c>
      <c r="J3038" s="2"/>
      <c r="K3038" s="2"/>
      <c r="L3038" s="79"/>
      <c r="M3038" s="79"/>
      <c r="N3038" s="79" t="s">
        <v>2147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 t="s">
        <v>3969</v>
      </c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 t="str">
        <f t="shared" si="109"/>
        <v/>
      </c>
      <c r="BP3038" s="2" t="str">
        <f t="shared" si="110"/>
        <v>0,35</v>
      </c>
      <c r="BQ3038" s="2" t="str">
        <f>_xlfn.XLOOKUP(BO3038,[1]Planilha1!$BU:$BU,[1]Planilha1!$BU:$BU,"",0,1)</f>
        <v/>
      </c>
    </row>
    <row r="3039" spans="1:69" hidden="1" x14ac:dyDescent="0.2">
      <c r="A3039" s="2" t="s">
        <v>4651</v>
      </c>
      <c r="B3039" s="2" t="s">
        <v>374</v>
      </c>
      <c r="C3039" s="2"/>
      <c r="D3039" s="2"/>
      <c r="E3039" s="2" t="s">
        <v>1402</v>
      </c>
      <c r="F3039" s="2"/>
      <c r="G3039" s="2"/>
      <c r="H3039" s="2" t="s">
        <v>848</v>
      </c>
      <c r="I3039" s="2" t="s">
        <v>2010</v>
      </c>
      <c r="J3039" s="2"/>
      <c r="K3039" s="2"/>
      <c r="L3039" s="79"/>
      <c r="M3039" s="79"/>
      <c r="N3039" s="79" t="s">
        <v>2125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 t="s">
        <v>3970</v>
      </c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 t="str">
        <f t="shared" si="109"/>
        <v/>
      </c>
      <c r="BP3039" s="2" t="str">
        <f t="shared" si="110"/>
        <v>USCAR210,5</v>
      </c>
      <c r="BQ3039" s="2" t="str">
        <f>_xlfn.XLOOKUP(BO3039,[1]Planilha1!$BU:$BU,[1]Planilha1!$BU:$BU,"",0,1)</f>
        <v/>
      </c>
    </row>
    <row r="3040" spans="1:69" hidden="1" x14ac:dyDescent="0.2">
      <c r="A3040" s="2" t="s">
        <v>4651</v>
      </c>
      <c r="B3040" s="2" t="s">
        <v>374</v>
      </c>
      <c r="C3040" s="2"/>
      <c r="D3040" s="2"/>
      <c r="E3040" s="2" t="s">
        <v>1402</v>
      </c>
      <c r="F3040" s="2"/>
      <c r="G3040" s="2"/>
      <c r="H3040" s="2" t="s">
        <v>848</v>
      </c>
      <c r="I3040" s="2" t="s">
        <v>2011</v>
      </c>
      <c r="J3040" s="2"/>
      <c r="K3040" s="2"/>
      <c r="L3040" s="79"/>
      <c r="M3040" s="79"/>
      <c r="N3040" s="79" t="s">
        <v>2142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 t="s">
        <v>3971</v>
      </c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 t="str">
        <f t="shared" si="109"/>
        <v/>
      </c>
      <c r="BP3040" s="2" t="str">
        <f t="shared" si="110"/>
        <v>USCAR210,3</v>
      </c>
      <c r="BQ3040" s="2" t="str">
        <f>_xlfn.XLOOKUP(BO3040,[1]Planilha1!$BU:$BU,[1]Planilha1!$BU:$BU,"",0,1)</f>
        <v/>
      </c>
    </row>
    <row r="3041" spans="1:69" hidden="1" x14ac:dyDescent="0.2">
      <c r="A3041" s="2" t="s">
        <v>4651</v>
      </c>
      <c r="B3041" s="2" t="s">
        <v>374</v>
      </c>
      <c r="C3041" s="2"/>
      <c r="D3041" s="2"/>
      <c r="E3041" s="2" t="s">
        <v>1402</v>
      </c>
      <c r="F3041" s="2"/>
      <c r="G3041" s="2"/>
      <c r="H3041" s="2" t="s">
        <v>848</v>
      </c>
      <c r="I3041" s="2" t="s">
        <v>2011</v>
      </c>
      <c r="J3041" s="2"/>
      <c r="K3041" s="2"/>
      <c r="L3041" s="79"/>
      <c r="M3041" s="79"/>
      <c r="N3041" s="79" t="s">
        <v>2125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 t="s">
        <v>3972</v>
      </c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 t="str">
        <f t="shared" si="109"/>
        <v/>
      </c>
      <c r="BP3041" s="2" t="str">
        <f t="shared" si="110"/>
        <v>USCAR210,5</v>
      </c>
      <c r="BQ3041" s="2" t="str">
        <f>_xlfn.XLOOKUP(BO3041,[1]Planilha1!$BU:$BU,[1]Planilha1!$BU:$BU,"",0,1)</f>
        <v/>
      </c>
    </row>
    <row r="3042" spans="1:69" hidden="1" x14ac:dyDescent="0.2">
      <c r="A3042" s="2" t="s">
        <v>4651</v>
      </c>
      <c r="B3042" s="2" t="s">
        <v>374</v>
      </c>
      <c r="C3042" s="2"/>
      <c r="D3042" s="2"/>
      <c r="E3042" s="2" t="s">
        <v>1402</v>
      </c>
      <c r="F3042" s="2"/>
      <c r="G3042" s="2"/>
      <c r="H3042" s="2" t="s">
        <v>853</v>
      </c>
      <c r="I3042" s="2" t="s">
        <v>735</v>
      </c>
      <c r="J3042" s="2"/>
      <c r="K3042" s="2"/>
      <c r="L3042" s="79"/>
      <c r="M3042" s="79"/>
      <c r="N3042" s="79" t="s">
        <v>2141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 t="s">
        <v>2861</v>
      </c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 t="str">
        <f t="shared" si="109"/>
        <v/>
      </c>
      <c r="BP3042" s="2" t="str">
        <f t="shared" si="110"/>
        <v>USCAR210,75</v>
      </c>
      <c r="BQ3042" s="2" t="str">
        <f>_xlfn.XLOOKUP(BO3042,[1]Planilha1!$BU:$BU,[1]Planilha1!$BU:$BU,"",0,1)</f>
        <v/>
      </c>
    </row>
    <row r="3043" spans="1:69" hidden="1" x14ac:dyDescent="0.2">
      <c r="A3043" s="2" t="s">
        <v>4651</v>
      </c>
      <c r="B3043" s="2" t="s">
        <v>1400</v>
      </c>
      <c r="C3043" s="2"/>
      <c r="D3043" s="2"/>
      <c r="E3043" s="2" t="s">
        <v>1402</v>
      </c>
      <c r="F3043" s="2"/>
      <c r="G3043" s="2"/>
      <c r="H3043" s="2" t="s">
        <v>843</v>
      </c>
      <c r="I3043" s="2" t="s">
        <v>735</v>
      </c>
      <c r="J3043" s="2"/>
      <c r="K3043" s="2"/>
      <c r="L3043" s="79"/>
      <c r="M3043" s="79"/>
      <c r="N3043" s="79" t="s">
        <v>2125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 t="s">
        <v>3973</v>
      </c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 t="str">
        <f t="shared" si="109"/>
        <v/>
      </c>
      <c r="BP3043" s="2" t="str">
        <f t="shared" si="110"/>
        <v>GMW31910,5</v>
      </c>
      <c r="BQ3043" s="2" t="str">
        <f>_xlfn.XLOOKUP(BO3043,[1]Planilha1!$BU:$BU,[1]Planilha1!$BU:$BU,"",0,1)</f>
        <v/>
      </c>
    </row>
    <row r="3044" spans="1:69" hidden="1" x14ac:dyDescent="0.2">
      <c r="A3044" s="2" t="s">
        <v>4651</v>
      </c>
      <c r="B3044" s="2" t="s">
        <v>1400</v>
      </c>
      <c r="C3044" s="2"/>
      <c r="D3044" s="2"/>
      <c r="E3044" s="2" t="s">
        <v>1402</v>
      </c>
      <c r="F3044" s="2"/>
      <c r="G3044" s="2"/>
      <c r="H3044" s="2" t="s">
        <v>843</v>
      </c>
      <c r="I3044" s="2" t="s">
        <v>735</v>
      </c>
      <c r="J3044" s="2"/>
      <c r="K3044" s="2"/>
      <c r="L3044" s="79"/>
      <c r="M3044" s="79"/>
      <c r="N3044" s="79" t="s">
        <v>2141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 t="s">
        <v>3974</v>
      </c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 t="str">
        <f t="shared" si="109"/>
        <v/>
      </c>
      <c r="BP3044" s="2" t="str">
        <f t="shared" si="110"/>
        <v>GMW31910,75</v>
      </c>
      <c r="BQ3044" s="2" t="str">
        <f>_xlfn.XLOOKUP(BO3044,[1]Planilha1!$BU:$BU,[1]Planilha1!$BU:$BU,"",0,1)</f>
        <v/>
      </c>
    </row>
    <row r="3045" spans="1:69" hidden="1" x14ac:dyDescent="0.2">
      <c r="A3045" s="2" t="s">
        <v>4651</v>
      </c>
      <c r="B3045" s="2" t="s">
        <v>1400</v>
      </c>
      <c r="C3045" s="2"/>
      <c r="D3045" s="2"/>
      <c r="E3045" s="2" t="s">
        <v>1402</v>
      </c>
      <c r="F3045" s="2"/>
      <c r="G3045" s="2"/>
      <c r="H3045" s="2" t="s">
        <v>843</v>
      </c>
      <c r="I3045" s="2" t="s">
        <v>735</v>
      </c>
      <c r="J3045" s="2"/>
      <c r="K3045" s="2"/>
      <c r="L3045" s="79"/>
      <c r="M3045" s="79"/>
      <c r="N3045" s="79" t="s">
        <v>2132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 t="s">
        <v>3975</v>
      </c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 t="str">
        <f t="shared" si="109"/>
        <v/>
      </c>
      <c r="BP3045" s="2" t="str">
        <f t="shared" si="110"/>
        <v>GMW31911</v>
      </c>
      <c r="BQ3045" s="2" t="str">
        <f>_xlfn.XLOOKUP(BO3045,[1]Planilha1!$BU:$BU,[1]Planilha1!$BU:$BU,"",0,1)</f>
        <v/>
      </c>
    </row>
    <row r="3046" spans="1:69" hidden="1" x14ac:dyDescent="0.2">
      <c r="A3046" s="2" t="s">
        <v>4651</v>
      </c>
      <c r="B3046" s="2" t="s">
        <v>1400</v>
      </c>
      <c r="C3046" s="2"/>
      <c r="D3046" s="2"/>
      <c r="E3046" s="2" t="s">
        <v>1402</v>
      </c>
      <c r="F3046" s="2"/>
      <c r="G3046" s="2"/>
      <c r="H3046" s="2" t="s">
        <v>843</v>
      </c>
      <c r="I3046" s="2" t="s">
        <v>668</v>
      </c>
      <c r="J3046" s="2"/>
      <c r="K3046" s="2"/>
      <c r="L3046" s="79"/>
      <c r="M3046" s="79"/>
      <c r="N3046" s="79" t="s">
        <v>2129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 t="s">
        <v>3120</v>
      </c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 t="str">
        <f t="shared" si="109"/>
        <v/>
      </c>
      <c r="BP3046" s="2" t="str">
        <f t="shared" si="110"/>
        <v>GMW31913</v>
      </c>
      <c r="BQ3046" s="2" t="str">
        <f>_xlfn.XLOOKUP(BO3046,[1]Planilha1!$BU:$BU,[1]Planilha1!$BU:$BU,"",0,1)</f>
        <v/>
      </c>
    </row>
    <row r="3047" spans="1:69" hidden="1" x14ac:dyDescent="0.2">
      <c r="A3047" s="2" t="s">
        <v>4651</v>
      </c>
      <c r="B3047" s="2" t="s">
        <v>374</v>
      </c>
      <c r="C3047" s="2"/>
      <c r="D3047" s="2"/>
      <c r="E3047" s="2" t="s">
        <v>1402</v>
      </c>
      <c r="F3047" s="2"/>
      <c r="G3047" s="2"/>
      <c r="H3047" s="2" t="s">
        <v>843</v>
      </c>
      <c r="I3047" s="2" t="s">
        <v>668</v>
      </c>
      <c r="J3047" s="2"/>
      <c r="K3047" s="2"/>
      <c r="L3047" s="79"/>
      <c r="M3047" s="79"/>
      <c r="N3047" s="79" t="s">
        <v>2129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 t="s">
        <v>3976</v>
      </c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 t="str">
        <f t="shared" si="109"/>
        <v/>
      </c>
      <c r="BP3047" s="2" t="str">
        <f t="shared" si="110"/>
        <v>USCAR213</v>
      </c>
      <c r="BQ3047" s="2" t="str">
        <f>_xlfn.XLOOKUP(BO3047,[1]Planilha1!$BU:$BU,[1]Planilha1!$BU:$BU,"",0,1)</f>
        <v/>
      </c>
    </row>
    <row r="3048" spans="1:69" hidden="1" x14ac:dyDescent="0.2">
      <c r="A3048" s="2" t="s">
        <v>4651</v>
      </c>
      <c r="B3048" s="2" t="s">
        <v>374</v>
      </c>
      <c r="C3048" s="2"/>
      <c r="D3048" s="2"/>
      <c r="E3048" s="2" t="s">
        <v>1402</v>
      </c>
      <c r="F3048" s="2"/>
      <c r="G3048" s="2"/>
      <c r="H3048" s="2" t="s">
        <v>853</v>
      </c>
      <c r="I3048" s="2" t="s">
        <v>2012</v>
      </c>
      <c r="J3048" s="2"/>
      <c r="K3048" s="2"/>
      <c r="L3048" s="79"/>
      <c r="M3048" s="79"/>
      <c r="N3048" s="79" t="s">
        <v>2125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 t="s">
        <v>3977</v>
      </c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 t="str">
        <f t="shared" si="109"/>
        <v/>
      </c>
      <c r="BP3048" s="2" t="str">
        <f t="shared" si="110"/>
        <v>USCAR210,5</v>
      </c>
      <c r="BQ3048" s="2" t="str">
        <f>_xlfn.XLOOKUP(BO3048,[1]Planilha1!$BU:$BU,[1]Planilha1!$BU:$BU,"",0,1)</f>
        <v/>
      </c>
    </row>
    <row r="3049" spans="1:69" hidden="1" x14ac:dyDescent="0.2">
      <c r="A3049" s="2" t="s">
        <v>4651</v>
      </c>
      <c r="B3049" s="2" t="s">
        <v>374</v>
      </c>
      <c r="C3049" s="2"/>
      <c r="D3049" s="2"/>
      <c r="E3049" s="2" t="s">
        <v>1402</v>
      </c>
      <c r="F3049" s="2"/>
      <c r="G3049" s="2"/>
      <c r="H3049" s="2" t="s">
        <v>853</v>
      </c>
      <c r="I3049" s="2" t="s">
        <v>552</v>
      </c>
      <c r="J3049" s="2"/>
      <c r="K3049" s="2"/>
      <c r="L3049" s="79"/>
      <c r="M3049" s="79"/>
      <c r="N3049" s="79" t="s">
        <v>2132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 t="s">
        <v>3978</v>
      </c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 t="str">
        <f t="shared" si="109"/>
        <v/>
      </c>
      <c r="BP3049" s="2" t="str">
        <f t="shared" si="110"/>
        <v>USCAR211</v>
      </c>
      <c r="BQ3049" s="2" t="str">
        <f>_xlfn.XLOOKUP(BO3049,[1]Planilha1!$BU:$BU,[1]Planilha1!$BU:$BU,"",0,1)</f>
        <v/>
      </c>
    </row>
    <row r="3050" spans="1:69" hidden="1" x14ac:dyDescent="0.2">
      <c r="A3050" s="2" t="s">
        <v>4651</v>
      </c>
      <c r="B3050" s="2" t="s">
        <v>374</v>
      </c>
      <c r="C3050" s="2"/>
      <c r="D3050" s="2"/>
      <c r="E3050" s="2" t="s">
        <v>1402</v>
      </c>
      <c r="F3050" s="2"/>
      <c r="G3050" s="2"/>
      <c r="H3050" s="2" t="s">
        <v>853</v>
      </c>
      <c r="I3050" s="2" t="s">
        <v>2013</v>
      </c>
      <c r="J3050" s="2"/>
      <c r="K3050" s="2"/>
      <c r="L3050" s="79"/>
      <c r="M3050" s="79"/>
      <c r="N3050" s="79" t="s">
        <v>2147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 t="s">
        <v>3979</v>
      </c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 t="str">
        <f t="shared" si="109"/>
        <v/>
      </c>
      <c r="BP3050" s="2" t="str">
        <f t="shared" si="110"/>
        <v>USCAR210,35</v>
      </c>
      <c r="BQ3050" s="2" t="str">
        <f>_xlfn.XLOOKUP(BO3050,[1]Planilha1!$BU:$BU,[1]Planilha1!$BU:$BU,"",0,1)</f>
        <v/>
      </c>
    </row>
    <row r="3051" spans="1:69" hidden="1" x14ac:dyDescent="0.2">
      <c r="A3051" s="2" t="s">
        <v>4651</v>
      </c>
      <c r="B3051" s="2" t="s">
        <v>1400</v>
      </c>
      <c r="C3051" s="2"/>
      <c r="D3051" s="2"/>
      <c r="E3051" s="2" t="s">
        <v>1402</v>
      </c>
      <c r="F3051" s="2"/>
      <c r="G3051" s="2"/>
      <c r="H3051" s="2" t="s">
        <v>843</v>
      </c>
      <c r="I3051" s="2" t="s">
        <v>2013</v>
      </c>
      <c r="J3051" s="2"/>
      <c r="K3051" s="2"/>
      <c r="L3051" s="79"/>
      <c r="M3051" s="79"/>
      <c r="N3051" s="79" t="s">
        <v>2147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 t="s">
        <v>3980</v>
      </c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 t="str">
        <f t="shared" si="109"/>
        <v/>
      </c>
      <c r="BP3051" s="2" t="str">
        <f t="shared" si="110"/>
        <v>GMW31910,35</v>
      </c>
      <c r="BQ3051" s="2" t="str">
        <f>_xlfn.XLOOKUP(BO3051,[1]Planilha1!$BU:$BU,[1]Planilha1!$BU:$BU,"",0,1)</f>
        <v/>
      </c>
    </row>
    <row r="3052" spans="1:69" hidden="1" x14ac:dyDescent="0.2">
      <c r="A3052" s="2" t="s">
        <v>4651</v>
      </c>
      <c r="B3052" s="2" t="s">
        <v>374</v>
      </c>
      <c r="C3052" s="2"/>
      <c r="D3052" s="2"/>
      <c r="E3052" s="2" t="s">
        <v>1402</v>
      </c>
      <c r="F3052" s="2"/>
      <c r="G3052" s="2"/>
      <c r="H3052" s="2" t="s">
        <v>853</v>
      </c>
      <c r="I3052" s="2" t="s">
        <v>616</v>
      </c>
      <c r="J3052" s="2"/>
      <c r="K3052" s="2"/>
      <c r="L3052" s="79"/>
      <c r="M3052" s="79"/>
      <c r="N3052" s="79" t="s">
        <v>2125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 t="s">
        <v>3981</v>
      </c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 t="str">
        <f t="shared" si="109"/>
        <v/>
      </c>
      <c r="BP3052" s="2" t="str">
        <f t="shared" si="110"/>
        <v>USCAR210,5</v>
      </c>
      <c r="BQ3052" s="2" t="str">
        <f>_xlfn.XLOOKUP(BO3052,[1]Planilha1!$BU:$BU,[1]Planilha1!$BU:$BU,"",0,1)</f>
        <v/>
      </c>
    </row>
    <row r="3053" spans="1:69" hidden="1" x14ac:dyDescent="0.2">
      <c r="A3053" s="2" t="s">
        <v>4651</v>
      </c>
      <c r="B3053" s="2" t="s">
        <v>374</v>
      </c>
      <c r="C3053" s="2"/>
      <c r="D3053" s="2"/>
      <c r="E3053" s="2" t="s">
        <v>1402</v>
      </c>
      <c r="F3053" s="2"/>
      <c r="G3053" s="2"/>
      <c r="H3053" s="2" t="s">
        <v>853</v>
      </c>
      <c r="I3053" s="2" t="s">
        <v>616</v>
      </c>
      <c r="J3053" s="2"/>
      <c r="K3053" s="2"/>
      <c r="L3053" s="79"/>
      <c r="M3053" s="79"/>
      <c r="N3053" s="79" t="s">
        <v>2141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 t="s">
        <v>3982</v>
      </c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 t="str">
        <f t="shared" si="109"/>
        <v/>
      </c>
      <c r="BP3053" s="2" t="str">
        <f t="shared" si="110"/>
        <v>USCAR210,75</v>
      </c>
      <c r="BQ3053" s="2" t="str">
        <f>_xlfn.XLOOKUP(BO3053,[1]Planilha1!$BU:$BU,[1]Planilha1!$BU:$BU,"",0,1)</f>
        <v/>
      </c>
    </row>
    <row r="3054" spans="1:69" hidden="1" x14ac:dyDescent="0.2">
      <c r="A3054" s="2" t="s">
        <v>4651</v>
      </c>
      <c r="B3054" s="2" t="s">
        <v>1400</v>
      </c>
      <c r="C3054" s="2"/>
      <c r="D3054" s="2"/>
      <c r="E3054" s="2" t="s">
        <v>1402</v>
      </c>
      <c r="F3054" s="2"/>
      <c r="G3054" s="2"/>
      <c r="H3054" s="2" t="s">
        <v>843</v>
      </c>
      <c r="I3054" s="2" t="s">
        <v>616</v>
      </c>
      <c r="J3054" s="2"/>
      <c r="K3054" s="2"/>
      <c r="L3054" s="79"/>
      <c r="M3054" s="79"/>
      <c r="N3054" s="79" t="s">
        <v>2125</v>
      </c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 t="s">
        <v>3983</v>
      </c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 t="str">
        <f t="shared" si="109"/>
        <v/>
      </c>
      <c r="BP3054" s="2" t="str">
        <f t="shared" si="110"/>
        <v>GMW31910,5</v>
      </c>
      <c r="BQ3054" s="2" t="str">
        <f>_xlfn.XLOOKUP(BO3054,[1]Planilha1!$BU:$BU,[1]Planilha1!$BU:$BU,"",0,1)</f>
        <v/>
      </c>
    </row>
    <row r="3055" spans="1:69" hidden="1" x14ac:dyDescent="0.2">
      <c r="A3055" s="2" t="s">
        <v>4651</v>
      </c>
      <c r="B3055" s="2" t="s">
        <v>1400</v>
      </c>
      <c r="C3055" s="2"/>
      <c r="D3055" s="2"/>
      <c r="E3055" s="2" t="s">
        <v>1402</v>
      </c>
      <c r="F3055" s="2"/>
      <c r="G3055" s="2"/>
      <c r="H3055" s="2" t="s">
        <v>843</v>
      </c>
      <c r="I3055" s="2" t="s">
        <v>616</v>
      </c>
      <c r="J3055" s="2"/>
      <c r="K3055" s="2"/>
      <c r="L3055" s="79"/>
      <c r="M3055" s="79"/>
      <c r="N3055" s="79" t="s">
        <v>2141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 t="s">
        <v>3984</v>
      </c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 t="str">
        <f t="shared" si="109"/>
        <v/>
      </c>
      <c r="BP3055" s="2" t="str">
        <f t="shared" si="110"/>
        <v>GMW31910,75</v>
      </c>
      <c r="BQ3055" s="2" t="str">
        <f>_xlfn.XLOOKUP(BO3055,[1]Planilha1!$BU:$BU,[1]Planilha1!$BU:$BU,"",0,1)</f>
        <v/>
      </c>
    </row>
    <row r="3056" spans="1:69" hidden="1" x14ac:dyDescent="0.2">
      <c r="A3056" s="2" t="s">
        <v>4651</v>
      </c>
      <c r="B3056" s="2" t="s">
        <v>1400</v>
      </c>
      <c r="C3056" s="2"/>
      <c r="D3056" s="2"/>
      <c r="E3056" s="2" t="s">
        <v>1402</v>
      </c>
      <c r="F3056" s="2"/>
      <c r="G3056" s="2"/>
      <c r="H3056" s="2" t="s">
        <v>863</v>
      </c>
      <c r="I3056" s="2" t="s">
        <v>616</v>
      </c>
      <c r="J3056" s="2"/>
      <c r="K3056" s="2"/>
      <c r="L3056" s="79"/>
      <c r="M3056" s="79"/>
      <c r="N3056" s="79" t="s">
        <v>2125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 t="s">
        <v>3985</v>
      </c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 t="str">
        <f t="shared" si="109"/>
        <v/>
      </c>
      <c r="BP3056" s="2" t="str">
        <f t="shared" si="110"/>
        <v>GMW31910,5</v>
      </c>
      <c r="BQ3056" s="2" t="str">
        <f>_xlfn.XLOOKUP(BO3056,[1]Planilha1!$BU:$BU,[1]Planilha1!$BU:$BU,"",0,1)</f>
        <v/>
      </c>
    </row>
    <row r="3057" spans="1:69" hidden="1" x14ac:dyDescent="0.2">
      <c r="A3057" s="2" t="s">
        <v>4651</v>
      </c>
      <c r="B3057" s="2" t="s">
        <v>1400</v>
      </c>
      <c r="C3057" s="2"/>
      <c r="D3057" s="2"/>
      <c r="E3057" s="2" t="s">
        <v>1402</v>
      </c>
      <c r="F3057" s="2"/>
      <c r="G3057" s="2"/>
      <c r="H3057" s="2" t="s">
        <v>854</v>
      </c>
      <c r="I3057" s="2" t="s">
        <v>2014</v>
      </c>
      <c r="J3057" s="2" t="s">
        <v>955</v>
      </c>
      <c r="K3057" s="2"/>
      <c r="L3057" s="79"/>
      <c r="M3057" s="79"/>
      <c r="N3057" s="79" t="s">
        <v>2126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 t="s">
        <v>3986</v>
      </c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 t="str">
        <f t="shared" si="109"/>
        <v/>
      </c>
      <c r="BP3057" s="2" t="str">
        <f t="shared" si="110"/>
        <v>GMW31911,5</v>
      </c>
      <c r="BQ3057" s="2" t="str">
        <f>_xlfn.XLOOKUP(BO3057,[1]Planilha1!$BU:$BU,[1]Planilha1!$BU:$BU,"",0,1)</f>
        <v/>
      </c>
    </row>
    <row r="3058" spans="1:69" hidden="1" x14ac:dyDescent="0.2">
      <c r="A3058" s="2" t="s">
        <v>4651</v>
      </c>
      <c r="B3058" s="2" t="s">
        <v>374</v>
      </c>
      <c r="C3058" s="2"/>
      <c r="D3058" s="2"/>
      <c r="E3058" s="2" t="s">
        <v>1402</v>
      </c>
      <c r="F3058" s="2"/>
      <c r="G3058" s="2"/>
      <c r="H3058" s="2" t="s">
        <v>853</v>
      </c>
      <c r="I3058" s="2" t="s">
        <v>736</v>
      </c>
      <c r="J3058" s="2"/>
      <c r="K3058" s="2"/>
      <c r="L3058" s="79"/>
      <c r="M3058" s="79"/>
      <c r="N3058" s="79" t="s">
        <v>2175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 t="s">
        <v>3987</v>
      </c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 t="str">
        <f t="shared" si="109"/>
        <v/>
      </c>
      <c r="BP3058" s="2" t="str">
        <f t="shared" si="110"/>
        <v>USCAR210,35+0,5</v>
      </c>
      <c r="BQ3058" s="2" t="str">
        <f>_xlfn.XLOOKUP(BO3058,[1]Planilha1!$BU:$BU,[1]Planilha1!$BU:$BU,"",0,1)</f>
        <v/>
      </c>
    </row>
    <row r="3059" spans="1:69" hidden="1" x14ac:dyDescent="0.2">
      <c r="A3059" s="2" t="s">
        <v>4651</v>
      </c>
      <c r="B3059" s="2" t="s">
        <v>374</v>
      </c>
      <c r="C3059" s="2"/>
      <c r="D3059" s="2"/>
      <c r="E3059" s="2" t="s">
        <v>1402</v>
      </c>
      <c r="F3059" s="2"/>
      <c r="G3059" s="2"/>
      <c r="H3059" s="2" t="s">
        <v>853</v>
      </c>
      <c r="I3059" s="2" t="s">
        <v>736</v>
      </c>
      <c r="J3059" s="2"/>
      <c r="K3059" s="2"/>
      <c r="L3059" s="79"/>
      <c r="M3059" s="79"/>
      <c r="N3059" s="79" t="s">
        <v>2153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 t="s">
        <v>3988</v>
      </c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 t="str">
        <f t="shared" si="109"/>
        <v/>
      </c>
      <c r="BP3059" s="2" t="str">
        <f t="shared" si="110"/>
        <v>USCAR210,5+0,5</v>
      </c>
      <c r="BQ3059" s="2" t="str">
        <f>_xlfn.XLOOKUP(BO3059,[1]Planilha1!$BU:$BU,[1]Planilha1!$BU:$BU,"",0,1)</f>
        <v/>
      </c>
    </row>
    <row r="3060" spans="1:69" hidden="1" x14ac:dyDescent="0.2">
      <c r="A3060" s="2" t="s">
        <v>4651</v>
      </c>
      <c r="B3060" s="2" t="s">
        <v>374</v>
      </c>
      <c r="C3060" s="2"/>
      <c r="D3060" s="2"/>
      <c r="E3060" s="2" t="s">
        <v>1402</v>
      </c>
      <c r="F3060" s="2"/>
      <c r="G3060" s="2"/>
      <c r="H3060" s="2" t="s">
        <v>853</v>
      </c>
      <c r="I3060" s="2" t="s">
        <v>736</v>
      </c>
      <c r="J3060" s="2"/>
      <c r="K3060" s="2"/>
      <c r="L3060" s="79"/>
      <c r="M3060" s="79"/>
      <c r="N3060" s="79" t="s">
        <v>2141</v>
      </c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 t="s">
        <v>3989</v>
      </c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 t="str">
        <f t="shared" si="109"/>
        <v/>
      </c>
      <c r="BP3060" s="2" t="str">
        <f t="shared" si="110"/>
        <v>USCAR210,75</v>
      </c>
      <c r="BQ3060" s="2" t="str">
        <f>_xlfn.XLOOKUP(BO3060,[1]Planilha1!$BU:$BU,[1]Planilha1!$BU:$BU,"",0,1)</f>
        <v/>
      </c>
    </row>
    <row r="3061" spans="1:69" hidden="1" x14ac:dyDescent="0.2">
      <c r="A3061" s="2" t="s">
        <v>4651</v>
      </c>
      <c r="B3061" s="2" t="s">
        <v>374</v>
      </c>
      <c r="C3061" s="2"/>
      <c r="D3061" s="2"/>
      <c r="E3061" s="2" t="s">
        <v>1402</v>
      </c>
      <c r="F3061" s="2"/>
      <c r="G3061" s="2"/>
      <c r="H3061" s="2" t="s">
        <v>853</v>
      </c>
      <c r="I3061" s="2" t="s">
        <v>736</v>
      </c>
      <c r="J3061" s="2"/>
      <c r="K3061" s="2"/>
      <c r="L3061" s="79"/>
      <c r="M3061" s="79"/>
      <c r="N3061" s="79" t="s">
        <v>2132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 t="s">
        <v>3990</v>
      </c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 t="str">
        <f t="shared" si="109"/>
        <v/>
      </c>
      <c r="BP3061" s="2" t="str">
        <f t="shared" si="110"/>
        <v>USCAR211</v>
      </c>
      <c r="BQ3061" s="2" t="str">
        <f>_xlfn.XLOOKUP(BO3061,[1]Planilha1!$BU:$BU,[1]Planilha1!$BU:$BU,"",0,1)</f>
        <v/>
      </c>
    </row>
    <row r="3062" spans="1:69" hidden="1" x14ac:dyDescent="0.2">
      <c r="A3062" s="2" t="s">
        <v>4651</v>
      </c>
      <c r="B3062" s="2" t="s">
        <v>374</v>
      </c>
      <c r="C3062" s="2"/>
      <c r="D3062" s="2"/>
      <c r="E3062" s="2" t="s">
        <v>1402</v>
      </c>
      <c r="F3062" s="2"/>
      <c r="G3062" s="2"/>
      <c r="H3062" s="2" t="s">
        <v>853</v>
      </c>
      <c r="I3062" s="2" t="s">
        <v>708</v>
      </c>
      <c r="J3062" s="2"/>
      <c r="K3062" s="2"/>
      <c r="L3062" s="79"/>
      <c r="M3062" s="79"/>
      <c r="N3062" s="79" t="s">
        <v>2126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 t="s">
        <v>3991</v>
      </c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 t="str">
        <f t="shared" si="109"/>
        <v/>
      </c>
      <c r="BP3062" s="2" t="str">
        <f t="shared" si="110"/>
        <v>USCAR211,5</v>
      </c>
      <c r="BQ3062" s="2" t="str">
        <f>_xlfn.XLOOKUP(BO3062,[1]Planilha1!$BU:$BU,[1]Planilha1!$BU:$BU,"",0,1)</f>
        <v/>
      </c>
    </row>
    <row r="3063" spans="1:69" hidden="1" x14ac:dyDescent="0.2">
      <c r="A3063" s="2" t="s">
        <v>4651</v>
      </c>
      <c r="B3063" s="2" t="s">
        <v>374</v>
      </c>
      <c r="C3063" s="2"/>
      <c r="D3063" s="2"/>
      <c r="E3063" s="2" t="s">
        <v>1402</v>
      </c>
      <c r="F3063" s="2"/>
      <c r="G3063" s="2"/>
      <c r="H3063" s="2" t="s">
        <v>853</v>
      </c>
      <c r="I3063" s="2" t="s">
        <v>708</v>
      </c>
      <c r="J3063" s="2"/>
      <c r="K3063" s="2"/>
      <c r="L3063" s="79"/>
      <c r="M3063" s="79"/>
      <c r="N3063" s="79" t="s">
        <v>2124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 t="s">
        <v>3991</v>
      </c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 t="str">
        <f t="shared" si="109"/>
        <v/>
      </c>
      <c r="BP3063" s="2" t="str">
        <f t="shared" si="110"/>
        <v>USCAR212,5</v>
      </c>
      <c r="BQ3063" s="2" t="str">
        <f>_xlfn.XLOOKUP(BO3063,[1]Planilha1!$BU:$BU,[1]Planilha1!$BU:$BU,"",0,1)</f>
        <v/>
      </c>
    </row>
    <row r="3064" spans="1:69" hidden="1" x14ac:dyDescent="0.2">
      <c r="A3064" s="2" t="s">
        <v>4651</v>
      </c>
      <c r="B3064" s="2" t="s">
        <v>374</v>
      </c>
      <c r="C3064" s="2"/>
      <c r="D3064" s="2"/>
      <c r="E3064" s="2" t="s">
        <v>1402</v>
      </c>
      <c r="F3064" s="2"/>
      <c r="G3064" s="2"/>
      <c r="H3064" s="2" t="s">
        <v>853</v>
      </c>
      <c r="I3064" s="2" t="s">
        <v>708</v>
      </c>
      <c r="J3064" s="2"/>
      <c r="K3064" s="2"/>
      <c r="L3064" s="79"/>
      <c r="M3064" s="79"/>
      <c r="N3064" s="79" t="s">
        <v>2130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 t="s">
        <v>3992</v>
      </c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 t="str">
        <f t="shared" si="109"/>
        <v/>
      </c>
      <c r="BP3064" s="2" t="str">
        <f t="shared" si="110"/>
        <v>USCAR212</v>
      </c>
      <c r="BQ3064" s="2" t="str">
        <f>_xlfn.XLOOKUP(BO3064,[1]Planilha1!$BU:$BU,[1]Planilha1!$BU:$BU,"",0,1)</f>
        <v/>
      </c>
    </row>
    <row r="3065" spans="1:69" hidden="1" x14ac:dyDescent="0.2">
      <c r="A3065" s="2" t="s">
        <v>4651</v>
      </c>
      <c r="B3065" s="2" t="s">
        <v>374</v>
      </c>
      <c r="C3065" s="2"/>
      <c r="D3065" s="2"/>
      <c r="E3065" s="2" t="s">
        <v>1402</v>
      </c>
      <c r="F3065" s="2"/>
      <c r="G3065" s="2"/>
      <c r="H3065" s="2" t="s">
        <v>843</v>
      </c>
      <c r="I3065" s="2" t="s">
        <v>708</v>
      </c>
      <c r="J3065" s="2"/>
      <c r="K3065" s="2"/>
      <c r="L3065" s="79"/>
      <c r="M3065" s="79"/>
      <c r="N3065" s="79" t="s">
        <v>2124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 t="s">
        <v>3993</v>
      </c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 t="str">
        <f t="shared" si="109"/>
        <v/>
      </c>
      <c r="BP3065" s="2" t="str">
        <f t="shared" si="110"/>
        <v>USCAR212,5</v>
      </c>
      <c r="BQ3065" s="2" t="str">
        <f>_xlfn.XLOOKUP(BO3065,[1]Planilha1!$BU:$BU,[1]Planilha1!$BU:$BU,"",0,1)</f>
        <v/>
      </c>
    </row>
    <row r="3066" spans="1:69" hidden="1" x14ac:dyDescent="0.2">
      <c r="A3066" s="2" t="s">
        <v>4651</v>
      </c>
      <c r="B3066" s="2" t="s">
        <v>374</v>
      </c>
      <c r="C3066" s="2"/>
      <c r="D3066" s="2"/>
      <c r="E3066" s="2" t="s">
        <v>1402</v>
      </c>
      <c r="F3066" s="2"/>
      <c r="G3066" s="2"/>
      <c r="H3066" s="2" t="s">
        <v>843</v>
      </c>
      <c r="I3066" s="2" t="s">
        <v>709</v>
      </c>
      <c r="J3066" s="2"/>
      <c r="K3066" s="2"/>
      <c r="L3066" s="79"/>
      <c r="M3066" s="79"/>
      <c r="N3066" s="79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 t="s">
        <v>3994</v>
      </c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 t="str">
        <f t="shared" si="109"/>
        <v/>
      </c>
      <c r="BP3066" s="2" t="str">
        <f t="shared" si="110"/>
        <v>USCAR21</v>
      </c>
      <c r="BQ3066" s="2" t="str">
        <f>_xlfn.XLOOKUP(BO3066,[1]Planilha1!$BU:$BU,[1]Planilha1!$BU:$BU,"",0,1)</f>
        <v/>
      </c>
    </row>
    <row r="3067" spans="1:69" hidden="1" x14ac:dyDescent="0.2">
      <c r="A3067" s="2" t="s">
        <v>4651</v>
      </c>
      <c r="B3067" s="2" t="s">
        <v>374</v>
      </c>
      <c r="C3067" s="2"/>
      <c r="D3067" s="2"/>
      <c r="E3067" s="2" t="s">
        <v>1402</v>
      </c>
      <c r="F3067" s="2"/>
      <c r="G3067" s="2"/>
      <c r="H3067" s="2" t="s">
        <v>853</v>
      </c>
      <c r="I3067" s="2" t="s">
        <v>709</v>
      </c>
      <c r="J3067" s="2"/>
      <c r="K3067" s="2"/>
      <c r="L3067" s="79"/>
      <c r="M3067" s="79"/>
      <c r="N3067" s="79" t="s">
        <v>2176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 t="s">
        <v>3995</v>
      </c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 t="str">
        <f t="shared" si="109"/>
        <v/>
      </c>
      <c r="BP3067" s="2" t="str">
        <f t="shared" si="110"/>
        <v>USCAR212,75</v>
      </c>
      <c r="BQ3067" s="2" t="str">
        <f>_xlfn.XLOOKUP(BO3067,[1]Planilha1!$BU:$BU,[1]Planilha1!$BU:$BU,"",0,1)</f>
        <v/>
      </c>
    </row>
    <row r="3068" spans="1:69" hidden="1" x14ac:dyDescent="0.2">
      <c r="A3068" s="2" t="s">
        <v>4651</v>
      </c>
      <c r="B3068" s="2" t="s">
        <v>374</v>
      </c>
      <c r="C3068" s="2"/>
      <c r="D3068" s="2"/>
      <c r="E3068" s="2" t="s">
        <v>1402</v>
      </c>
      <c r="F3068" s="2"/>
      <c r="G3068" s="2"/>
      <c r="H3068" s="2" t="s">
        <v>853</v>
      </c>
      <c r="I3068" s="2" t="s">
        <v>709</v>
      </c>
      <c r="J3068" s="2"/>
      <c r="K3068" s="2"/>
      <c r="L3068" s="79"/>
      <c r="M3068" s="79"/>
      <c r="N3068" s="79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 t="s">
        <v>3996</v>
      </c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 t="str">
        <f t="shared" si="109"/>
        <v/>
      </c>
      <c r="BP3068" s="2" t="str">
        <f t="shared" si="110"/>
        <v>USCAR21</v>
      </c>
      <c r="BQ3068" s="2" t="str">
        <f>_xlfn.XLOOKUP(BO3068,[1]Planilha1!$BU:$BU,[1]Planilha1!$BU:$BU,"",0,1)</f>
        <v/>
      </c>
    </row>
    <row r="3069" spans="1:69" hidden="1" x14ac:dyDescent="0.2">
      <c r="A3069" s="2" t="s">
        <v>4651</v>
      </c>
      <c r="B3069" s="2" t="s">
        <v>374</v>
      </c>
      <c r="C3069" s="2"/>
      <c r="D3069" s="2"/>
      <c r="E3069" s="2" t="s">
        <v>1402</v>
      </c>
      <c r="F3069" s="2"/>
      <c r="G3069" s="2"/>
      <c r="H3069" s="2" t="s">
        <v>853</v>
      </c>
      <c r="I3069" s="2" t="s">
        <v>675</v>
      </c>
      <c r="J3069" s="2"/>
      <c r="K3069" s="2"/>
      <c r="L3069" s="79"/>
      <c r="M3069" s="79"/>
      <c r="N3069" s="79" t="s">
        <v>2140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 t="s">
        <v>3997</v>
      </c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 t="str">
        <f t="shared" si="109"/>
        <v/>
      </c>
      <c r="BP3069" s="2" t="str">
        <f t="shared" si="110"/>
        <v>USCAR216</v>
      </c>
      <c r="BQ3069" s="2" t="str">
        <f>_xlfn.XLOOKUP(BO3069,[1]Planilha1!$BU:$BU,[1]Planilha1!$BU:$BU,"",0,1)</f>
        <v/>
      </c>
    </row>
    <row r="3070" spans="1:69" hidden="1" x14ac:dyDescent="0.2">
      <c r="A3070" s="2" t="s">
        <v>4651</v>
      </c>
      <c r="B3070" s="2" t="s">
        <v>374</v>
      </c>
      <c r="C3070" s="2"/>
      <c r="D3070" s="2"/>
      <c r="E3070" s="2" t="s">
        <v>1402</v>
      </c>
      <c r="F3070" s="2"/>
      <c r="G3070" s="2"/>
      <c r="H3070" s="2" t="s">
        <v>843</v>
      </c>
      <c r="I3070" s="2" t="s">
        <v>675</v>
      </c>
      <c r="J3070" s="2"/>
      <c r="K3070" s="2"/>
      <c r="L3070" s="79"/>
      <c r="M3070" s="79"/>
      <c r="N3070" s="79" t="s">
        <v>2151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 t="s">
        <v>3998</v>
      </c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 t="str">
        <f t="shared" si="109"/>
        <v/>
      </c>
      <c r="BP3070" s="2" t="str">
        <f t="shared" si="110"/>
        <v>USCAR215</v>
      </c>
      <c r="BQ3070" s="2" t="str">
        <f>_xlfn.XLOOKUP(BO3070,[1]Planilha1!$BU:$BU,[1]Planilha1!$BU:$BU,"",0,1)</f>
        <v/>
      </c>
    </row>
    <row r="3071" spans="1:69" hidden="1" x14ac:dyDescent="0.2">
      <c r="A3071" s="2" t="s">
        <v>4651</v>
      </c>
      <c r="B3071" s="2" t="s">
        <v>374</v>
      </c>
      <c r="C3071" s="2"/>
      <c r="D3071" s="2"/>
      <c r="E3071" s="2" t="s">
        <v>1402</v>
      </c>
      <c r="F3071" s="2"/>
      <c r="G3071" s="2"/>
      <c r="H3071" s="2" t="s">
        <v>843</v>
      </c>
      <c r="I3071" s="2" t="s">
        <v>675</v>
      </c>
      <c r="J3071" s="2"/>
      <c r="K3071" s="2"/>
      <c r="L3071" s="79"/>
      <c r="M3071" s="79"/>
      <c r="N3071" s="79" t="s">
        <v>2140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 t="s">
        <v>3999</v>
      </c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 t="str">
        <f t="shared" si="109"/>
        <v/>
      </c>
      <c r="BP3071" s="2" t="str">
        <f t="shared" si="110"/>
        <v>USCAR216</v>
      </c>
      <c r="BQ3071" s="2" t="str">
        <f>_xlfn.XLOOKUP(BO3071,[1]Planilha1!$BU:$BU,[1]Planilha1!$BU:$BU,"",0,1)</f>
        <v/>
      </c>
    </row>
    <row r="3072" spans="1:69" hidden="1" x14ac:dyDescent="0.2">
      <c r="A3072" s="2" t="s">
        <v>4651</v>
      </c>
      <c r="B3072" s="2" t="s">
        <v>374</v>
      </c>
      <c r="C3072" s="2"/>
      <c r="D3072" s="2"/>
      <c r="E3072" s="2" t="s">
        <v>1402</v>
      </c>
      <c r="F3072" s="2"/>
      <c r="G3072" s="2"/>
      <c r="H3072" s="2" t="s">
        <v>856</v>
      </c>
      <c r="I3072" s="2" t="s">
        <v>675</v>
      </c>
      <c r="J3072" s="2"/>
      <c r="K3072" s="2"/>
      <c r="L3072" s="79"/>
      <c r="M3072" s="79"/>
      <c r="N3072" s="79" t="s">
        <v>2151</v>
      </c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 t="s">
        <v>4000</v>
      </c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 t="str">
        <f t="shared" si="109"/>
        <v/>
      </c>
      <c r="BP3072" s="2" t="str">
        <f t="shared" si="110"/>
        <v>USCAR215</v>
      </c>
      <c r="BQ3072" s="2" t="str">
        <f>_xlfn.XLOOKUP(BO3072,[1]Planilha1!$BU:$BU,[1]Planilha1!$BU:$BU,"",0,1)</f>
        <v/>
      </c>
    </row>
    <row r="3073" spans="1:69" hidden="1" x14ac:dyDescent="0.2">
      <c r="A3073" s="2" t="s">
        <v>4651</v>
      </c>
      <c r="B3073" s="2" t="s">
        <v>1400</v>
      </c>
      <c r="C3073" s="2"/>
      <c r="D3073" s="2"/>
      <c r="E3073" s="2" t="s">
        <v>1402</v>
      </c>
      <c r="F3073" s="2"/>
      <c r="G3073" s="2"/>
      <c r="H3073" s="2" t="s">
        <v>854</v>
      </c>
      <c r="I3073" s="2" t="s">
        <v>2015</v>
      </c>
      <c r="J3073" s="2"/>
      <c r="K3073" s="2"/>
      <c r="L3073" s="79"/>
      <c r="M3073" s="79"/>
      <c r="N3073" s="79" t="s">
        <v>2124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 t="s">
        <v>4001</v>
      </c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 t="str">
        <f t="shared" si="109"/>
        <v/>
      </c>
      <c r="BP3073" s="2" t="str">
        <f t="shared" si="110"/>
        <v>GMW31912,5</v>
      </c>
      <c r="BQ3073" s="2" t="str">
        <f>_xlfn.XLOOKUP(BO3073,[1]Planilha1!$BU:$BU,[1]Planilha1!$BU:$BU,"",0,1)</f>
        <v/>
      </c>
    </row>
    <row r="3074" spans="1:69" hidden="1" x14ac:dyDescent="0.2">
      <c r="A3074" s="2" t="s">
        <v>4651</v>
      </c>
      <c r="B3074" s="2" t="s">
        <v>374</v>
      </c>
      <c r="C3074" s="2"/>
      <c r="D3074" s="2"/>
      <c r="E3074" s="2" t="s">
        <v>1402</v>
      </c>
      <c r="F3074" s="2"/>
      <c r="G3074" s="2"/>
      <c r="H3074" s="2" t="s">
        <v>853</v>
      </c>
      <c r="I3074" s="2" t="s">
        <v>401</v>
      </c>
      <c r="J3074" s="2"/>
      <c r="K3074" s="2"/>
      <c r="L3074" s="79"/>
      <c r="M3074" s="79"/>
      <c r="N3074" s="79" t="s">
        <v>2125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 t="s">
        <v>4002</v>
      </c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 t="str">
        <f t="shared" si="109"/>
        <v/>
      </c>
      <c r="BP3074" s="2" t="str">
        <f t="shared" si="110"/>
        <v>USCAR210,5</v>
      </c>
      <c r="BQ3074" s="2" t="str">
        <f>_xlfn.XLOOKUP(BO3074,[1]Planilha1!$BU:$BU,[1]Planilha1!$BU:$BU,"",0,1)</f>
        <v/>
      </c>
    </row>
    <row r="3075" spans="1:69" hidden="1" x14ac:dyDescent="0.2">
      <c r="A3075" s="2" t="s">
        <v>785</v>
      </c>
      <c r="B3075" s="2"/>
      <c r="C3075" s="2"/>
      <c r="D3075" s="2"/>
      <c r="E3075" s="2" t="s">
        <v>1402</v>
      </c>
      <c r="F3075" s="2"/>
      <c r="G3075" s="2"/>
      <c r="H3075" s="2" t="s">
        <v>853</v>
      </c>
      <c r="I3075" s="2" t="s">
        <v>401</v>
      </c>
      <c r="J3075" s="2"/>
      <c r="K3075" s="2"/>
      <c r="L3075" s="79"/>
      <c r="M3075" s="79"/>
      <c r="N3075" s="79" t="s">
        <v>2125</v>
      </c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 t="s">
        <v>4003</v>
      </c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 t="str">
        <f t="shared" si="109"/>
        <v/>
      </c>
      <c r="BP3075" s="2" t="str">
        <f t="shared" si="110"/>
        <v>0,5</v>
      </c>
      <c r="BQ3075" s="2" t="str">
        <f>_xlfn.XLOOKUP(BO3075,[1]Planilha1!$BU:$BU,[1]Planilha1!$BU:$BU,"",0,1)</f>
        <v/>
      </c>
    </row>
    <row r="3076" spans="1:69" hidden="1" x14ac:dyDescent="0.2">
      <c r="A3076" s="2" t="s">
        <v>4651</v>
      </c>
      <c r="B3076" s="2" t="s">
        <v>374</v>
      </c>
      <c r="C3076" s="2"/>
      <c r="D3076" s="2"/>
      <c r="E3076" s="2" t="s">
        <v>1402</v>
      </c>
      <c r="F3076" s="2"/>
      <c r="G3076" s="2"/>
      <c r="H3076" s="2" t="s">
        <v>853</v>
      </c>
      <c r="I3076" s="2" t="s">
        <v>401</v>
      </c>
      <c r="J3076" s="2"/>
      <c r="K3076" s="2"/>
      <c r="L3076" s="79"/>
      <c r="M3076" s="79"/>
      <c r="N3076" s="79" t="s">
        <v>2132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 t="s">
        <v>4004</v>
      </c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 t="str">
        <f t="shared" ref="BO3076:BO3139" si="111">IF(F3076="","",_xlfn.CONCAT(K3076&amp;N3076,IF(L3076&gt;M3076,_xlfn.TEXTJOIN(,TRUE,O3076:AV3076),_xlfn.TEXTJOIN(,TRUE,AF3076:AV3076,O3076:AE3076))))</f>
        <v/>
      </c>
      <c r="BP3076" s="2" t="str">
        <f t="shared" ref="BP3076:BP3139" si="112">_xlfn.CONCAT(B3076,N3076,IF(L3076&gt;M3076,_xlfn.TEXTJOIN(,TRUE,O3076:AV3076),_xlfn.TEXTJOIN(,TRUE,AF3076:AV3076,O3076:AE3076)))</f>
        <v>USCAR211</v>
      </c>
      <c r="BQ3076" s="2" t="str">
        <f>_xlfn.XLOOKUP(BO3076,[1]Planilha1!$BU:$BU,[1]Planilha1!$BU:$BU,"",0,1)</f>
        <v/>
      </c>
    </row>
    <row r="3077" spans="1:69" hidden="1" x14ac:dyDescent="0.2">
      <c r="A3077" s="2" t="s">
        <v>4651</v>
      </c>
      <c r="B3077" s="2" t="s">
        <v>374</v>
      </c>
      <c r="C3077" s="2"/>
      <c r="D3077" s="2"/>
      <c r="E3077" s="2" t="s">
        <v>1402</v>
      </c>
      <c r="F3077" s="2"/>
      <c r="G3077" s="2"/>
      <c r="H3077" s="2" t="s">
        <v>855</v>
      </c>
      <c r="I3077" s="2" t="s">
        <v>401</v>
      </c>
      <c r="J3077" s="2"/>
      <c r="K3077" s="2"/>
      <c r="L3077" s="79"/>
      <c r="M3077" s="79"/>
      <c r="N3077" s="79" t="s">
        <v>2125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 t="s">
        <v>4005</v>
      </c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 t="str">
        <f t="shared" si="111"/>
        <v/>
      </c>
      <c r="BP3077" s="2" t="str">
        <f t="shared" si="112"/>
        <v>USCAR210,5</v>
      </c>
      <c r="BQ3077" s="2" t="str">
        <f>_xlfn.XLOOKUP(BO3077,[1]Planilha1!$BU:$BU,[1]Planilha1!$BU:$BU,"",0,1)</f>
        <v/>
      </c>
    </row>
    <row r="3078" spans="1:69" hidden="1" x14ac:dyDescent="0.2">
      <c r="A3078" s="2" t="s">
        <v>4651</v>
      </c>
      <c r="B3078" s="2" t="s">
        <v>374</v>
      </c>
      <c r="C3078" s="2"/>
      <c r="D3078" s="2"/>
      <c r="E3078" s="2" t="s">
        <v>1402</v>
      </c>
      <c r="F3078" s="2"/>
      <c r="G3078" s="2"/>
      <c r="H3078" s="2" t="s">
        <v>855</v>
      </c>
      <c r="I3078" s="2" t="s">
        <v>401</v>
      </c>
      <c r="J3078" s="2"/>
      <c r="K3078" s="2"/>
      <c r="L3078" s="79"/>
      <c r="M3078" s="79"/>
      <c r="N3078" s="79" t="s">
        <v>2141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 t="s">
        <v>4006</v>
      </c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 t="str">
        <f t="shared" si="111"/>
        <v/>
      </c>
      <c r="BP3078" s="2" t="str">
        <f t="shared" si="112"/>
        <v>USCAR210,75</v>
      </c>
      <c r="BQ3078" s="2" t="str">
        <f>_xlfn.XLOOKUP(BO3078,[1]Planilha1!$BU:$BU,[1]Planilha1!$BU:$BU,"",0,1)</f>
        <v/>
      </c>
    </row>
    <row r="3079" spans="1:69" hidden="1" x14ac:dyDescent="0.2">
      <c r="A3079" s="2" t="s">
        <v>4651</v>
      </c>
      <c r="B3079" s="2" t="s">
        <v>374</v>
      </c>
      <c r="C3079" s="2"/>
      <c r="D3079" s="2"/>
      <c r="E3079" s="2" t="s">
        <v>1402</v>
      </c>
      <c r="F3079" s="2"/>
      <c r="G3079" s="2"/>
      <c r="H3079" s="2" t="s">
        <v>855</v>
      </c>
      <c r="I3079" s="2" t="s">
        <v>401</v>
      </c>
      <c r="J3079" s="2"/>
      <c r="K3079" s="2"/>
      <c r="L3079" s="79"/>
      <c r="M3079" s="79"/>
      <c r="N3079" s="79" t="s">
        <v>2132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 t="s">
        <v>4007</v>
      </c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 t="str">
        <f t="shared" si="111"/>
        <v/>
      </c>
      <c r="BP3079" s="2" t="str">
        <f t="shared" si="112"/>
        <v>USCAR211</v>
      </c>
      <c r="BQ3079" s="2" t="str">
        <f>_xlfn.XLOOKUP(BO3079,[1]Planilha1!$BU:$BU,[1]Planilha1!$BU:$BU,"",0,1)</f>
        <v/>
      </c>
    </row>
    <row r="3080" spans="1:69" hidden="1" x14ac:dyDescent="0.2">
      <c r="A3080" s="2" t="s">
        <v>4651</v>
      </c>
      <c r="B3080" s="2" t="s">
        <v>374</v>
      </c>
      <c r="C3080" s="2"/>
      <c r="D3080" s="2"/>
      <c r="E3080" s="2" t="s">
        <v>1402</v>
      </c>
      <c r="F3080" s="2"/>
      <c r="G3080" s="2"/>
      <c r="H3080" s="2" t="s">
        <v>843</v>
      </c>
      <c r="I3080" s="2" t="s">
        <v>401</v>
      </c>
      <c r="J3080" s="2"/>
      <c r="K3080" s="2"/>
      <c r="L3080" s="79"/>
      <c r="M3080" s="79"/>
      <c r="N3080" s="79" t="s">
        <v>2125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 t="s">
        <v>4008</v>
      </c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 t="str">
        <f t="shared" si="111"/>
        <v/>
      </c>
      <c r="BP3080" s="2" t="str">
        <f t="shared" si="112"/>
        <v>USCAR210,5</v>
      </c>
      <c r="BQ3080" s="2" t="str">
        <f>_xlfn.XLOOKUP(BO3080,[1]Planilha1!$BU:$BU,[1]Planilha1!$BU:$BU,"",0,1)</f>
        <v/>
      </c>
    </row>
    <row r="3081" spans="1:69" hidden="1" x14ac:dyDescent="0.2">
      <c r="A3081" s="2" t="s">
        <v>4651</v>
      </c>
      <c r="B3081" s="2" t="s">
        <v>374</v>
      </c>
      <c r="C3081" s="2"/>
      <c r="D3081" s="2"/>
      <c r="E3081" s="2" t="s">
        <v>1402</v>
      </c>
      <c r="F3081" s="2"/>
      <c r="G3081" s="2"/>
      <c r="H3081" s="2" t="s">
        <v>864</v>
      </c>
      <c r="I3081" s="2" t="s">
        <v>401</v>
      </c>
      <c r="J3081" s="2"/>
      <c r="K3081" s="2"/>
      <c r="L3081" s="79"/>
      <c r="M3081" s="79"/>
      <c r="N3081" s="79" t="s">
        <v>2125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 t="s">
        <v>4009</v>
      </c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 t="str">
        <f t="shared" si="111"/>
        <v/>
      </c>
      <c r="BP3081" s="2" t="str">
        <f t="shared" si="112"/>
        <v>USCAR210,5</v>
      </c>
      <c r="BQ3081" s="2" t="str">
        <f>_xlfn.XLOOKUP(BO3081,[1]Planilha1!$BU:$BU,[1]Planilha1!$BU:$BU,"",0,1)</f>
        <v/>
      </c>
    </row>
    <row r="3082" spans="1:69" hidden="1" x14ac:dyDescent="0.2">
      <c r="A3082" s="2" t="s">
        <v>785</v>
      </c>
      <c r="B3082" s="2"/>
      <c r="C3082" s="2"/>
      <c r="D3082" s="2"/>
      <c r="E3082" s="2" t="s">
        <v>1402</v>
      </c>
      <c r="F3082" s="2"/>
      <c r="G3082" s="2"/>
      <c r="H3082" s="2" t="s">
        <v>853</v>
      </c>
      <c r="I3082" s="2" t="s">
        <v>469</v>
      </c>
      <c r="J3082" s="2"/>
      <c r="K3082" s="2"/>
      <c r="L3082" s="79"/>
      <c r="M3082" s="79"/>
      <c r="N3082" s="79" t="s">
        <v>2141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 t="s">
        <v>4010</v>
      </c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 t="str">
        <f t="shared" si="111"/>
        <v/>
      </c>
      <c r="BP3082" s="2" t="str">
        <f t="shared" si="112"/>
        <v>0,75</v>
      </c>
      <c r="BQ3082" s="2" t="str">
        <f>_xlfn.XLOOKUP(BO3082,[1]Planilha1!$BU:$BU,[1]Planilha1!$BU:$BU,"",0,1)</f>
        <v/>
      </c>
    </row>
    <row r="3083" spans="1:69" hidden="1" x14ac:dyDescent="0.2">
      <c r="A3083" s="2" t="s">
        <v>785</v>
      </c>
      <c r="B3083" s="2"/>
      <c r="C3083" s="2"/>
      <c r="D3083" s="2"/>
      <c r="E3083" s="2" t="s">
        <v>1402</v>
      </c>
      <c r="F3083" s="2"/>
      <c r="G3083" s="2"/>
      <c r="H3083" s="2" t="s">
        <v>853</v>
      </c>
      <c r="I3083" s="2" t="s">
        <v>469</v>
      </c>
      <c r="J3083" s="2"/>
      <c r="K3083" s="2"/>
      <c r="L3083" s="79"/>
      <c r="M3083" s="79"/>
      <c r="N3083" s="79" t="s">
        <v>2132</v>
      </c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 t="s">
        <v>4010</v>
      </c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 t="str">
        <f t="shared" si="111"/>
        <v/>
      </c>
      <c r="BP3083" s="2" t="str">
        <f t="shared" si="112"/>
        <v>1</v>
      </c>
      <c r="BQ3083" s="2" t="str">
        <f>_xlfn.XLOOKUP(BO3083,[1]Planilha1!$BU:$BU,[1]Planilha1!$BU:$BU,"",0,1)</f>
        <v/>
      </c>
    </row>
    <row r="3084" spans="1:69" hidden="1" x14ac:dyDescent="0.2">
      <c r="A3084" s="2" t="s">
        <v>4651</v>
      </c>
      <c r="B3084" s="2" t="s">
        <v>1400</v>
      </c>
      <c r="C3084" s="2"/>
      <c r="D3084" s="2"/>
      <c r="E3084" s="2" t="s">
        <v>1402</v>
      </c>
      <c r="F3084" s="2"/>
      <c r="G3084" s="2"/>
      <c r="H3084" s="2" t="s">
        <v>856</v>
      </c>
      <c r="I3084" s="2" t="s">
        <v>2016</v>
      </c>
      <c r="J3084" s="2"/>
      <c r="K3084" s="2"/>
      <c r="L3084" s="79"/>
      <c r="M3084" s="79"/>
      <c r="N3084" s="79" t="s">
        <v>2125</v>
      </c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 t="s">
        <v>4011</v>
      </c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 t="str">
        <f t="shared" si="111"/>
        <v/>
      </c>
      <c r="BP3084" s="2" t="str">
        <f t="shared" si="112"/>
        <v>GMW31910,5</v>
      </c>
      <c r="BQ3084" s="2" t="str">
        <f>_xlfn.XLOOKUP(BO3084,[1]Planilha1!$BU:$BU,[1]Planilha1!$BU:$BU,"",0,1)</f>
        <v/>
      </c>
    </row>
    <row r="3085" spans="1:69" hidden="1" x14ac:dyDescent="0.2">
      <c r="A3085" s="2" t="s">
        <v>4651</v>
      </c>
      <c r="B3085" s="2" t="s">
        <v>1400</v>
      </c>
      <c r="C3085" s="2"/>
      <c r="D3085" s="2"/>
      <c r="E3085" s="2" t="s">
        <v>1402</v>
      </c>
      <c r="F3085" s="2"/>
      <c r="G3085" s="2"/>
      <c r="H3085" s="2" t="s">
        <v>856</v>
      </c>
      <c r="I3085" s="2" t="s">
        <v>2016</v>
      </c>
      <c r="J3085" s="2"/>
      <c r="K3085" s="2"/>
      <c r="L3085" s="79"/>
      <c r="M3085" s="79"/>
      <c r="N3085" s="79" t="s">
        <v>2141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 t="s">
        <v>4012</v>
      </c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 t="str">
        <f t="shared" si="111"/>
        <v/>
      </c>
      <c r="BP3085" s="2" t="str">
        <f t="shared" si="112"/>
        <v>GMW31910,75</v>
      </c>
      <c r="BQ3085" s="2" t="str">
        <f>_xlfn.XLOOKUP(BO3085,[1]Planilha1!$BU:$BU,[1]Planilha1!$BU:$BU,"",0,1)</f>
        <v/>
      </c>
    </row>
    <row r="3086" spans="1:69" hidden="1" x14ac:dyDescent="0.2">
      <c r="A3086" s="2" t="s">
        <v>785</v>
      </c>
      <c r="B3086" s="2"/>
      <c r="C3086" s="2"/>
      <c r="D3086" s="2"/>
      <c r="E3086" s="2" t="s">
        <v>1402</v>
      </c>
      <c r="F3086" s="2"/>
      <c r="G3086" s="2"/>
      <c r="H3086" s="2" t="s">
        <v>844</v>
      </c>
      <c r="I3086" s="2" t="s">
        <v>425</v>
      </c>
      <c r="J3086" s="2" t="s">
        <v>1063</v>
      </c>
      <c r="K3086" s="2"/>
      <c r="L3086" s="79"/>
      <c r="M3086" s="79"/>
      <c r="N3086" s="79" t="s">
        <v>2140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 t="s">
        <v>4013</v>
      </c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 t="str">
        <f t="shared" si="111"/>
        <v/>
      </c>
      <c r="BP3086" s="2" t="str">
        <f t="shared" si="112"/>
        <v>6</v>
      </c>
      <c r="BQ3086" s="2" t="str">
        <f>_xlfn.XLOOKUP(BO3086,[1]Planilha1!$BU:$BU,[1]Planilha1!$BU:$BU,"",0,1)</f>
        <v/>
      </c>
    </row>
    <row r="3087" spans="1:69" hidden="1" x14ac:dyDescent="0.2">
      <c r="A3087" s="2" t="s">
        <v>785</v>
      </c>
      <c r="B3087" s="2"/>
      <c r="C3087" s="2"/>
      <c r="D3087" s="2"/>
      <c r="E3087" s="2" t="s">
        <v>1402</v>
      </c>
      <c r="F3087" s="2"/>
      <c r="G3087" s="2"/>
      <c r="H3087" s="2" t="s">
        <v>843</v>
      </c>
      <c r="I3087" s="2" t="s">
        <v>425</v>
      </c>
      <c r="J3087" s="2" t="s">
        <v>1063</v>
      </c>
      <c r="K3087" s="2"/>
      <c r="L3087" s="79"/>
      <c r="M3087" s="79"/>
      <c r="N3087" s="79" t="s">
        <v>2140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 t="s">
        <v>4013</v>
      </c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 t="str">
        <f t="shared" si="111"/>
        <v/>
      </c>
      <c r="BP3087" s="2" t="str">
        <f t="shared" si="112"/>
        <v>6</v>
      </c>
      <c r="BQ3087" s="2" t="str">
        <f>_xlfn.XLOOKUP(BO3087,[1]Planilha1!$BU:$BU,[1]Planilha1!$BU:$BU,"",0,1)</f>
        <v/>
      </c>
    </row>
    <row r="3088" spans="1:69" hidden="1" x14ac:dyDescent="0.2">
      <c r="A3088" s="2" t="s">
        <v>785</v>
      </c>
      <c r="B3088" s="2"/>
      <c r="C3088" s="2"/>
      <c r="D3088" s="2"/>
      <c r="E3088" s="2" t="s">
        <v>1402</v>
      </c>
      <c r="F3088" s="2"/>
      <c r="G3088" s="2"/>
      <c r="H3088" s="2" t="s">
        <v>853</v>
      </c>
      <c r="I3088" s="2" t="s">
        <v>701</v>
      </c>
      <c r="J3088" s="2"/>
      <c r="K3088" s="2"/>
      <c r="L3088" s="79"/>
      <c r="M3088" s="79"/>
      <c r="N3088" s="79" t="s">
        <v>2141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 t="s">
        <v>3355</v>
      </c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 t="str">
        <f t="shared" si="111"/>
        <v/>
      </c>
      <c r="BP3088" s="2" t="str">
        <f t="shared" si="112"/>
        <v>0,75</v>
      </c>
      <c r="BQ3088" s="2" t="str">
        <f>_xlfn.XLOOKUP(BO3088,[1]Planilha1!$BU:$BU,[1]Planilha1!$BU:$BU,"",0,1)</f>
        <v/>
      </c>
    </row>
    <row r="3089" spans="1:69" hidden="1" x14ac:dyDescent="0.2">
      <c r="A3089" s="2" t="s">
        <v>4651</v>
      </c>
      <c r="B3089" s="2" t="s">
        <v>374</v>
      </c>
      <c r="C3089" s="2"/>
      <c r="D3089" s="2"/>
      <c r="E3089" s="2" t="s">
        <v>1402</v>
      </c>
      <c r="F3089" s="2"/>
      <c r="G3089" s="2"/>
      <c r="H3089" s="2" t="s">
        <v>860</v>
      </c>
      <c r="I3089" s="2" t="s">
        <v>435</v>
      </c>
      <c r="J3089" s="2" t="s">
        <v>994</v>
      </c>
      <c r="K3089" s="2"/>
      <c r="L3089" s="79"/>
      <c r="M3089" s="79"/>
      <c r="N3089" s="79" t="s">
        <v>2125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 t="str">
        <f t="shared" si="111"/>
        <v/>
      </c>
      <c r="BP3089" s="2" t="str">
        <f t="shared" si="112"/>
        <v>USCAR210,5</v>
      </c>
      <c r="BQ3089" s="2" t="str">
        <f>_xlfn.XLOOKUP(BO3089,[1]Planilha1!$BU:$BU,[1]Planilha1!$BU:$BU,"",0,1)</f>
        <v/>
      </c>
    </row>
    <row r="3090" spans="1:69" hidden="1" x14ac:dyDescent="0.2">
      <c r="A3090" s="2" t="s">
        <v>4651</v>
      </c>
      <c r="B3090" s="2" t="s">
        <v>374</v>
      </c>
      <c r="C3090" s="2"/>
      <c r="D3090" s="2"/>
      <c r="E3090" s="2" t="s">
        <v>1402</v>
      </c>
      <c r="F3090" s="2"/>
      <c r="G3090" s="2"/>
      <c r="H3090" s="2" t="s">
        <v>860</v>
      </c>
      <c r="I3090" s="2" t="s">
        <v>435</v>
      </c>
      <c r="J3090" s="2" t="s">
        <v>994</v>
      </c>
      <c r="K3090" s="2"/>
      <c r="L3090" s="79"/>
      <c r="M3090" s="79"/>
      <c r="N3090" s="79" t="s">
        <v>2141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 t="str">
        <f t="shared" si="111"/>
        <v/>
      </c>
      <c r="BP3090" s="2" t="str">
        <f t="shared" si="112"/>
        <v>USCAR210,75</v>
      </c>
      <c r="BQ3090" s="2" t="str">
        <f>_xlfn.XLOOKUP(BO3090,[1]Planilha1!$BU:$BU,[1]Planilha1!$BU:$BU,"",0,1)</f>
        <v/>
      </c>
    </row>
    <row r="3091" spans="1:69" hidden="1" x14ac:dyDescent="0.2">
      <c r="A3091" s="2" t="s">
        <v>4651</v>
      </c>
      <c r="B3091" s="2" t="s">
        <v>374</v>
      </c>
      <c r="C3091" s="2"/>
      <c r="D3091" s="2"/>
      <c r="E3091" s="2" t="s">
        <v>1402</v>
      </c>
      <c r="F3091" s="2"/>
      <c r="G3091" s="2"/>
      <c r="H3091" s="2" t="s">
        <v>853</v>
      </c>
      <c r="I3091" s="2" t="s">
        <v>435</v>
      </c>
      <c r="J3091" s="2" t="s">
        <v>931</v>
      </c>
      <c r="K3091" s="2"/>
      <c r="L3091" s="79"/>
      <c r="M3091" s="79"/>
      <c r="N3091" s="79" t="s">
        <v>2125</v>
      </c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 t="str">
        <f t="shared" si="111"/>
        <v/>
      </c>
      <c r="BP3091" s="2" t="str">
        <f t="shared" si="112"/>
        <v>USCAR210,5</v>
      </c>
      <c r="BQ3091" s="2" t="str">
        <f>_xlfn.XLOOKUP(BO3091,[1]Planilha1!$BU:$BU,[1]Planilha1!$BU:$BU,"",0,1)</f>
        <v/>
      </c>
    </row>
    <row r="3092" spans="1:69" hidden="1" x14ac:dyDescent="0.2">
      <c r="A3092" s="2" t="s">
        <v>4651</v>
      </c>
      <c r="B3092" s="2" t="s">
        <v>374</v>
      </c>
      <c r="C3092" s="2"/>
      <c r="D3092" s="2"/>
      <c r="E3092" s="2" t="s">
        <v>1402</v>
      </c>
      <c r="F3092" s="2"/>
      <c r="G3092" s="2"/>
      <c r="H3092" s="2" t="s">
        <v>853</v>
      </c>
      <c r="I3092" s="2" t="s">
        <v>435</v>
      </c>
      <c r="J3092" s="2" t="s">
        <v>994</v>
      </c>
      <c r="K3092" s="2"/>
      <c r="L3092" s="79"/>
      <c r="M3092" s="79"/>
      <c r="N3092" s="79" t="s">
        <v>2125</v>
      </c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 t="s">
        <v>4014</v>
      </c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 t="str">
        <f t="shared" si="111"/>
        <v/>
      </c>
      <c r="BP3092" s="2" t="str">
        <f t="shared" si="112"/>
        <v>USCAR210,5</v>
      </c>
      <c r="BQ3092" s="2" t="str">
        <f>_xlfn.XLOOKUP(BO3092,[1]Planilha1!$BU:$BU,[1]Planilha1!$BU:$BU,"",0,1)</f>
        <v/>
      </c>
    </row>
    <row r="3093" spans="1:69" hidden="1" x14ac:dyDescent="0.2">
      <c r="A3093" s="2" t="s">
        <v>785</v>
      </c>
      <c r="B3093" s="2"/>
      <c r="C3093" s="2"/>
      <c r="D3093" s="2"/>
      <c r="E3093" s="2" t="s">
        <v>1402</v>
      </c>
      <c r="F3093" s="2"/>
      <c r="G3093" s="2"/>
      <c r="H3093" s="2" t="s">
        <v>853</v>
      </c>
      <c r="I3093" s="2" t="s">
        <v>435</v>
      </c>
      <c r="J3093" s="2" t="s">
        <v>994</v>
      </c>
      <c r="K3093" s="2"/>
      <c r="L3093" s="79"/>
      <c r="M3093" s="79"/>
      <c r="N3093" s="79" t="s">
        <v>2125</v>
      </c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 t="s">
        <v>4015</v>
      </c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 t="str">
        <f t="shared" si="111"/>
        <v/>
      </c>
      <c r="BP3093" s="2" t="str">
        <f t="shared" si="112"/>
        <v>0,5</v>
      </c>
      <c r="BQ3093" s="2" t="str">
        <f>_xlfn.XLOOKUP(BO3093,[1]Planilha1!$BU:$BU,[1]Planilha1!$BU:$BU,"",0,1)</f>
        <v/>
      </c>
    </row>
    <row r="3094" spans="1:69" hidden="1" x14ac:dyDescent="0.2">
      <c r="A3094" s="2" t="s">
        <v>4651</v>
      </c>
      <c r="B3094" s="2" t="s">
        <v>374</v>
      </c>
      <c r="C3094" s="2"/>
      <c r="D3094" s="2"/>
      <c r="E3094" s="2" t="s">
        <v>1402</v>
      </c>
      <c r="F3094" s="2"/>
      <c r="G3094" s="2"/>
      <c r="H3094" s="2" t="s">
        <v>853</v>
      </c>
      <c r="I3094" s="2" t="s">
        <v>435</v>
      </c>
      <c r="J3094" s="2" t="s">
        <v>1007</v>
      </c>
      <c r="K3094" s="2"/>
      <c r="L3094" s="79"/>
      <c r="M3094" s="79"/>
      <c r="N3094" s="79" t="s">
        <v>2125</v>
      </c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 t="str">
        <f t="shared" si="111"/>
        <v/>
      </c>
      <c r="BP3094" s="2" t="str">
        <f t="shared" si="112"/>
        <v>USCAR210,5</v>
      </c>
      <c r="BQ3094" s="2" t="str">
        <f>_xlfn.XLOOKUP(BO3094,[1]Planilha1!$BU:$BU,[1]Planilha1!$BU:$BU,"",0,1)</f>
        <v/>
      </c>
    </row>
    <row r="3095" spans="1:69" hidden="1" x14ac:dyDescent="0.2">
      <c r="A3095" s="2" t="s">
        <v>4651</v>
      </c>
      <c r="B3095" s="2" t="s">
        <v>374</v>
      </c>
      <c r="C3095" s="2"/>
      <c r="D3095" s="2"/>
      <c r="E3095" s="2" t="s">
        <v>1402</v>
      </c>
      <c r="F3095" s="2"/>
      <c r="G3095" s="2"/>
      <c r="H3095" s="2" t="s">
        <v>853</v>
      </c>
      <c r="I3095" s="2" t="s">
        <v>435</v>
      </c>
      <c r="J3095" s="2" t="s">
        <v>1064</v>
      </c>
      <c r="K3095" s="2"/>
      <c r="L3095" s="79"/>
      <c r="M3095" s="79"/>
      <c r="N3095" s="79" t="s">
        <v>2125</v>
      </c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 t="str">
        <f t="shared" si="111"/>
        <v/>
      </c>
      <c r="BP3095" s="2" t="str">
        <f t="shared" si="112"/>
        <v>USCAR210,5</v>
      </c>
      <c r="BQ3095" s="2" t="str">
        <f>_xlfn.XLOOKUP(BO3095,[1]Planilha1!$BU:$BU,[1]Planilha1!$BU:$BU,"",0,1)</f>
        <v/>
      </c>
    </row>
    <row r="3096" spans="1:69" hidden="1" x14ac:dyDescent="0.2">
      <c r="A3096" s="2" t="s">
        <v>4651</v>
      </c>
      <c r="B3096" s="2" t="s">
        <v>374</v>
      </c>
      <c r="C3096" s="2"/>
      <c r="D3096" s="2"/>
      <c r="E3096" s="2" t="s">
        <v>1402</v>
      </c>
      <c r="F3096" s="2"/>
      <c r="G3096" s="2"/>
      <c r="H3096" s="2" t="s">
        <v>853</v>
      </c>
      <c r="I3096" s="2" t="s">
        <v>435</v>
      </c>
      <c r="J3096" s="2" t="s">
        <v>994</v>
      </c>
      <c r="K3096" s="2"/>
      <c r="L3096" s="79"/>
      <c r="M3096" s="79"/>
      <c r="N3096" s="79" t="s">
        <v>2141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 t="str">
        <f t="shared" si="111"/>
        <v/>
      </c>
      <c r="BP3096" s="2" t="str">
        <f t="shared" si="112"/>
        <v>USCAR210,75</v>
      </c>
      <c r="BQ3096" s="2" t="str">
        <f>_xlfn.XLOOKUP(BO3096,[1]Planilha1!$BU:$BU,[1]Planilha1!$BU:$BU,"",0,1)</f>
        <v/>
      </c>
    </row>
    <row r="3097" spans="1:69" hidden="1" x14ac:dyDescent="0.2">
      <c r="A3097" s="2" t="s">
        <v>785</v>
      </c>
      <c r="B3097" s="2"/>
      <c r="C3097" s="2"/>
      <c r="D3097" s="2"/>
      <c r="E3097" s="2" t="s">
        <v>1402</v>
      </c>
      <c r="F3097" s="2"/>
      <c r="G3097" s="2"/>
      <c r="H3097" s="2" t="s">
        <v>853</v>
      </c>
      <c r="I3097" s="2" t="s">
        <v>435</v>
      </c>
      <c r="J3097" s="2" t="s">
        <v>994</v>
      </c>
      <c r="K3097" s="2"/>
      <c r="L3097" s="79"/>
      <c r="M3097" s="79"/>
      <c r="N3097" s="79" t="s">
        <v>2141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 t="s">
        <v>4015</v>
      </c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 t="str">
        <f t="shared" si="111"/>
        <v/>
      </c>
      <c r="BP3097" s="2" t="str">
        <f t="shared" si="112"/>
        <v>0,75</v>
      </c>
      <c r="BQ3097" s="2" t="str">
        <f>_xlfn.XLOOKUP(BO3097,[1]Planilha1!$BU:$BU,[1]Planilha1!$BU:$BU,"",0,1)</f>
        <v/>
      </c>
    </row>
    <row r="3098" spans="1:69" hidden="1" x14ac:dyDescent="0.2">
      <c r="A3098" s="2" t="s">
        <v>4651</v>
      </c>
      <c r="B3098" s="2" t="s">
        <v>1400</v>
      </c>
      <c r="C3098" s="2"/>
      <c r="D3098" s="2"/>
      <c r="E3098" s="2" t="s">
        <v>1402</v>
      </c>
      <c r="F3098" s="2"/>
      <c r="G3098" s="2"/>
      <c r="H3098" s="2" t="s">
        <v>843</v>
      </c>
      <c r="I3098" s="2" t="s">
        <v>435</v>
      </c>
      <c r="J3098" s="2" t="s">
        <v>994</v>
      </c>
      <c r="K3098" s="2"/>
      <c r="L3098" s="79"/>
      <c r="M3098" s="79"/>
      <c r="N3098" s="79" t="s">
        <v>2125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 t="s">
        <v>4016</v>
      </c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 t="str">
        <f t="shared" si="111"/>
        <v/>
      </c>
      <c r="BP3098" s="2" t="str">
        <f t="shared" si="112"/>
        <v>GMW31910,5</v>
      </c>
      <c r="BQ3098" s="2" t="str">
        <f>_xlfn.XLOOKUP(BO3098,[1]Planilha1!$BU:$BU,[1]Planilha1!$BU:$BU,"",0,1)</f>
        <v/>
      </c>
    </row>
    <row r="3099" spans="1:69" hidden="1" x14ac:dyDescent="0.2">
      <c r="A3099" s="2" t="s">
        <v>785</v>
      </c>
      <c r="B3099" s="2"/>
      <c r="C3099" s="2"/>
      <c r="D3099" s="2"/>
      <c r="E3099" s="2" t="s">
        <v>1402</v>
      </c>
      <c r="F3099" s="2"/>
      <c r="G3099" s="2"/>
      <c r="H3099" s="2" t="s">
        <v>868</v>
      </c>
      <c r="I3099" s="2" t="s">
        <v>435</v>
      </c>
      <c r="J3099" s="2" t="s">
        <v>994</v>
      </c>
      <c r="K3099" s="2"/>
      <c r="L3099" s="79"/>
      <c r="M3099" s="79"/>
      <c r="N3099" s="79" t="s">
        <v>2125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 t="s">
        <v>4015</v>
      </c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 t="str">
        <f t="shared" si="111"/>
        <v/>
      </c>
      <c r="BP3099" s="2" t="str">
        <f t="shared" si="112"/>
        <v>0,5</v>
      </c>
      <c r="BQ3099" s="2" t="str">
        <f>_xlfn.XLOOKUP(BO3099,[1]Planilha1!$BU:$BU,[1]Planilha1!$BU:$BU,"",0,1)</f>
        <v/>
      </c>
    </row>
    <row r="3100" spans="1:69" hidden="1" x14ac:dyDescent="0.2">
      <c r="A3100" s="2" t="s">
        <v>785</v>
      </c>
      <c r="B3100" s="2"/>
      <c r="C3100" s="2"/>
      <c r="D3100" s="2"/>
      <c r="E3100" s="2" t="s">
        <v>1402</v>
      </c>
      <c r="F3100" s="2"/>
      <c r="G3100" s="2"/>
      <c r="H3100" s="2" t="s">
        <v>868</v>
      </c>
      <c r="I3100" s="2" t="s">
        <v>435</v>
      </c>
      <c r="J3100" s="2" t="s">
        <v>994</v>
      </c>
      <c r="K3100" s="2"/>
      <c r="L3100" s="79"/>
      <c r="M3100" s="79"/>
      <c r="N3100" s="79" t="s">
        <v>2141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 t="s">
        <v>4015</v>
      </c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 t="str">
        <f t="shared" si="111"/>
        <v/>
      </c>
      <c r="BP3100" s="2" t="str">
        <f t="shared" si="112"/>
        <v>0,75</v>
      </c>
      <c r="BQ3100" s="2" t="str">
        <f>_xlfn.XLOOKUP(BO3100,[1]Planilha1!$BU:$BU,[1]Planilha1!$BU:$BU,"",0,1)</f>
        <v/>
      </c>
    </row>
    <row r="3101" spans="1:69" hidden="1" x14ac:dyDescent="0.2">
      <c r="A3101" s="2" t="s">
        <v>4651</v>
      </c>
      <c r="B3101" s="2" t="s">
        <v>374</v>
      </c>
      <c r="C3101" s="2"/>
      <c r="D3101" s="2"/>
      <c r="E3101" s="2" t="s">
        <v>1402</v>
      </c>
      <c r="F3101" s="2"/>
      <c r="G3101" s="2"/>
      <c r="H3101" s="2" t="s">
        <v>860</v>
      </c>
      <c r="I3101" s="2" t="s">
        <v>395</v>
      </c>
      <c r="J3101" s="2" t="s">
        <v>994</v>
      </c>
      <c r="K3101" s="2"/>
      <c r="L3101" s="79"/>
      <c r="M3101" s="79"/>
      <c r="N3101" s="79" t="s">
        <v>2125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 t="str">
        <f t="shared" si="111"/>
        <v/>
      </c>
      <c r="BP3101" s="2" t="str">
        <f t="shared" si="112"/>
        <v>USCAR210,5</v>
      </c>
      <c r="BQ3101" s="2" t="str">
        <f>_xlfn.XLOOKUP(BO3101,[1]Planilha1!$BU:$BU,[1]Planilha1!$BU:$BU,"",0,1)</f>
        <v/>
      </c>
    </row>
    <row r="3102" spans="1:69" hidden="1" x14ac:dyDescent="0.2">
      <c r="A3102" s="2" t="s">
        <v>4651</v>
      </c>
      <c r="B3102" s="2" t="s">
        <v>374</v>
      </c>
      <c r="C3102" s="2"/>
      <c r="D3102" s="2"/>
      <c r="E3102" s="2" t="s">
        <v>1402</v>
      </c>
      <c r="F3102" s="2"/>
      <c r="G3102" s="2"/>
      <c r="H3102" s="2" t="s">
        <v>860</v>
      </c>
      <c r="I3102" s="2" t="s">
        <v>395</v>
      </c>
      <c r="J3102" s="2" t="s">
        <v>994</v>
      </c>
      <c r="K3102" s="2"/>
      <c r="L3102" s="79"/>
      <c r="M3102" s="79"/>
      <c r="N3102" s="79" t="s">
        <v>2141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 t="str">
        <f t="shared" si="111"/>
        <v/>
      </c>
      <c r="BP3102" s="2" t="str">
        <f t="shared" si="112"/>
        <v>USCAR210,75</v>
      </c>
      <c r="BQ3102" s="2" t="str">
        <f>_xlfn.XLOOKUP(BO3102,[1]Planilha1!$BU:$BU,[1]Planilha1!$BU:$BU,"",0,1)</f>
        <v/>
      </c>
    </row>
    <row r="3103" spans="1:69" hidden="1" x14ac:dyDescent="0.2">
      <c r="A3103" s="2" t="s">
        <v>4651</v>
      </c>
      <c r="B3103" s="2" t="s">
        <v>374</v>
      </c>
      <c r="C3103" s="2"/>
      <c r="D3103" s="2"/>
      <c r="E3103" s="2" t="s">
        <v>1402</v>
      </c>
      <c r="F3103" s="2"/>
      <c r="G3103" s="2"/>
      <c r="H3103" s="2" t="s">
        <v>853</v>
      </c>
      <c r="I3103" s="2" t="s">
        <v>395</v>
      </c>
      <c r="J3103" s="2" t="s">
        <v>931</v>
      </c>
      <c r="K3103" s="2"/>
      <c r="L3103" s="79"/>
      <c r="M3103" s="79"/>
      <c r="N3103" s="79" t="s">
        <v>2125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 t="str">
        <f t="shared" si="111"/>
        <v/>
      </c>
      <c r="BP3103" s="2" t="str">
        <f t="shared" si="112"/>
        <v>USCAR210,5</v>
      </c>
      <c r="BQ3103" s="2" t="str">
        <f>_xlfn.XLOOKUP(BO3103,[1]Planilha1!$BU:$BU,[1]Planilha1!$BU:$BU,"",0,1)</f>
        <v/>
      </c>
    </row>
    <row r="3104" spans="1:69" hidden="1" x14ac:dyDescent="0.2">
      <c r="A3104" s="2" t="s">
        <v>4651</v>
      </c>
      <c r="B3104" s="2" t="s">
        <v>374</v>
      </c>
      <c r="C3104" s="2"/>
      <c r="D3104" s="2"/>
      <c r="E3104" s="2" t="s">
        <v>1402</v>
      </c>
      <c r="F3104" s="2"/>
      <c r="G3104" s="2"/>
      <c r="H3104" s="2" t="s">
        <v>853</v>
      </c>
      <c r="I3104" s="2" t="s">
        <v>395</v>
      </c>
      <c r="J3104" s="2" t="s">
        <v>994</v>
      </c>
      <c r="K3104" s="2"/>
      <c r="L3104" s="79"/>
      <c r="M3104" s="79"/>
      <c r="N3104" s="79" t="s">
        <v>2125</v>
      </c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 t="s">
        <v>4017</v>
      </c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 t="str">
        <f t="shared" si="111"/>
        <v/>
      </c>
      <c r="BP3104" s="2" t="str">
        <f t="shared" si="112"/>
        <v>USCAR210,5</v>
      </c>
      <c r="BQ3104" s="2" t="str">
        <f>_xlfn.XLOOKUP(BO3104,[1]Planilha1!$BU:$BU,[1]Planilha1!$BU:$BU,"",0,1)</f>
        <v/>
      </c>
    </row>
    <row r="3105" spans="1:69" hidden="1" x14ac:dyDescent="0.2">
      <c r="A3105" s="2" t="s">
        <v>785</v>
      </c>
      <c r="B3105" s="2"/>
      <c r="C3105" s="2"/>
      <c r="D3105" s="2"/>
      <c r="E3105" s="2" t="s">
        <v>1402</v>
      </c>
      <c r="F3105" s="2"/>
      <c r="G3105" s="2"/>
      <c r="H3105" s="2" t="s">
        <v>853</v>
      </c>
      <c r="I3105" s="2" t="s">
        <v>395</v>
      </c>
      <c r="J3105" s="2" t="s">
        <v>994</v>
      </c>
      <c r="K3105" s="2"/>
      <c r="L3105" s="79"/>
      <c r="M3105" s="79"/>
      <c r="N3105" s="79" t="s">
        <v>2125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 t="s">
        <v>3969</v>
      </c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 t="str">
        <f t="shared" si="111"/>
        <v/>
      </c>
      <c r="BP3105" s="2" t="str">
        <f t="shared" si="112"/>
        <v>0,5</v>
      </c>
      <c r="BQ3105" s="2" t="str">
        <f>_xlfn.XLOOKUP(BO3105,[1]Planilha1!$BU:$BU,[1]Planilha1!$BU:$BU,"",0,1)</f>
        <v/>
      </c>
    </row>
    <row r="3106" spans="1:69" hidden="1" x14ac:dyDescent="0.2">
      <c r="A3106" s="2" t="s">
        <v>4651</v>
      </c>
      <c r="B3106" s="2" t="s">
        <v>374</v>
      </c>
      <c r="C3106" s="2"/>
      <c r="D3106" s="2"/>
      <c r="E3106" s="2" t="s">
        <v>1402</v>
      </c>
      <c r="F3106" s="2"/>
      <c r="G3106" s="2"/>
      <c r="H3106" s="2" t="s">
        <v>853</v>
      </c>
      <c r="I3106" s="2" t="s">
        <v>395</v>
      </c>
      <c r="J3106" s="2" t="s">
        <v>1007</v>
      </c>
      <c r="K3106" s="2"/>
      <c r="L3106" s="79"/>
      <c r="M3106" s="79"/>
      <c r="N3106" s="79" t="s">
        <v>2125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 t="str">
        <f t="shared" si="111"/>
        <v/>
      </c>
      <c r="BP3106" s="2" t="str">
        <f t="shared" si="112"/>
        <v>USCAR210,5</v>
      </c>
      <c r="BQ3106" s="2" t="str">
        <f>_xlfn.XLOOKUP(BO3106,[1]Planilha1!$BU:$BU,[1]Planilha1!$BU:$BU,"",0,1)</f>
        <v/>
      </c>
    </row>
    <row r="3107" spans="1:69" hidden="1" x14ac:dyDescent="0.2">
      <c r="A3107" s="2" t="s">
        <v>4651</v>
      </c>
      <c r="B3107" s="2" t="s">
        <v>374</v>
      </c>
      <c r="C3107" s="2"/>
      <c r="D3107" s="2"/>
      <c r="E3107" s="2" t="s">
        <v>1402</v>
      </c>
      <c r="F3107" s="2"/>
      <c r="G3107" s="2"/>
      <c r="H3107" s="2" t="s">
        <v>853</v>
      </c>
      <c r="I3107" s="2" t="s">
        <v>395</v>
      </c>
      <c r="J3107" s="2" t="s">
        <v>1064</v>
      </c>
      <c r="K3107" s="2"/>
      <c r="L3107" s="79"/>
      <c r="M3107" s="79"/>
      <c r="N3107" s="79" t="s">
        <v>2125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 t="str">
        <f t="shared" si="111"/>
        <v/>
      </c>
      <c r="BP3107" s="2" t="str">
        <f t="shared" si="112"/>
        <v>USCAR210,5</v>
      </c>
      <c r="BQ3107" s="2" t="str">
        <f>_xlfn.XLOOKUP(BO3107,[1]Planilha1!$BU:$BU,[1]Planilha1!$BU:$BU,"",0,1)</f>
        <v/>
      </c>
    </row>
    <row r="3108" spans="1:69" hidden="1" x14ac:dyDescent="0.2">
      <c r="A3108" s="2" t="s">
        <v>4651</v>
      </c>
      <c r="B3108" s="2" t="s">
        <v>374</v>
      </c>
      <c r="C3108" s="2"/>
      <c r="D3108" s="2"/>
      <c r="E3108" s="2" t="s">
        <v>1402</v>
      </c>
      <c r="F3108" s="2"/>
      <c r="G3108" s="2"/>
      <c r="H3108" s="2" t="s">
        <v>853</v>
      </c>
      <c r="I3108" s="2" t="s">
        <v>395</v>
      </c>
      <c r="J3108" s="2" t="s">
        <v>994</v>
      </c>
      <c r="K3108" s="2"/>
      <c r="L3108" s="79"/>
      <c r="M3108" s="79"/>
      <c r="N3108" s="79" t="s">
        <v>2141</v>
      </c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 t="s">
        <v>4018</v>
      </c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 t="str">
        <f t="shared" si="111"/>
        <v/>
      </c>
      <c r="BP3108" s="2" t="str">
        <f t="shared" si="112"/>
        <v>USCAR210,75</v>
      </c>
      <c r="BQ3108" s="2" t="str">
        <f>_xlfn.XLOOKUP(BO3108,[1]Planilha1!$BU:$BU,[1]Planilha1!$BU:$BU,"",0,1)</f>
        <v/>
      </c>
    </row>
    <row r="3109" spans="1:69" hidden="1" x14ac:dyDescent="0.2">
      <c r="A3109" s="2" t="s">
        <v>785</v>
      </c>
      <c r="B3109" s="2"/>
      <c r="C3109" s="2"/>
      <c r="D3109" s="2"/>
      <c r="E3109" s="2" t="s">
        <v>1402</v>
      </c>
      <c r="F3109" s="2"/>
      <c r="G3109" s="2"/>
      <c r="H3109" s="2" t="s">
        <v>853</v>
      </c>
      <c r="I3109" s="2" t="s">
        <v>395</v>
      </c>
      <c r="J3109" s="2" t="s">
        <v>994</v>
      </c>
      <c r="K3109" s="2"/>
      <c r="L3109" s="79"/>
      <c r="M3109" s="79"/>
      <c r="N3109" s="79" t="s">
        <v>2141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 t="s">
        <v>3969</v>
      </c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 t="str">
        <f t="shared" si="111"/>
        <v/>
      </c>
      <c r="BP3109" s="2" t="str">
        <f t="shared" si="112"/>
        <v>0,75</v>
      </c>
      <c r="BQ3109" s="2" t="str">
        <f>_xlfn.XLOOKUP(BO3109,[1]Planilha1!$BU:$BU,[1]Planilha1!$BU:$BU,"",0,1)</f>
        <v/>
      </c>
    </row>
    <row r="3110" spans="1:69" hidden="1" x14ac:dyDescent="0.2">
      <c r="A3110" s="2" t="s">
        <v>4651</v>
      </c>
      <c r="B3110" s="2" t="s">
        <v>374</v>
      </c>
      <c r="C3110" s="2"/>
      <c r="D3110" s="2"/>
      <c r="E3110" s="2" t="s">
        <v>1402</v>
      </c>
      <c r="F3110" s="2"/>
      <c r="G3110" s="2"/>
      <c r="H3110" s="2" t="s">
        <v>855</v>
      </c>
      <c r="I3110" s="2" t="s">
        <v>395</v>
      </c>
      <c r="J3110" s="2" t="s">
        <v>994</v>
      </c>
      <c r="K3110" s="2"/>
      <c r="L3110" s="79"/>
      <c r="M3110" s="79"/>
      <c r="N3110" s="79" t="s">
        <v>2125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 t="s">
        <v>4019</v>
      </c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 t="str">
        <f t="shared" si="111"/>
        <v/>
      </c>
      <c r="BP3110" s="2" t="str">
        <f t="shared" si="112"/>
        <v>USCAR210,5</v>
      </c>
      <c r="BQ3110" s="2" t="str">
        <f>_xlfn.XLOOKUP(BO3110,[1]Planilha1!$BU:$BU,[1]Planilha1!$BU:$BU,"",0,1)</f>
        <v/>
      </c>
    </row>
    <row r="3111" spans="1:69" hidden="1" x14ac:dyDescent="0.2">
      <c r="A3111" s="2" t="s">
        <v>4651</v>
      </c>
      <c r="B3111" s="2" t="s">
        <v>1400</v>
      </c>
      <c r="C3111" s="2"/>
      <c r="D3111" s="2"/>
      <c r="E3111" s="2" t="s">
        <v>1402</v>
      </c>
      <c r="F3111" s="2"/>
      <c r="G3111" s="2"/>
      <c r="H3111" s="2" t="s">
        <v>843</v>
      </c>
      <c r="I3111" s="2" t="s">
        <v>395</v>
      </c>
      <c r="J3111" s="2" t="s">
        <v>994</v>
      </c>
      <c r="K3111" s="2"/>
      <c r="L3111" s="79"/>
      <c r="M3111" s="79"/>
      <c r="N3111" s="79" t="s">
        <v>2125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 t="s">
        <v>3546</v>
      </c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 t="str">
        <f t="shared" si="111"/>
        <v/>
      </c>
      <c r="BP3111" s="2" t="str">
        <f t="shared" si="112"/>
        <v>GMW31910,5</v>
      </c>
      <c r="BQ3111" s="2" t="str">
        <f>_xlfn.XLOOKUP(BO3111,[1]Planilha1!$BU:$BU,[1]Planilha1!$BU:$BU,"",0,1)</f>
        <v/>
      </c>
    </row>
    <row r="3112" spans="1:69" hidden="1" x14ac:dyDescent="0.2">
      <c r="A3112" s="2" t="s">
        <v>4651</v>
      </c>
      <c r="B3112" s="2" t="s">
        <v>374</v>
      </c>
      <c r="C3112" s="2"/>
      <c r="D3112" s="2"/>
      <c r="E3112" s="2" t="s">
        <v>1402</v>
      </c>
      <c r="F3112" s="2"/>
      <c r="G3112" s="2"/>
      <c r="H3112" s="2" t="s">
        <v>856</v>
      </c>
      <c r="I3112" s="2" t="s">
        <v>679</v>
      </c>
      <c r="J3112" s="2"/>
      <c r="K3112" s="2"/>
      <c r="L3112" s="79"/>
      <c r="M3112" s="79"/>
      <c r="N3112" s="79" t="s">
        <v>2146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 t="s">
        <v>4020</v>
      </c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 t="str">
        <f t="shared" si="111"/>
        <v/>
      </c>
      <c r="BP3112" s="2" t="str">
        <f t="shared" si="112"/>
        <v>USCAR214</v>
      </c>
      <c r="BQ3112" s="2" t="str">
        <f>_xlfn.XLOOKUP(BO3112,[1]Planilha1!$BU:$BU,[1]Planilha1!$BU:$BU,"",0,1)</f>
        <v/>
      </c>
    </row>
    <row r="3113" spans="1:69" hidden="1" x14ac:dyDescent="0.2">
      <c r="A3113" s="2" t="s">
        <v>4651</v>
      </c>
      <c r="B3113" s="2" t="s">
        <v>374</v>
      </c>
      <c r="C3113" s="2"/>
      <c r="D3113" s="2"/>
      <c r="E3113" s="2" t="s">
        <v>1402</v>
      </c>
      <c r="F3113" s="2"/>
      <c r="G3113" s="2"/>
      <c r="H3113" s="2" t="s">
        <v>856</v>
      </c>
      <c r="I3113" s="2" t="s">
        <v>679</v>
      </c>
      <c r="J3113" s="2"/>
      <c r="K3113" s="2"/>
      <c r="L3113" s="79"/>
      <c r="M3113" s="79"/>
      <c r="N3113" s="79" t="s">
        <v>2151</v>
      </c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 t="s">
        <v>4021</v>
      </c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 t="str">
        <f t="shared" si="111"/>
        <v/>
      </c>
      <c r="BP3113" s="2" t="str">
        <f t="shared" si="112"/>
        <v>USCAR215</v>
      </c>
      <c r="BQ3113" s="2" t="str">
        <f>_xlfn.XLOOKUP(BO3113,[1]Planilha1!$BU:$BU,[1]Planilha1!$BU:$BU,"",0,1)</f>
        <v/>
      </c>
    </row>
    <row r="3114" spans="1:69" hidden="1" x14ac:dyDescent="0.2">
      <c r="A3114" s="2" t="s">
        <v>4651</v>
      </c>
      <c r="B3114" s="2" t="s">
        <v>374</v>
      </c>
      <c r="C3114" s="2"/>
      <c r="D3114" s="2"/>
      <c r="E3114" s="2" t="s">
        <v>1402</v>
      </c>
      <c r="F3114" s="2"/>
      <c r="G3114" s="2"/>
      <c r="H3114" s="2" t="s">
        <v>853</v>
      </c>
      <c r="I3114" s="2" t="s">
        <v>612</v>
      </c>
      <c r="J3114" s="2"/>
      <c r="K3114" s="2"/>
      <c r="L3114" s="79"/>
      <c r="M3114" s="79"/>
      <c r="N3114" s="79" t="s">
        <v>2126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 t="s">
        <v>4022</v>
      </c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 t="str">
        <f t="shared" si="111"/>
        <v/>
      </c>
      <c r="BP3114" s="2" t="str">
        <f t="shared" si="112"/>
        <v>USCAR211,5</v>
      </c>
      <c r="BQ3114" s="2" t="str">
        <f>_xlfn.XLOOKUP(BO3114,[1]Planilha1!$BU:$BU,[1]Planilha1!$BU:$BU,"",0,1)</f>
        <v/>
      </c>
    </row>
    <row r="3115" spans="1:69" hidden="1" x14ac:dyDescent="0.2">
      <c r="A3115" s="2" t="s">
        <v>4651</v>
      </c>
      <c r="B3115" s="2" t="s">
        <v>374</v>
      </c>
      <c r="C3115" s="2"/>
      <c r="D3115" s="2"/>
      <c r="E3115" s="2" t="s">
        <v>1402</v>
      </c>
      <c r="F3115" s="2"/>
      <c r="G3115" s="2"/>
      <c r="H3115" s="2" t="s">
        <v>853</v>
      </c>
      <c r="I3115" s="2" t="s">
        <v>612</v>
      </c>
      <c r="J3115" s="2"/>
      <c r="K3115" s="2"/>
      <c r="L3115" s="79"/>
      <c r="M3115" s="79"/>
      <c r="N3115" s="79" t="s">
        <v>2124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 t="s">
        <v>4023</v>
      </c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 t="str">
        <f t="shared" si="111"/>
        <v/>
      </c>
      <c r="BP3115" s="2" t="str">
        <f t="shared" si="112"/>
        <v>USCAR212,5</v>
      </c>
      <c r="BQ3115" s="2" t="str">
        <f>_xlfn.XLOOKUP(BO3115,[1]Planilha1!$BU:$BU,[1]Planilha1!$BU:$BU,"",0,1)</f>
        <v/>
      </c>
    </row>
    <row r="3116" spans="1:69" hidden="1" x14ac:dyDescent="0.2">
      <c r="A3116" s="2" t="s">
        <v>4651</v>
      </c>
      <c r="B3116" s="2" t="s">
        <v>374</v>
      </c>
      <c r="C3116" s="2"/>
      <c r="D3116" s="2"/>
      <c r="E3116" s="2" t="s">
        <v>1402</v>
      </c>
      <c r="F3116" s="2"/>
      <c r="G3116" s="2"/>
      <c r="H3116" s="2" t="s">
        <v>853</v>
      </c>
      <c r="I3116" s="2" t="s">
        <v>612</v>
      </c>
      <c r="J3116" s="2"/>
      <c r="K3116" s="2"/>
      <c r="L3116" s="79"/>
      <c r="M3116" s="79"/>
      <c r="N3116" s="79" t="s">
        <v>2130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 t="s">
        <v>4024</v>
      </c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 t="str">
        <f t="shared" si="111"/>
        <v/>
      </c>
      <c r="BP3116" s="2" t="str">
        <f t="shared" si="112"/>
        <v>USCAR212</v>
      </c>
      <c r="BQ3116" s="2" t="str">
        <f>_xlfn.XLOOKUP(BO3116,[1]Planilha1!$BU:$BU,[1]Planilha1!$BU:$BU,"",0,1)</f>
        <v/>
      </c>
    </row>
    <row r="3117" spans="1:69" hidden="1" x14ac:dyDescent="0.2">
      <c r="A3117" s="2" t="s">
        <v>4651</v>
      </c>
      <c r="B3117" s="2" t="s">
        <v>374</v>
      </c>
      <c r="C3117" s="2"/>
      <c r="D3117" s="2"/>
      <c r="E3117" s="2" t="s">
        <v>1402</v>
      </c>
      <c r="F3117" s="2"/>
      <c r="G3117" s="2"/>
      <c r="H3117" s="2" t="s">
        <v>855</v>
      </c>
      <c r="I3117" s="2" t="s">
        <v>612</v>
      </c>
      <c r="J3117" s="2"/>
      <c r="K3117" s="2"/>
      <c r="L3117" s="79"/>
      <c r="M3117" s="79"/>
      <c r="N3117" s="79" t="s">
        <v>2126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 t="s">
        <v>4025</v>
      </c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 t="str">
        <f t="shared" si="111"/>
        <v/>
      </c>
      <c r="BP3117" s="2" t="str">
        <f t="shared" si="112"/>
        <v>USCAR211,5</v>
      </c>
      <c r="BQ3117" s="2" t="str">
        <f>_xlfn.XLOOKUP(BO3117,[1]Planilha1!$BU:$BU,[1]Planilha1!$BU:$BU,"",0,1)</f>
        <v/>
      </c>
    </row>
    <row r="3118" spans="1:69" hidden="1" x14ac:dyDescent="0.2">
      <c r="A3118" s="2" t="s">
        <v>4651</v>
      </c>
      <c r="B3118" s="2" t="s">
        <v>374</v>
      </c>
      <c r="C3118" s="2"/>
      <c r="D3118" s="2"/>
      <c r="E3118" s="2" t="s">
        <v>1402</v>
      </c>
      <c r="F3118" s="2"/>
      <c r="G3118" s="2"/>
      <c r="H3118" s="2" t="s">
        <v>860</v>
      </c>
      <c r="I3118" s="2" t="s">
        <v>2017</v>
      </c>
      <c r="J3118" s="2" t="s">
        <v>1065</v>
      </c>
      <c r="K3118" s="2"/>
      <c r="L3118" s="79"/>
      <c r="M3118" s="79"/>
      <c r="N3118" s="79" t="s">
        <v>2124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 t="str">
        <f t="shared" si="111"/>
        <v/>
      </c>
      <c r="BP3118" s="2" t="str">
        <f t="shared" si="112"/>
        <v>USCAR212,5</v>
      </c>
      <c r="BQ3118" s="2" t="str">
        <f>_xlfn.XLOOKUP(BO3118,[1]Planilha1!$BU:$BU,[1]Planilha1!$BU:$BU,"",0,1)</f>
        <v/>
      </c>
    </row>
    <row r="3119" spans="1:69" hidden="1" x14ac:dyDescent="0.2">
      <c r="A3119" s="2" t="s">
        <v>4651</v>
      </c>
      <c r="B3119" s="2" t="s">
        <v>374</v>
      </c>
      <c r="C3119" s="2"/>
      <c r="D3119" s="2"/>
      <c r="E3119" s="2" t="s">
        <v>1402</v>
      </c>
      <c r="F3119" s="2"/>
      <c r="G3119" s="2"/>
      <c r="H3119" s="2" t="s">
        <v>853</v>
      </c>
      <c r="I3119" s="2" t="s">
        <v>2017</v>
      </c>
      <c r="J3119" s="2" t="s">
        <v>1065</v>
      </c>
      <c r="K3119" s="2"/>
      <c r="L3119" s="79"/>
      <c r="M3119" s="79"/>
      <c r="N3119" s="79" t="s">
        <v>2126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 t="str">
        <f t="shared" si="111"/>
        <v/>
      </c>
      <c r="BP3119" s="2" t="str">
        <f t="shared" si="112"/>
        <v>USCAR211,5</v>
      </c>
      <c r="BQ3119" s="2" t="str">
        <f>_xlfn.XLOOKUP(BO3119,[1]Planilha1!$BU:$BU,[1]Planilha1!$BU:$BU,"",0,1)</f>
        <v/>
      </c>
    </row>
    <row r="3120" spans="1:69" hidden="1" x14ac:dyDescent="0.2">
      <c r="A3120" s="2" t="s">
        <v>4651</v>
      </c>
      <c r="B3120" s="2" t="s">
        <v>374</v>
      </c>
      <c r="C3120" s="2"/>
      <c r="D3120" s="2"/>
      <c r="E3120" s="2" t="s">
        <v>1402</v>
      </c>
      <c r="F3120" s="2"/>
      <c r="G3120" s="2"/>
      <c r="H3120" s="2" t="s">
        <v>853</v>
      </c>
      <c r="I3120" s="2" t="s">
        <v>2017</v>
      </c>
      <c r="J3120" s="2" t="s">
        <v>1065</v>
      </c>
      <c r="K3120" s="2"/>
      <c r="L3120" s="79"/>
      <c r="M3120" s="79"/>
      <c r="N3120" s="79" t="s">
        <v>2124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 t="str">
        <f t="shared" si="111"/>
        <v/>
      </c>
      <c r="BP3120" s="2" t="str">
        <f t="shared" si="112"/>
        <v>USCAR212,5</v>
      </c>
      <c r="BQ3120" s="2" t="str">
        <f>_xlfn.XLOOKUP(BO3120,[1]Planilha1!$BU:$BU,[1]Planilha1!$BU:$BU,"",0,1)</f>
        <v/>
      </c>
    </row>
    <row r="3121" spans="1:69" hidden="1" x14ac:dyDescent="0.2">
      <c r="A3121" s="2" t="s">
        <v>4651</v>
      </c>
      <c r="B3121" s="2" t="s">
        <v>374</v>
      </c>
      <c r="C3121" s="2"/>
      <c r="D3121" s="2"/>
      <c r="E3121" s="2" t="s">
        <v>1402</v>
      </c>
      <c r="F3121" s="2"/>
      <c r="G3121" s="2"/>
      <c r="H3121" s="2" t="s">
        <v>843</v>
      </c>
      <c r="I3121" s="2" t="s">
        <v>2017</v>
      </c>
      <c r="J3121" s="2" t="s">
        <v>935</v>
      </c>
      <c r="K3121" s="2"/>
      <c r="L3121" s="79"/>
      <c r="M3121" s="79"/>
      <c r="N3121" s="79" t="s">
        <v>2124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 t="s">
        <v>4026</v>
      </c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 t="str">
        <f t="shared" si="111"/>
        <v/>
      </c>
      <c r="BP3121" s="2" t="str">
        <f t="shared" si="112"/>
        <v>USCAR212,5</v>
      </c>
      <c r="BQ3121" s="2" t="str">
        <f>_xlfn.XLOOKUP(BO3121,[1]Planilha1!$BU:$BU,[1]Planilha1!$BU:$BU,"",0,1)</f>
        <v/>
      </c>
    </row>
    <row r="3122" spans="1:69" hidden="1" x14ac:dyDescent="0.2">
      <c r="A3122" s="2" t="s">
        <v>4651</v>
      </c>
      <c r="B3122" s="2" t="s">
        <v>374</v>
      </c>
      <c r="C3122" s="2"/>
      <c r="D3122" s="2"/>
      <c r="E3122" s="2" t="s">
        <v>1402</v>
      </c>
      <c r="F3122" s="2"/>
      <c r="G3122" s="2"/>
      <c r="H3122" s="2" t="s">
        <v>843</v>
      </c>
      <c r="I3122" s="2" t="s">
        <v>2017</v>
      </c>
      <c r="J3122" s="2" t="s">
        <v>1065</v>
      </c>
      <c r="K3122" s="2"/>
      <c r="L3122" s="79"/>
      <c r="M3122" s="79"/>
      <c r="N3122" s="79" t="s">
        <v>2124</v>
      </c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 t="str">
        <f t="shared" si="111"/>
        <v/>
      </c>
      <c r="BP3122" s="2" t="str">
        <f t="shared" si="112"/>
        <v>USCAR212,5</v>
      </c>
      <c r="BQ3122" s="2" t="str">
        <f>_xlfn.XLOOKUP(BO3122,[1]Planilha1!$BU:$BU,[1]Planilha1!$BU:$BU,"",0,1)</f>
        <v/>
      </c>
    </row>
    <row r="3123" spans="1:69" hidden="1" x14ac:dyDescent="0.2">
      <c r="A3123" s="2" t="s">
        <v>785</v>
      </c>
      <c r="B3123" s="2"/>
      <c r="C3123" s="2"/>
      <c r="D3123" s="2"/>
      <c r="E3123" s="2" t="s">
        <v>1402</v>
      </c>
      <c r="F3123" s="2"/>
      <c r="G3123" s="2"/>
      <c r="H3123" s="2" t="s">
        <v>844</v>
      </c>
      <c r="I3123" s="2" t="s">
        <v>689</v>
      </c>
      <c r="J3123" s="2"/>
      <c r="K3123" s="2"/>
      <c r="L3123" s="79"/>
      <c r="M3123" s="79"/>
      <c r="N3123" s="79" t="s">
        <v>1127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 t="s">
        <v>4027</v>
      </c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 t="str">
        <f t="shared" si="111"/>
        <v/>
      </c>
      <c r="BP3123" s="2" t="str">
        <f t="shared" si="112"/>
        <v>16</v>
      </c>
      <c r="BQ3123" s="2" t="str">
        <f>_xlfn.XLOOKUP(BO3123,[1]Planilha1!$BU:$BU,[1]Planilha1!$BU:$BU,"",0,1)</f>
        <v/>
      </c>
    </row>
    <row r="3124" spans="1:69" hidden="1" x14ac:dyDescent="0.2">
      <c r="A3124" s="2" t="s">
        <v>4651</v>
      </c>
      <c r="B3124" s="2" t="s">
        <v>374</v>
      </c>
      <c r="C3124" s="2"/>
      <c r="D3124" s="2"/>
      <c r="E3124" s="2" t="s">
        <v>1402</v>
      </c>
      <c r="F3124" s="2"/>
      <c r="G3124" s="2"/>
      <c r="H3124" s="2" t="s">
        <v>858</v>
      </c>
      <c r="I3124" s="2" t="s">
        <v>2018</v>
      </c>
      <c r="J3124" s="2" t="s">
        <v>1066</v>
      </c>
      <c r="K3124" s="2"/>
      <c r="L3124" s="79"/>
      <c r="M3124" s="79"/>
      <c r="N3124" s="79" t="s">
        <v>2125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 t="s">
        <v>4028</v>
      </c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 t="str">
        <f t="shared" si="111"/>
        <v/>
      </c>
      <c r="BP3124" s="2" t="str">
        <f t="shared" si="112"/>
        <v>USCAR210,5</v>
      </c>
      <c r="BQ3124" s="2" t="str">
        <f>_xlfn.XLOOKUP(BO3124,[1]Planilha1!$BU:$BU,[1]Planilha1!$BU:$BU,"",0,1)</f>
        <v/>
      </c>
    </row>
    <row r="3125" spans="1:69" hidden="1" x14ac:dyDescent="0.2">
      <c r="A3125" s="2" t="s">
        <v>4651</v>
      </c>
      <c r="B3125" s="2" t="s">
        <v>374</v>
      </c>
      <c r="C3125" s="2"/>
      <c r="D3125" s="2"/>
      <c r="E3125" s="2" t="s">
        <v>1402</v>
      </c>
      <c r="F3125" s="2"/>
      <c r="G3125" s="2"/>
      <c r="H3125" s="2" t="s">
        <v>850</v>
      </c>
      <c r="I3125" s="2" t="s">
        <v>2018</v>
      </c>
      <c r="J3125" s="2" t="s">
        <v>1066</v>
      </c>
      <c r="K3125" s="2"/>
      <c r="L3125" s="79"/>
      <c r="M3125" s="79"/>
      <c r="N3125" s="79" t="s">
        <v>2125</v>
      </c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 t="s">
        <v>4029</v>
      </c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 t="str">
        <f t="shared" si="111"/>
        <v/>
      </c>
      <c r="BP3125" s="2" t="str">
        <f t="shared" si="112"/>
        <v>USCAR210,5</v>
      </c>
      <c r="BQ3125" s="2" t="str">
        <f>_xlfn.XLOOKUP(BO3125,[1]Planilha1!$BU:$BU,[1]Planilha1!$BU:$BU,"",0,1)</f>
        <v/>
      </c>
    </row>
    <row r="3126" spans="1:69" hidden="1" x14ac:dyDescent="0.2">
      <c r="A3126" s="2" t="s">
        <v>4651</v>
      </c>
      <c r="B3126" s="2" t="s">
        <v>374</v>
      </c>
      <c r="C3126" s="2"/>
      <c r="D3126" s="2"/>
      <c r="E3126" s="2" t="s">
        <v>1402</v>
      </c>
      <c r="F3126" s="2"/>
      <c r="G3126" s="2"/>
      <c r="H3126" s="2" t="s">
        <v>858</v>
      </c>
      <c r="I3126" s="2" t="s">
        <v>2019</v>
      </c>
      <c r="J3126" s="2" t="s">
        <v>1067</v>
      </c>
      <c r="K3126" s="2"/>
      <c r="L3126" s="79"/>
      <c r="M3126" s="79"/>
      <c r="N3126" s="79" t="s">
        <v>2130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 t="s">
        <v>4030</v>
      </c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 t="str">
        <f t="shared" si="111"/>
        <v/>
      </c>
      <c r="BP3126" s="2" t="str">
        <f t="shared" si="112"/>
        <v>USCAR212</v>
      </c>
      <c r="BQ3126" s="2" t="str">
        <f>_xlfn.XLOOKUP(BO3126,[1]Planilha1!$BU:$BU,[1]Planilha1!$BU:$BU,"",0,1)</f>
        <v/>
      </c>
    </row>
    <row r="3127" spans="1:69" hidden="1" x14ac:dyDescent="0.2">
      <c r="A3127" s="2" t="s">
        <v>4651</v>
      </c>
      <c r="B3127" s="2" t="s">
        <v>374</v>
      </c>
      <c r="C3127" s="2"/>
      <c r="D3127" s="2"/>
      <c r="E3127" s="2" t="s">
        <v>1402</v>
      </c>
      <c r="F3127" s="2"/>
      <c r="G3127" s="2"/>
      <c r="H3127" s="2" t="s">
        <v>853</v>
      </c>
      <c r="I3127" s="2" t="s">
        <v>430</v>
      </c>
      <c r="J3127" s="2"/>
      <c r="K3127" s="2"/>
      <c r="L3127" s="79"/>
      <c r="M3127" s="79"/>
      <c r="N3127" s="79" t="s">
        <v>2125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 t="s">
        <v>4031</v>
      </c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 t="str">
        <f t="shared" si="111"/>
        <v/>
      </c>
      <c r="BP3127" s="2" t="str">
        <f t="shared" si="112"/>
        <v>USCAR210,5</v>
      </c>
      <c r="BQ3127" s="2" t="str">
        <f>_xlfn.XLOOKUP(BO3127,[1]Planilha1!$BU:$BU,[1]Planilha1!$BU:$BU,"",0,1)</f>
        <v/>
      </c>
    </row>
    <row r="3128" spans="1:69" hidden="1" x14ac:dyDescent="0.2">
      <c r="A3128" s="2" t="s">
        <v>785</v>
      </c>
      <c r="B3128" s="2"/>
      <c r="C3128" s="2"/>
      <c r="D3128" s="2"/>
      <c r="E3128" s="2" t="s">
        <v>1402</v>
      </c>
      <c r="F3128" s="2"/>
      <c r="G3128" s="2"/>
      <c r="H3128" s="2" t="s">
        <v>853</v>
      </c>
      <c r="I3128" s="2" t="s">
        <v>430</v>
      </c>
      <c r="J3128" s="2"/>
      <c r="K3128" s="2"/>
      <c r="L3128" s="79"/>
      <c r="M3128" s="79"/>
      <c r="N3128" s="79" t="s">
        <v>2125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 t="s">
        <v>3957</v>
      </c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 t="str">
        <f t="shared" si="111"/>
        <v/>
      </c>
      <c r="BP3128" s="2" t="str">
        <f t="shared" si="112"/>
        <v>0,5</v>
      </c>
      <c r="BQ3128" s="2" t="str">
        <f>_xlfn.XLOOKUP(BO3128,[1]Planilha1!$BU:$BU,[1]Planilha1!$BU:$BU,"",0,1)</f>
        <v/>
      </c>
    </row>
    <row r="3129" spans="1:69" hidden="1" x14ac:dyDescent="0.2">
      <c r="A3129" s="2" t="s">
        <v>4651</v>
      </c>
      <c r="B3129" s="2" t="s">
        <v>374</v>
      </c>
      <c r="C3129" s="2"/>
      <c r="D3129" s="2"/>
      <c r="E3129" s="2" t="s">
        <v>1402</v>
      </c>
      <c r="F3129" s="2"/>
      <c r="G3129" s="2"/>
      <c r="H3129" s="2" t="s">
        <v>853</v>
      </c>
      <c r="I3129" s="2" t="s">
        <v>430</v>
      </c>
      <c r="J3129" s="2"/>
      <c r="K3129" s="2"/>
      <c r="L3129" s="79"/>
      <c r="M3129" s="79"/>
      <c r="N3129" s="79" t="s">
        <v>2141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 t="s">
        <v>4032</v>
      </c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 t="str">
        <f t="shared" si="111"/>
        <v/>
      </c>
      <c r="BP3129" s="2" t="str">
        <f t="shared" si="112"/>
        <v>USCAR210,75</v>
      </c>
      <c r="BQ3129" s="2" t="str">
        <f>_xlfn.XLOOKUP(BO3129,[1]Planilha1!$BU:$BU,[1]Planilha1!$BU:$BU,"",0,1)</f>
        <v/>
      </c>
    </row>
    <row r="3130" spans="1:69" hidden="1" x14ac:dyDescent="0.2">
      <c r="A3130" s="2" t="s">
        <v>785</v>
      </c>
      <c r="B3130" s="2"/>
      <c r="C3130" s="2"/>
      <c r="D3130" s="2"/>
      <c r="E3130" s="2" t="s">
        <v>1402</v>
      </c>
      <c r="F3130" s="2"/>
      <c r="G3130" s="2"/>
      <c r="H3130" s="2" t="s">
        <v>853</v>
      </c>
      <c r="I3130" s="2" t="s">
        <v>430</v>
      </c>
      <c r="J3130" s="2"/>
      <c r="K3130" s="2"/>
      <c r="L3130" s="79"/>
      <c r="M3130" s="79"/>
      <c r="N3130" s="79" t="s">
        <v>2141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 t="s">
        <v>3957</v>
      </c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 t="str">
        <f t="shared" si="111"/>
        <v/>
      </c>
      <c r="BP3130" s="2" t="str">
        <f t="shared" si="112"/>
        <v>0,75</v>
      </c>
      <c r="BQ3130" s="2" t="str">
        <f>_xlfn.XLOOKUP(BO3130,[1]Planilha1!$BU:$BU,[1]Planilha1!$BU:$BU,"",0,1)</f>
        <v/>
      </c>
    </row>
    <row r="3131" spans="1:69" hidden="1" x14ac:dyDescent="0.2">
      <c r="A3131" s="2" t="s">
        <v>4651</v>
      </c>
      <c r="B3131" s="2" t="s">
        <v>1400</v>
      </c>
      <c r="C3131" s="2"/>
      <c r="D3131" s="2"/>
      <c r="E3131" s="2" t="s">
        <v>1402</v>
      </c>
      <c r="F3131" s="2"/>
      <c r="G3131" s="2"/>
      <c r="H3131" s="2" t="s">
        <v>843</v>
      </c>
      <c r="I3131" s="2" t="s">
        <v>430</v>
      </c>
      <c r="J3131" s="2"/>
      <c r="K3131" s="2"/>
      <c r="L3131" s="79"/>
      <c r="M3131" s="79"/>
      <c r="N3131" s="79" t="s">
        <v>2125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 t="s">
        <v>4033</v>
      </c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 t="str">
        <f t="shared" si="111"/>
        <v/>
      </c>
      <c r="BP3131" s="2" t="str">
        <f t="shared" si="112"/>
        <v>GMW31910,5</v>
      </c>
      <c r="BQ3131" s="2" t="str">
        <f>_xlfn.XLOOKUP(BO3131,[1]Planilha1!$BU:$BU,[1]Planilha1!$BU:$BU,"",0,1)</f>
        <v/>
      </c>
    </row>
    <row r="3132" spans="1:69" hidden="1" x14ac:dyDescent="0.2">
      <c r="A3132" s="2" t="s">
        <v>785</v>
      </c>
      <c r="B3132" s="2"/>
      <c r="C3132" s="2"/>
      <c r="D3132" s="2"/>
      <c r="E3132" s="2" t="s">
        <v>1402</v>
      </c>
      <c r="F3132" s="2"/>
      <c r="G3132" s="2"/>
      <c r="H3132" s="2" t="s">
        <v>843</v>
      </c>
      <c r="I3132" s="2" t="s">
        <v>430</v>
      </c>
      <c r="J3132" s="2"/>
      <c r="K3132" s="2"/>
      <c r="L3132" s="79"/>
      <c r="M3132" s="79"/>
      <c r="N3132" s="79" t="s">
        <v>2125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 t="s">
        <v>3957</v>
      </c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 t="str">
        <f t="shared" si="111"/>
        <v/>
      </c>
      <c r="BP3132" s="2" t="str">
        <f t="shared" si="112"/>
        <v>0,5</v>
      </c>
      <c r="BQ3132" s="2" t="str">
        <f>_xlfn.XLOOKUP(BO3132,[1]Planilha1!$BU:$BU,[1]Planilha1!$BU:$BU,"",0,1)</f>
        <v/>
      </c>
    </row>
    <row r="3133" spans="1:69" hidden="1" x14ac:dyDescent="0.2">
      <c r="A3133" s="2" t="s">
        <v>4651</v>
      </c>
      <c r="B3133" s="2" t="s">
        <v>1400</v>
      </c>
      <c r="C3133" s="2"/>
      <c r="D3133" s="2"/>
      <c r="E3133" s="2" t="s">
        <v>1402</v>
      </c>
      <c r="F3133" s="2"/>
      <c r="G3133" s="2"/>
      <c r="H3133" s="2" t="s">
        <v>843</v>
      </c>
      <c r="I3133" s="2" t="s">
        <v>430</v>
      </c>
      <c r="J3133" s="2"/>
      <c r="K3133" s="2"/>
      <c r="L3133" s="79"/>
      <c r="M3133" s="79"/>
      <c r="N3133" s="79" t="s">
        <v>2141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 t="s">
        <v>4034</v>
      </c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 t="str">
        <f t="shared" si="111"/>
        <v/>
      </c>
      <c r="BP3133" s="2" t="str">
        <f t="shared" si="112"/>
        <v>GMW31910,75</v>
      </c>
      <c r="BQ3133" s="2" t="str">
        <f>_xlfn.XLOOKUP(BO3133,[1]Planilha1!$BU:$BU,[1]Planilha1!$BU:$BU,"",0,1)</f>
        <v/>
      </c>
    </row>
    <row r="3134" spans="1:69" hidden="1" x14ac:dyDescent="0.2">
      <c r="A3134" s="2" t="s">
        <v>785</v>
      </c>
      <c r="B3134" s="2"/>
      <c r="C3134" s="2"/>
      <c r="D3134" s="2"/>
      <c r="E3134" s="2" t="s">
        <v>1402</v>
      </c>
      <c r="F3134" s="2"/>
      <c r="G3134" s="2"/>
      <c r="H3134" s="2" t="s">
        <v>868</v>
      </c>
      <c r="I3134" s="2" t="s">
        <v>430</v>
      </c>
      <c r="J3134" s="2"/>
      <c r="K3134" s="2"/>
      <c r="L3134" s="79"/>
      <c r="M3134" s="79"/>
      <c r="N3134" s="79" t="s">
        <v>2125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 t="s">
        <v>3957</v>
      </c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 t="str">
        <f t="shared" si="111"/>
        <v/>
      </c>
      <c r="BP3134" s="2" t="str">
        <f t="shared" si="112"/>
        <v>0,5</v>
      </c>
      <c r="BQ3134" s="2" t="str">
        <f>_xlfn.XLOOKUP(BO3134,[1]Planilha1!$BU:$BU,[1]Planilha1!$BU:$BU,"",0,1)</f>
        <v/>
      </c>
    </row>
    <row r="3135" spans="1:69" hidden="1" x14ac:dyDescent="0.2">
      <c r="A3135" s="2" t="s">
        <v>785</v>
      </c>
      <c r="B3135" s="2"/>
      <c r="C3135" s="2"/>
      <c r="D3135" s="2"/>
      <c r="E3135" s="2" t="s">
        <v>1402</v>
      </c>
      <c r="F3135" s="2"/>
      <c r="G3135" s="2"/>
      <c r="H3135" s="2" t="s">
        <v>868</v>
      </c>
      <c r="I3135" s="2" t="s">
        <v>430</v>
      </c>
      <c r="J3135" s="2"/>
      <c r="K3135" s="2"/>
      <c r="L3135" s="79"/>
      <c r="M3135" s="79"/>
      <c r="N3135" s="79" t="s">
        <v>2141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 t="s">
        <v>3957</v>
      </c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 t="str">
        <f t="shared" si="111"/>
        <v/>
      </c>
      <c r="BP3135" s="2" t="str">
        <f t="shared" si="112"/>
        <v>0,75</v>
      </c>
      <c r="BQ3135" s="2" t="str">
        <f>_xlfn.XLOOKUP(BO3135,[1]Planilha1!$BU:$BU,[1]Planilha1!$BU:$BU,"",0,1)</f>
        <v/>
      </c>
    </row>
    <row r="3136" spans="1:69" hidden="1" x14ac:dyDescent="0.2">
      <c r="A3136" s="2" t="s">
        <v>4651</v>
      </c>
      <c r="B3136" s="2" t="s">
        <v>374</v>
      </c>
      <c r="C3136" s="2"/>
      <c r="D3136" s="2"/>
      <c r="E3136" s="2" t="s">
        <v>1402</v>
      </c>
      <c r="F3136" s="2"/>
      <c r="G3136" s="2"/>
      <c r="H3136" s="2" t="s">
        <v>864</v>
      </c>
      <c r="I3136" s="2" t="s">
        <v>430</v>
      </c>
      <c r="J3136" s="2"/>
      <c r="K3136" s="2"/>
      <c r="L3136" s="79"/>
      <c r="M3136" s="79"/>
      <c r="N3136" s="79" t="s">
        <v>2125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 t="s">
        <v>4035</v>
      </c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 t="str">
        <f t="shared" si="111"/>
        <v/>
      </c>
      <c r="BP3136" s="2" t="str">
        <f t="shared" si="112"/>
        <v>USCAR210,5</v>
      </c>
      <c r="BQ3136" s="2" t="str">
        <f>_xlfn.XLOOKUP(BO3136,[1]Planilha1!$BU:$BU,[1]Planilha1!$BU:$BU,"",0,1)</f>
        <v/>
      </c>
    </row>
    <row r="3137" spans="1:69" hidden="1" x14ac:dyDescent="0.2">
      <c r="A3137" s="2" t="s">
        <v>4651</v>
      </c>
      <c r="B3137" s="2" t="s">
        <v>1400</v>
      </c>
      <c r="C3137" s="2"/>
      <c r="D3137" s="2"/>
      <c r="E3137" s="2" t="s">
        <v>1402</v>
      </c>
      <c r="F3137" s="2"/>
      <c r="G3137" s="2"/>
      <c r="H3137" s="2" t="s">
        <v>843</v>
      </c>
      <c r="I3137" s="2" t="s">
        <v>2020</v>
      </c>
      <c r="J3137" s="2" t="s">
        <v>917</v>
      </c>
      <c r="K3137" s="2"/>
      <c r="L3137" s="79"/>
      <c r="M3137" s="79"/>
      <c r="N3137" s="79" t="s">
        <v>2141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 t="s">
        <v>4036</v>
      </c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 t="str">
        <f t="shared" si="111"/>
        <v/>
      </c>
      <c r="BP3137" s="2" t="str">
        <f t="shared" si="112"/>
        <v>GMW31910,75</v>
      </c>
      <c r="BQ3137" s="2" t="str">
        <f>_xlfn.XLOOKUP(BO3137,[1]Planilha1!$BU:$BU,[1]Planilha1!$BU:$BU,"",0,1)</f>
        <v/>
      </c>
    </row>
    <row r="3138" spans="1:69" hidden="1" x14ac:dyDescent="0.2">
      <c r="A3138" s="2" t="s">
        <v>4651</v>
      </c>
      <c r="B3138" s="2" t="s">
        <v>374</v>
      </c>
      <c r="C3138" s="2"/>
      <c r="D3138" s="2"/>
      <c r="E3138" s="2" t="s">
        <v>1402</v>
      </c>
      <c r="F3138" s="2"/>
      <c r="G3138" s="2"/>
      <c r="H3138" s="2" t="s">
        <v>852</v>
      </c>
      <c r="I3138" s="2" t="s">
        <v>2020</v>
      </c>
      <c r="J3138" s="2" t="s">
        <v>1068</v>
      </c>
      <c r="K3138" s="2"/>
      <c r="L3138" s="79"/>
      <c r="M3138" s="79"/>
      <c r="N3138" s="79" t="s">
        <v>2135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 t="s">
        <v>4037</v>
      </c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 t="str">
        <f t="shared" si="111"/>
        <v/>
      </c>
      <c r="BP3138" s="2" t="str">
        <f t="shared" si="112"/>
        <v>USCAR210,85</v>
      </c>
      <c r="BQ3138" s="2" t="str">
        <f>_xlfn.XLOOKUP(BO3138,[1]Planilha1!$BU:$BU,[1]Planilha1!$BU:$BU,"",0,1)</f>
        <v/>
      </c>
    </row>
    <row r="3139" spans="1:69" hidden="1" x14ac:dyDescent="0.2">
      <c r="A3139" s="2" t="s">
        <v>4651</v>
      </c>
      <c r="B3139" s="2" t="s">
        <v>374</v>
      </c>
      <c r="C3139" s="2"/>
      <c r="D3139" s="2"/>
      <c r="E3139" s="2" t="s">
        <v>1402</v>
      </c>
      <c r="F3139" s="2"/>
      <c r="G3139" s="2"/>
      <c r="H3139" s="2" t="s">
        <v>848</v>
      </c>
      <c r="I3139" s="2" t="s">
        <v>2020</v>
      </c>
      <c r="J3139" s="2" t="s">
        <v>917</v>
      </c>
      <c r="K3139" s="2"/>
      <c r="L3139" s="79"/>
      <c r="M3139" s="79"/>
      <c r="N3139" s="79" t="s">
        <v>2135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 t="s">
        <v>4038</v>
      </c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 t="str">
        <f t="shared" si="111"/>
        <v/>
      </c>
      <c r="BP3139" s="2" t="str">
        <f t="shared" si="112"/>
        <v>USCAR210,85</v>
      </c>
      <c r="BQ3139" s="2" t="str">
        <f>_xlfn.XLOOKUP(BO3139,[1]Planilha1!$BU:$BU,[1]Planilha1!$BU:$BU,"",0,1)</f>
        <v/>
      </c>
    </row>
    <row r="3140" spans="1:69" hidden="1" x14ac:dyDescent="0.2">
      <c r="A3140" s="2" t="s">
        <v>4651</v>
      </c>
      <c r="B3140" s="2" t="s">
        <v>374</v>
      </c>
      <c r="C3140" s="2"/>
      <c r="D3140" s="2"/>
      <c r="E3140" s="2" t="s">
        <v>1402</v>
      </c>
      <c r="F3140" s="2"/>
      <c r="G3140" s="2"/>
      <c r="H3140" s="2" t="s">
        <v>848</v>
      </c>
      <c r="I3140" s="2" t="s">
        <v>2020</v>
      </c>
      <c r="J3140" s="2" t="s">
        <v>918</v>
      </c>
      <c r="K3140" s="2"/>
      <c r="L3140" s="79"/>
      <c r="M3140" s="79"/>
      <c r="N3140" s="79" t="s">
        <v>2135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 t="s">
        <v>4039</v>
      </c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 t="str">
        <f t="shared" ref="BO3140:BO3203" si="113">IF(F3140="","",_xlfn.CONCAT(K3140&amp;N3140,IF(L3140&gt;M3140,_xlfn.TEXTJOIN(,TRUE,O3140:AV3140),_xlfn.TEXTJOIN(,TRUE,AF3140:AV3140,O3140:AE3140))))</f>
        <v/>
      </c>
      <c r="BP3140" s="2" t="str">
        <f t="shared" ref="BP3140:BP3203" si="114">_xlfn.CONCAT(B3140,N3140,IF(L3140&gt;M3140,_xlfn.TEXTJOIN(,TRUE,O3140:AV3140),_xlfn.TEXTJOIN(,TRUE,AF3140:AV3140,O3140:AE3140)))</f>
        <v>USCAR210,85</v>
      </c>
      <c r="BQ3140" s="2" t="str">
        <f>_xlfn.XLOOKUP(BO3140,[1]Planilha1!$BU:$BU,[1]Planilha1!$BU:$BU,"",0,1)</f>
        <v/>
      </c>
    </row>
    <row r="3141" spans="1:69" hidden="1" x14ac:dyDescent="0.2">
      <c r="A3141" s="2" t="s">
        <v>4651</v>
      </c>
      <c r="B3141" s="2" t="s">
        <v>374</v>
      </c>
      <c r="C3141" s="2"/>
      <c r="D3141" s="2"/>
      <c r="E3141" s="2" t="s">
        <v>1402</v>
      </c>
      <c r="F3141" s="2"/>
      <c r="G3141" s="2"/>
      <c r="H3141" s="2" t="s">
        <v>848</v>
      </c>
      <c r="I3141" s="2" t="s">
        <v>2020</v>
      </c>
      <c r="J3141" s="2" t="s">
        <v>917</v>
      </c>
      <c r="K3141" s="2"/>
      <c r="L3141" s="79"/>
      <c r="M3141" s="79"/>
      <c r="N3141" s="79" t="s">
        <v>2144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 t="s">
        <v>4040</v>
      </c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 t="str">
        <f t="shared" si="113"/>
        <v/>
      </c>
      <c r="BP3141" s="2" t="str">
        <f t="shared" si="114"/>
        <v>USCAR211,25</v>
      </c>
      <c r="BQ3141" s="2" t="str">
        <f>_xlfn.XLOOKUP(BO3141,[1]Planilha1!$BU:$BU,[1]Planilha1!$BU:$BU,"",0,1)</f>
        <v/>
      </c>
    </row>
    <row r="3142" spans="1:69" hidden="1" x14ac:dyDescent="0.2">
      <c r="A3142" s="2" t="s">
        <v>4651</v>
      </c>
      <c r="B3142" s="2" t="s">
        <v>374</v>
      </c>
      <c r="C3142" s="2"/>
      <c r="D3142" s="2"/>
      <c r="E3142" s="2" t="s">
        <v>1402</v>
      </c>
      <c r="F3142" s="2"/>
      <c r="G3142" s="2"/>
      <c r="H3142" s="2" t="s">
        <v>850</v>
      </c>
      <c r="I3142" s="2" t="s">
        <v>2020</v>
      </c>
      <c r="J3142" s="2" t="s">
        <v>918</v>
      </c>
      <c r="K3142" s="2"/>
      <c r="L3142" s="79"/>
      <c r="M3142" s="79"/>
      <c r="N3142" s="79" t="s">
        <v>2141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 t="s">
        <v>4041</v>
      </c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 t="str">
        <f t="shared" si="113"/>
        <v/>
      </c>
      <c r="BP3142" s="2" t="str">
        <f t="shared" si="114"/>
        <v>USCAR210,75</v>
      </c>
      <c r="BQ3142" s="2" t="str">
        <f>_xlfn.XLOOKUP(BO3142,[1]Planilha1!$BU:$BU,[1]Planilha1!$BU:$BU,"",0,1)</f>
        <v/>
      </c>
    </row>
    <row r="3143" spans="1:69" hidden="1" x14ac:dyDescent="0.2">
      <c r="A3143" s="2" t="s">
        <v>4651</v>
      </c>
      <c r="B3143" s="2" t="s">
        <v>374</v>
      </c>
      <c r="C3143" s="2"/>
      <c r="D3143" s="2"/>
      <c r="E3143" s="2" t="s">
        <v>1402</v>
      </c>
      <c r="F3143" s="2"/>
      <c r="G3143" s="2"/>
      <c r="H3143" s="2" t="s">
        <v>853</v>
      </c>
      <c r="I3143" s="2" t="s">
        <v>398</v>
      </c>
      <c r="J3143" s="2"/>
      <c r="K3143" s="2"/>
      <c r="L3143" s="79"/>
      <c r="M3143" s="79"/>
      <c r="N3143" s="79" t="s">
        <v>2147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 t="s">
        <v>4042</v>
      </c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 t="str">
        <f t="shared" si="113"/>
        <v/>
      </c>
      <c r="BP3143" s="2" t="str">
        <f t="shared" si="114"/>
        <v>USCAR210,35</v>
      </c>
      <c r="BQ3143" s="2" t="str">
        <f>_xlfn.XLOOKUP(BO3143,[1]Planilha1!$BU:$BU,[1]Planilha1!$BU:$BU,"",0,1)</f>
        <v/>
      </c>
    </row>
    <row r="3144" spans="1:69" hidden="1" x14ac:dyDescent="0.2">
      <c r="A3144" s="2" t="s">
        <v>785</v>
      </c>
      <c r="B3144" s="2"/>
      <c r="C3144" s="2"/>
      <c r="D3144" s="2"/>
      <c r="E3144" s="2" t="s">
        <v>1402</v>
      </c>
      <c r="F3144" s="2"/>
      <c r="G3144" s="2"/>
      <c r="H3144" s="2" t="s">
        <v>853</v>
      </c>
      <c r="I3144" s="2" t="s">
        <v>398</v>
      </c>
      <c r="J3144" s="2"/>
      <c r="K3144" s="2"/>
      <c r="L3144" s="79"/>
      <c r="M3144" s="79"/>
      <c r="N3144" s="79" t="s">
        <v>2147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 t="s">
        <v>4043</v>
      </c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 t="str">
        <f t="shared" si="113"/>
        <v/>
      </c>
      <c r="BP3144" s="2" t="str">
        <f t="shared" si="114"/>
        <v>0,35</v>
      </c>
      <c r="BQ3144" s="2" t="str">
        <f>_xlfn.XLOOKUP(BO3144,[1]Planilha1!$BU:$BU,[1]Planilha1!$BU:$BU,"",0,1)</f>
        <v/>
      </c>
    </row>
    <row r="3145" spans="1:69" hidden="1" x14ac:dyDescent="0.2">
      <c r="A3145" s="2" t="s">
        <v>785</v>
      </c>
      <c r="B3145" s="2"/>
      <c r="C3145" s="2"/>
      <c r="D3145" s="2"/>
      <c r="E3145" s="2" t="s">
        <v>1402</v>
      </c>
      <c r="F3145" s="2"/>
      <c r="G3145" s="2"/>
      <c r="H3145" s="2" t="s">
        <v>853</v>
      </c>
      <c r="I3145" s="2" t="s">
        <v>398</v>
      </c>
      <c r="J3145" s="2"/>
      <c r="K3145" s="2"/>
      <c r="L3145" s="79"/>
      <c r="M3145" s="79"/>
      <c r="N3145" s="79" t="s">
        <v>2125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 t="s">
        <v>4043</v>
      </c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 t="str">
        <f t="shared" si="113"/>
        <v/>
      </c>
      <c r="BP3145" s="2" t="str">
        <f t="shared" si="114"/>
        <v>0,5</v>
      </c>
      <c r="BQ3145" s="2" t="str">
        <f>_xlfn.XLOOKUP(BO3145,[1]Planilha1!$BU:$BU,[1]Planilha1!$BU:$BU,"",0,1)</f>
        <v/>
      </c>
    </row>
    <row r="3146" spans="1:69" hidden="1" x14ac:dyDescent="0.2">
      <c r="A3146" s="2" t="s">
        <v>4651</v>
      </c>
      <c r="B3146" s="2" t="s">
        <v>1400</v>
      </c>
      <c r="C3146" s="2"/>
      <c r="D3146" s="2"/>
      <c r="E3146" s="2" t="s">
        <v>1402</v>
      </c>
      <c r="F3146" s="2"/>
      <c r="G3146" s="2"/>
      <c r="H3146" s="2" t="s">
        <v>843</v>
      </c>
      <c r="I3146" s="2" t="s">
        <v>398</v>
      </c>
      <c r="J3146" s="2"/>
      <c r="K3146" s="2"/>
      <c r="L3146" s="79"/>
      <c r="M3146" s="79"/>
      <c r="N3146" s="79" t="s">
        <v>2147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 t="s">
        <v>4044</v>
      </c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 t="str">
        <f t="shared" si="113"/>
        <v/>
      </c>
      <c r="BP3146" s="2" t="str">
        <f t="shared" si="114"/>
        <v>GMW31910,35</v>
      </c>
      <c r="BQ3146" s="2" t="str">
        <f>_xlfn.XLOOKUP(BO3146,[1]Planilha1!$BU:$BU,[1]Planilha1!$BU:$BU,"",0,1)</f>
        <v/>
      </c>
    </row>
    <row r="3147" spans="1:69" hidden="1" x14ac:dyDescent="0.2">
      <c r="A3147" s="2" t="s">
        <v>4651</v>
      </c>
      <c r="B3147" s="2" t="s">
        <v>374</v>
      </c>
      <c r="C3147" s="2"/>
      <c r="D3147" s="2"/>
      <c r="E3147" s="2" t="s">
        <v>1402</v>
      </c>
      <c r="F3147" s="2"/>
      <c r="G3147" s="2"/>
      <c r="H3147" s="2" t="s">
        <v>894</v>
      </c>
      <c r="I3147" s="2" t="s">
        <v>398</v>
      </c>
      <c r="J3147" s="2"/>
      <c r="K3147" s="2"/>
      <c r="L3147" s="79"/>
      <c r="M3147" s="79"/>
      <c r="N3147" s="79" t="s">
        <v>2147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 t="s">
        <v>4045</v>
      </c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 t="str">
        <f t="shared" si="113"/>
        <v/>
      </c>
      <c r="BP3147" s="2" t="str">
        <f t="shared" si="114"/>
        <v>USCAR210,35</v>
      </c>
      <c r="BQ3147" s="2" t="str">
        <f>_xlfn.XLOOKUP(BO3147,[1]Planilha1!$BU:$BU,[1]Planilha1!$BU:$BU,"",0,1)</f>
        <v/>
      </c>
    </row>
    <row r="3148" spans="1:69" hidden="1" x14ac:dyDescent="0.2">
      <c r="A3148" s="2" t="s">
        <v>4651</v>
      </c>
      <c r="B3148" s="2" t="s">
        <v>1400</v>
      </c>
      <c r="C3148" s="2"/>
      <c r="D3148" s="2"/>
      <c r="E3148" s="2" t="s">
        <v>1402</v>
      </c>
      <c r="F3148" s="2"/>
      <c r="G3148" s="2"/>
      <c r="H3148" s="2" t="s">
        <v>856</v>
      </c>
      <c r="I3148" s="2" t="s">
        <v>398</v>
      </c>
      <c r="J3148" s="2"/>
      <c r="K3148" s="2"/>
      <c r="L3148" s="79"/>
      <c r="M3148" s="79"/>
      <c r="N3148" s="79" t="s">
        <v>2147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 t="s">
        <v>4044</v>
      </c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 t="str">
        <f t="shared" si="113"/>
        <v/>
      </c>
      <c r="BP3148" s="2" t="str">
        <f t="shared" si="114"/>
        <v>GMW31910,35</v>
      </c>
      <c r="BQ3148" s="2" t="str">
        <f>_xlfn.XLOOKUP(BO3148,[1]Planilha1!$BU:$BU,[1]Planilha1!$BU:$BU,"",0,1)</f>
        <v/>
      </c>
    </row>
    <row r="3149" spans="1:69" hidden="1" x14ac:dyDescent="0.2">
      <c r="A3149" s="2" t="s">
        <v>4651</v>
      </c>
      <c r="B3149" s="2" t="s">
        <v>374</v>
      </c>
      <c r="C3149" s="2"/>
      <c r="D3149" s="2"/>
      <c r="E3149" s="2" t="s">
        <v>1402</v>
      </c>
      <c r="F3149" s="2"/>
      <c r="G3149" s="2"/>
      <c r="H3149" s="2" t="s">
        <v>864</v>
      </c>
      <c r="I3149" s="2" t="s">
        <v>398</v>
      </c>
      <c r="J3149" s="2"/>
      <c r="K3149" s="2"/>
      <c r="L3149" s="79"/>
      <c r="M3149" s="79"/>
      <c r="N3149" s="79" t="s">
        <v>2147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 t="s">
        <v>4046</v>
      </c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 t="str">
        <f t="shared" si="113"/>
        <v/>
      </c>
      <c r="BP3149" s="2" t="str">
        <f t="shared" si="114"/>
        <v>USCAR210,35</v>
      </c>
      <c r="BQ3149" s="2" t="str">
        <f>_xlfn.XLOOKUP(BO3149,[1]Planilha1!$BU:$BU,[1]Planilha1!$BU:$BU,"",0,1)</f>
        <v/>
      </c>
    </row>
    <row r="3150" spans="1:69" hidden="1" x14ac:dyDescent="0.2">
      <c r="A3150" s="2" t="s">
        <v>4651</v>
      </c>
      <c r="B3150" s="2" t="s">
        <v>374</v>
      </c>
      <c r="C3150" s="2"/>
      <c r="D3150" s="2"/>
      <c r="E3150" s="2" t="s">
        <v>1402</v>
      </c>
      <c r="F3150" s="2"/>
      <c r="G3150" s="2"/>
      <c r="H3150" s="2" t="s">
        <v>895</v>
      </c>
      <c r="I3150" s="2" t="s">
        <v>398</v>
      </c>
      <c r="J3150" s="2"/>
      <c r="K3150" s="2"/>
      <c r="L3150" s="79"/>
      <c r="M3150" s="79"/>
      <c r="N3150" s="79" t="s">
        <v>2147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 t="s">
        <v>4042</v>
      </c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 t="str">
        <f t="shared" si="113"/>
        <v/>
      </c>
      <c r="BP3150" s="2" t="str">
        <f t="shared" si="114"/>
        <v>USCAR210,35</v>
      </c>
      <c r="BQ3150" s="2" t="str">
        <f>_xlfn.XLOOKUP(BO3150,[1]Planilha1!$BU:$BU,[1]Planilha1!$BU:$BU,"",0,1)</f>
        <v/>
      </c>
    </row>
    <row r="3151" spans="1:69" hidden="1" x14ac:dyDescent="0.2">
      <c r="A3151" s="2" t="s">
        <v>4651</v>
      </c>
      <c r="B3151" s="2" t="s">
        <v>374</v>
      </c>
      <c r="C3151" s="2"/>
      <c r="D3151" s="2"/>
      <c r="E3151" s="2" t="s">
        <v>1402</v>
      </c>
      <c r="F3151" s="2"/>
      <c r="G3151" s="2"/>
      <c r="H3151" s="2" t="s">
        <v>853</v>
      </c>
      <c r="I3151" s="2" t="s">
        <v>403</v>
      </c>
      <c r="J3151" s="2" t="s">
        <v>944</v>
      </c>
      <c r="K3151" s="2"/>
      <c r="L3151" s="79"/>
      <c r="M3151" s="79"/>
      <c r="N3151" s="79" t="s">
        <v>2147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 t="s">
        <v>4047</v>
      </c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 t="str">
        <f t="shared" si="113"/>
        <v/>
      </c>
      <c r="BP3151" s="2" t="str">
        <f t="shared" si="114"/>
        <v>USCAR210,35</v>
      </c>
      <c r="BQ3151" s="2" t="str">
        <f>_xlfn.XLOOKUP(BO3151,[1]Planilha1!$BU:$BU,[1]Planilha1!$BU:$BU,"",0,1)</f>
        <v/>
      </c>
    </row>
    <row r="3152" spans="1:69" hidden="1" x14ac:dyDescent="0.2">
      <c r="A3152" s="2" t="s">
        <v>785</v>
      </c>
      <c r="B3152" s="2"/>
      <c r="C3152" s="2"/>
      <c r="D3152" s="2"/>
      <c r="E3152" s="2" t="s">
        <v>1402</v>
      </c>
      <c r="F3152" s="2"/>
      <c r="G3152" s="2"/>
      <c r="H3152" s="2" t="s">
        <v>853</v>
      </c>
      <c r="I3152" s="2" t="s">
        <v>403</v>
      </c>
      <c r="J3152" s="2" t="s">
        <v>944</v>
      </c>
      <c r="K3152" s="2"/>
      <c r="L3152" s="79"/>
      <c r="M3152" s="79"/>
      <c r="N3152" s="79" t="s">
        <v>2147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 t="s">
        <v>4048</v>
      </c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 t="str">
        <f t="shared" si="113"/>
        <v/>
      </c>
      <c r="BP3152" s="2" t="str">
        <f t="shared" si="114"/>
        <v>0,35</v>
      </c>
      <c r="BQ3152" s="2" t="str">
        <f>_xlfn.XLOOKUP(BO3152,[1]Planilha1!$BU:$BU,[1]Planilha1!$BU:$BU,"",0,1)</f>
        <v/>
      </c>
    </row>
    <row r="3153" spans="1:69" hidden="1" x14ac:dyDescent="0.2">
      <c r="A3153" s="2" t="s">
        <v>4651</v>
      </c>
      <c r="B3153" s="2" t="s">
        <v>374</v>
      </c>
      <c r="C3153" s="2"/>
      <c r="D3153" s="2"/>
      <c r="E3153" s="2" t="s">
        <v>1402</v>
      </c>
      <c r="F3153" s="2"/>
      <c r="G3153" s="2"/>
      <c r="H3153" s="2" t="s">
        <v>855</v>
      </c>
      <c r="I3153" s="2" t="s">
        <v>403</v>
      </c>
      <c r="J3153" s="2" t="s">
        <v>944</v>
      </c>
      <c r="K3153" s="2"/>
      <c r="L3153" s="79"/>
      <c r="M3153" s="79"/>
      <c r="N3153" s="79" t="s">
        <v>2147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 t="s">
        <v>4049</v>
      </c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 t="str">
        <f t="shared" si="113"/>
        <v/>
      </c>
      <c r="BP3153" s="2" t="str">
        <f t="shared" si="114"/>
        <v>USCAR210,35</v>
      </c>
      <c r="BQ3153" s="2" t="str">
        <f>_xlfn.XLOOKUP(BO3153,[1]Planilha1!$BU:$BU,[1]Planilha1!$BU:$BU,"",0,1)</f>
        <v/>
      </c>
    </row>
    <row r="3154" spans="1:69" hidden="1" x14ac:dyDescent="0.2">
      <c r="A3154" s="2" t="s">
        <v>785</v>
      </c>
      <c r="B3154" s="2"/>
      <c r="C3154" s="2"/>
      <c r="D3154" s="2"/>
      <c r="E3154" s="2" t="s">
        <v>1402</v>
      </c>
      <c r="F3154" s="2"/>
      <c r="G3154" s="2"/>
      <c r="H3154" s="2" t="s">
        <v>892</v>
      </c>
      <c r="I3154" s="2" t="s">
        <v>403</v>
      </c>
      <c r="J3154" s="2" t="s">
        <v>944</v>
      </c>
      <c r="K3154" s="2"/>
      <c r="L3154" s="79"/>
      <c r="M3154" s="79"/>
      <c r="N3154" s="79" t="s">
        <v>2147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 t="s">
        <v>4048</v>
      </c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 t="str">
        <f t="shared" si="113"/>
        <v/>
      </c>
      <c r="BP3154" s="2" t="str">
        <f t="shared" si="114"/>
        <v>0,35</v>
      </c>
      <c r="BQ3154" s="2" t="str">
        <f>_xlfn.XLOOKUP(BO3154,[1]Planilha1!$BU:$BU,[1]Planilha1!$BU:$BU,"",0,1)</f>
        <v/>
      </c>
    </row>
    <row r="3155" spans="1:69" hidden="1" x14ac:dyDescent="0.2">
      <c r="A3155" s="2" t="s">
        <v>4651</v>
      </c>
      <c r="B3155" s="2" t="s">
        <v>374</v>
      </c>
      <c r="C3155" s="2"/>
      <c r="D3155" s="2"/>
      <c r="E3155" s="2" t="s">
        <v>1402</v>
      </c>
      <c r="F3155" s="2"/>
      <c r="G3155" s="2"/>
      <c r="H3155" s="2" t="s">
        <v>853</v>
      </c>
      <c r="I3155" s="2" t="s">
        <v>2021</v>
      </c>
      <c r="J3155" s="2"/>
      <c r="K3155" s="2"/>
      <c r="L3155" s="79"/>
      <c r="M3155" s="79"/>
      <c r="N3155" s="79" t="s">
        <v>2125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 t="s">
        <v>4050</v>
      </c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 t="str">
        <f t="shared" si="113"/>
        <v/>
      </c>
      <c r="BP3155" s="2" t="str">
        <f t="shared" si="114"/>
        <v>USCAR210,5</v>
      </c>
      <c r="BQ3155" s="2" t="str">
        <f>_xlfn.XLOOKUP(BO3155,[1]Planilha1!$BU:$BU,[1]Planilha1!$BU:$BU,"",0,1)</f>
        <v/>
      </c>
    </row>
    <row r="3156" spans="1:69" hidden="1" x14ac:dyDescent="0.2">
      <c r="A3156" s="2" t="s">
        <v>4651</v>
      </c>
      <c r="B3156" s="2" t="s">
        <v>1400</v>
      </c>
      <c r="C3156" s="2"/>
      <c r="D3156" s="2"/>
      <c r="E3156" s="2" t="s">
        <v>1402</v>
      </c>
      <c r="F3156" s="2"/>
      <c r="G3156" s="2"/>
      <c r="H3156" s="2" t="s">
        <v>843</v>
      </c>
      <c r="I3156" s="2" t="s">
        <v>2021</v>
      </c>
      <c r="J3156" s="2"/>
      <c r="K3156" s="2"/>
      <c r="L3156" s="79"/>
      <c r="M3156" s="79"/>
      <c r="N3156" s="79" t="s">
        <v>2125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 t="s">
        <v>4051</v>
      </c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 t="str">
        <f t="shared" si="113"/>
        <v/>
      </c>
      <c r="BP3156" s="2" t="str">
        <f t="shared" si="114"/>
        <v>GMW31910,5</v>
      </c>
      <c r="BQ3156" s="2" t="str">
        <f>_xlfn.XLOOKUP(BO3156,[1]Planilha1!$BU:$BU,[1]Planilha1!$BU:$BU,"",0,1)</f>
        <v/>
      </c>
    </row>
    <row r="3157" spans="1:69" hidden="1" x14ac:dyDescent="0.2">
      <c r="A3157" s="2" t="s">
        <v>4651</v>
      </c>
      <c r="B3157" s="2" t="s">
        <v>1400</v>
      </c>
      <c r="C3157" s="2"/>
      <c r="D3157" s="2"/>
      <c r="E3157" s="2" t="s">
        <v>1402</v>
      </c>
      <c r="F3157" s="2"/>
      <c r="G3157" s="2"/>
      <c r="H3157" s="2" t="s">
        <v>843</v>
      </c>
      <c r="I3157" s="2" t="s">
        <v>2021</v>
      </c>
      <c r="J3157" s="2"/>
      <c r="K3157" s="2"/>
      <c r="L3157" s="79"/>
      <c r="M3157" s="79"/>
      <c r="N3157" s="79" t="s">
        <v>2141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 t="s">
        <v>4052</v>
      </c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 t="str">
        <f t="shared" si="113"/>
        <v/>
      </c>
      <c r="BP3157" s="2" t="str">
        <f t="shared" si="114"/>
        <v>GMW31910,75</v>
      </c>
      <c r="BQ3157" s="2" t="str">
        <f>_xlfn.XLOOKUP(BO3157,[1]Planilha1!$BU:$BU,[1]Planilha1!$BU:$BU,"",0,1)</f>
        <v/>
      </c>
    </row>
    <row r="3158" spans="1:69" hidden="1" x14ac:dyDescent="0.2">
      <c r="A3158" s="2" t="s">
        <v>4651</v>
      </c>
      <c r="B3158" s="2" t="s">
        <v>374</v>
      </c>
      <c r="C3158" s="2"/>
      <c r="D3158" s="2"/>
      <c r="E3158" s="2" t="s">
        <v>1402</v>
      </c>
      <c r="F3158" s="2"/>
      <c r="G3158" s="2"/>
      <c r="H3158" s="2" t="s">
        <v>853</v>
      </c>
      <c r="I3158" s="2" t="s">
        <v>2022</v>
      </c>
      <c r="J3158" s="2"/>
      <c r="K3158" s="2"/>
      <c r="L3158" s="79"/>
      <c r="M3158" s="79"/>
      <c r="N3158" s="79" t="s">
        <v>2147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 t="s">
        <v>4053</v>
      </c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 t="str">
        <f t="shared" si="113"/>
        <v/>
      </c>
      <c r="BP3158" s="2" t="str">
        <f t="shared" si="114"/>
        <v>USCAR210,35</v>
      </c>
      <c r="BQ3158" s="2" t="str">
        <f>_xlfn.XLOOKUP(BO3158,[1]Planilha1!$BU:$BU,[1]Planilha1!$BU:$BU,"",0,1)</f>
        <v/>
      </c>
    </row>
    <row r="3159" spans="1:69" hidden="1" x14ac:dyDescent="0.2">
      <c r="A3159" s="2" t="s">
        <v>4651</v>
      </c>
      <c r="B3159" s="2" t="s">
        <v>1400</v>
      </c>
      <c r="C3159" s="2"/>
      <c r="D3159" s="2"/>
      <c r="E3159" s="2" t="s">
        <v>1402</v>
      </c>
      <c r="F3159" s="2"/>
      <c r="G3159" s="2"/>
      <c r="H3159" s="2" t="s">
        <v>843</v>
      </c>
      <c r="I3159" s="2" t="s">
        <v>2022</v>
      </c>
      <c r="J3159" s="2"/>
      <c r="K3159" s="2"/>
      <c r="L3159" s="79"/>
      <c r="M3159" s="79"/>
      <c r="N3159" s="79" t="s">
        <v>2147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 t="s">
        <v>4054</v>
      </c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 t="str">
        <f t="shared" si="113"/>
        <v/>
      </c>
      <c r="BP3159" s="2" t="str">
        <f t="shared" si="114"/>
        <v>GMW31910,35</v>
      </c>
      <c r="BQ3159" s="2" t="str">
        <f>_xlfn.XLOOKUP(BO3159,[1]Planilha1!$BU:$BU,[1]Planilha1!$BU:$BU,"",0,1)</f>
        <v/>
      </c>
    </row>
    <row r="3160" spans="1:69" hidden="1" x14ac:dyDescent="0.2">
      <c r="A3160" s="2" t="s">
        <v>4651</v>
      </c>
      <c r="B3160" s="2" t="s">
        <v>1400</v>
      </c>
      <c r="C3160" s="2"/>
      <c r="D3160" s="2"/>
      <c r="E3160" s="2" t="s">
        <v>1402</v>
      </c>
      <c r="F3160" s="2"/>
      <c r="G3160" s="2"/>
      <c r="H3160" s="2" t="s">
        <v>843</v>
      </c>
      <c r="I3160" s="2" t="s">
        <v>2022</v>
      </c>
      <c r="J3160" s="2"/>
      <c r="K3160" s="2"/>
      <c r="L3160" s="79"/>
      <c r="M3160" s="79"/>
      <c r="N3160" s="79" t="s">
        <v>2125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 t="s">
        <v>4055</v>
      </c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 t="str">
        <f t="shared" si="113"/>
        <v/>
      </c>
      <c r="BP3160" s="2" t="str">
        <f t="shared" si="114"/>
        <v>GMW31910,5</v>
      </c>
      <c r="BQ3160" s="2" t="str">
        <f>_xlfn.XLOOKUP(BO3160,[1]Planilha1!$BU:$BU,[1]Planilha1!$BU:$BU,"",0,1)</f>
        <v/>
      </c>
    </row>
    <row r="3161" spans="1:69" hidden="1" x14ac:dyDescent="0.2">
      <c r="A3161" s="2" t="s">
        <v>4651</v>
      </c>
      <c r="B3161" s="2" t="s">
        <v>1400</v>
      </c>
      <c r="C3161" s="2"/>
      <c r="D3161" s="2"/>
      <c r="E3161" s="2" t="s">
        <v>1402</v>
      </c>
      <c r="F3161" s="2"/>
      <c r="G3161" s="2"/>
      <c r="H3161" s="2" t="s">
        <v>856</v>
      </c>
      <c r="I3161" s="2" t="s">
        <v>2022</v>
      </c>
      <c r="J3161" s="2"/>
      <c r="K3161" s="2"/>
      <c r="L3161" s="79"/>
      <c r="M3161" s="79"/>
      <c r="N3161" s="79" t="s">
        <v>2125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 t="s">
        <v>4056</v>
      </c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 t="str">
        <f t="shared" si="113"/>
        <v/>
      </c>
      <c r="BP3161" s="2" t="str">
        <f t="shared" si="114"/>
        <v>GMW31910,5</v>
      </c>
      <c r="BQ3161" s="2" t="str">
        <f>_xlfn.XLOOKUP(BO3161,[1]Planilha1!$BU:$BU,[1]Planilha1!$BU:$BU,"",0,1)</f>
        <v/>
      </c>
    </row>
    <row r="3162" spans="1:69" hidden="1" x14ac:dyDescent="0.2">
      <c r="A3162" s="2" t="s">
        <v>4651</v>
      </c>
      <c r="B3162" s="2" t="s">
        <v>1400</v>
      </c>
      <c r="C3162" s="2"/>
      <c r="D3162" s="2"/>
      <c r="E3162" s="2" t="s">
        <v>1402</v>
      </c>
      <c r="F3162" s="2"/>
      <c r="G3162" s="2"/>
      <c r="H3162" s="2" t="s">
        <v>863</v>
      </c>
      <c r="I3162" s="2" t="s">
        <v>2022</v>
      </c>
      <c r="J3162" s="2"/>
      <c r="K3162" s="2"/>
      <c r="L3162" s="79"/>
      <c r="M3162" s="79"/>
      <c r="N3162" s="79" t="s">
        <v>2125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 t="s">
        <v>4057</v>
      </c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 t="str">
        <f t="shared" si="113"/>
        <v/>
      </c>
      <c r="BP3162" s="2" t="str">
        <f t="shared" si="114"/>
        <v>GMW31910,5</v>
      </c>
      <c r="BQ3162" s="2" t="str">
        <f>_xlfn.XLOOKUP(BO3162,[1]Planilha1!$BU:$BU,[1]Planilha1!$BU:$BU,"",0,1)</f>
        <v/>
      </c>
    </row>
    <row r="3163" spans="1:69" hidden="1" x14ac:dyDescent="0.2">
      <c r="A3163" s="2" t="s">
        <v>4651</v>
      </c>
      <c r="B3163" s="2" t="s">
        <v>374</v>
      </c>
      <c r="C3163" s="2"/>
      <c r="D3163" s="2"/>
      <c r="E3163" s="2" t="s">
        <v>1402</v>
      </c>
      <c r="F3163" s="2"/>
      <c r="G3163" s="2"/>
      <c r="H3163" s="2" t="s">
        <v>853</v>
      </c>
      <c r="I3163" s="2" t="s">
        <v>622</v>
      </c>
      <c r="J3163" s="2"/>
      <c r="K3163" s="2"/>
      <c r="L3163" s="79"/>
      <c r="M3163" s="79"/>
      <c r="N3163" s="79" t="s">
        <v>2147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 t="s">
        <v>4058</v>
      </c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 t="str">
        <f t="shared" si="113"/>
        <v/>
      </c>
      <c r="BP3163" s="2" t="str">
        <f t="shared" si="114"/>
        <v>USCAR210,35</v>
      </c>
      <c r="BQ3163" s="2" t="str">
        <f>_xlfn.XLOOKUP(BO3163,[1]Planilha1!$BU:$BU,[1]Planilha1!$BU:$BU,"",0,1)</f>
        <v/>
      </c>
    </row>
    <row r="3164" spans="1:69" hidden="1" x14ac:dyDescent="0.2">
      <c r="A3164" s="2" t="s">
        <v>4651</v>
      </c>
      <c r="B3164" s="2" t="s">
        <v>374</v>
      </c>
      <c r="C3164" s="2"/>
      <c r="D3164" s="2"/>
      <c r="E3164" s="2" t="s">
        <v>1402</v>
      </c>
      <c r="F3164" s="2"/>
      <c r="G3164" s="2"/>
      <c r="H3164" s="2" t="s">
        <v>855</v>
      </c>
      <c r="I3164" s="2" t="s">
        <v>622</v>
      </c>
      <c r="J3164" s="2"/>
      <c r="K3164" s="2"/>
      <c r="L3164" s="79"/>
      <c r="M3164" s="79"/>
      <c r="N3164" s="79" t="s">
        <v>2147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 t="s">
        <v>4059</v>
      </c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 t="str">
        <f t="shared" si="113"/>
        <v/>
      </c>
      <c r="BP3164" s="2" t="str">
        <f t="shared" si="114"/>
        <v>USCAR210,35</v>
      </c>
      <c r="BQ3164" s="2" t="str">
        <f>_xlfn.XLOOKUP(BO3164,[1]Planilha1!$BU:$BU,[1]Planilha1!$BU:$BU,"",0,1)</f>
        <v/>
      </c>
    </row>
    <row r="3165" spans="1:69" hidden="1" x14ac:dyDescent="0.2">
      <c r="A3165" s="2" t="s">
        <v>785</v>
      </c>
      <c r="B3165" s="2"/>
      <c r="C3165" s="2"/>
      <c r="D3165" s="2"/>
      <c r="E3165" s="2" t="s">
        <v>1402</v>
      </c>
      <c r="F3165" s="2"/>
      <c r="G3165" s="2"/>
      <c r="H3165" s="2" t="s">
        <v>853</v>
      </c>
      <c r="I3165" s="2" t="s">
        <v>396</v>
      </c>
      <c r="J3165" s="2" t="s">
        <v>994</v>
      </c>
      <c r="K3165" s="2"/>
      <c r="L3165" s="79"/>
      <c r="M3165" s="79"/>
      <c r="N3165" s="79" t="s">
        <v>2125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 t="s">
        <v>4060</v>
      </c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 t="str">
        <f t="shared" si="113"/>
        <v/>
      </c>
      <c r="BP3165" s="2" t="str">
        <f t="shared" si="114"/>
        <v>0,5</v>
      </c>
      <c r="BQ3165" s="2" t="str">
        <f>_xlfn.XLOOKUP(BO3165,[1]Planilha1!$BU:$BU,[1]Planilha1!$BU:$BU,"",0,1)</f>
        <v/>
      </c>
    </row>
    <row r="3166" spans="1:69" hidden="1" x14ac:dyDescent="0.2">
      <c r="A3166" s="2" t="s">
        <v>785</v>
      </c>
      <c r="B3166" s="2"/>
      <c r="C3166" s="2"/>
      <c r="D3166" s="2"/>
      <c r="E3166" s="2" t="s">
        <v>1402</v>
      </c>
      <c r="F3166" s="2"/>
      <c r="G3166" s="2"/>
      <c r="H3166" s="2" t="s">
        <v>853</v>
      </c>
      <c r="I3166" s="2" t="s">
        <v>396</v>
      </c>
      <c r="J3166" s="2" t="s">
        <v>994</v>
      </c>
      <c r="K3166" s="2"/>
      <c r="L3166" s="79"/>
      <c r="M3166" s="79"/>
      <c r="N3166" s="79" t="s">
        <v>2141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 t="s">
        <v>4060</v>
      </c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 t="str">
        <f t="shared" si="113"/>
        <v/>
      </c>
      <c r="BP3166" s="2" t="str">
        <f t="shared" si="114"/>
        <v>0,75</v>
      </c>
      <c r="BQ3166" s="2" t="str">
        <f>_xlfn.XLOOKUP(BO3166,[1]Planilha1!$BU:$BU,[1]Planilha1!$BU:$BU,"",0,1)</f>
        <v/>
      </c>
    </row>
    <row r="3167" spans="1:69" hidden="1" x14ac:dyDescent="0.2">
      <c r="A3167" s="2" t="s">
        <v>785</v>
      </c>
      <c r="B3167" s="2"/>
      <c r="C3167" s="2"/>
      <c r="D3167" s="2"/>
      <c r="E3167" s="2" t="s">
        <v>1402</v>
      </c>
      <c r="F3167" s="2"/>
      <c r="G3167" s="2"/>
      <c r="H3167" s="2" t="s">
        <v>853</v>
      </c>
      <c r="I3167" s="2" t="s">
        <v>443</v>
      </c>
      <c r="J3167" s="2" t="s">
        <v>994</v>
      </c>
      <c r="K3167" s="2"/>
      <c r="L3167" s="79"/>
      <c r="M3167" s="79"/>
      <c r="N3167" s="79" t="s">
        <v>2147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 t="s">
        <v>4061</v>
      </c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 t="str">
        <f t="shared" si="113"/>
        <v/>
      </c>
      <c r="BP3167" s="2" t="str">
        <f t="shared" si="114"/>
        <v>0,35</v>
      </c>
      <c r="BQ3167" s="2" t="str">
        <f>_xlfn.XLOOKUP(BO3167,[1]Planilha1!$BU:$BU,[1]Planilha1!$BU:$BU,"",0,1)</f>
        <v/>
      </c>
    </row>
    <row r="3168" spans="1:69" hidden="1" x14ac:dyDescent="0.2">
      <c r="A3168" s="2" t="s">
        <v>4651</v>
      </c>
      <c r="B3168" s="2" t="s">
        <v>374</v>
      </c>
      <c r="C3168" s="2"/>
      <c r="D3168" s="2"/>
      <c r="E3168" s="2" t="s">
        <v>1402</v>
      </c>
      <c r="F3168" s="2"/>
      <c r="G3168" s="2"/>
      <c r="H3168" s="2" t="s">
        <v>853</v>
      </c>
      <c r="I3168" s="2" t="s">
        <v>443</v>
      </c>
      <c r="J3168" s="2" t="s">
        <v>944</v>
      </c>
      <c r="K3168" s="2"/>
      <c r="L3168" s="79"/>
      <c r="M3168" s="79"/>
      <c r="N3168" s="79" t="s">
        <v>2147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 t="s">
        <v>4062</v>
      </c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 t="str">
        <f t="shared" si="113"/>
        <v/>
      </c>
      <c r="BP3168" s="2" t="str">
        <f t="shared" si="114"/>
        <v>USCAR210,35</v>
      </c>
      <c r="BQ3168" s="2" t="str">
        <f>_xlfn.XLOOKUP(BO3168,[1]Planilha1!$BU:$BU,[1]Planilha1!$BU:$BU,"",0,1)</f>
        <v/>
      </c>
    </row>
    <row r="3169" spans="1:69" hidden="1" x14ac:dyDescent="0.2">
      <c r="A3169" s="2" t="s">
        <v>785</v>
      </c>
      <c r="B3169" s="2"/>
      <c r="C3169" s="2"/>
      <c r="D3169" s="2"/>
      <c r="E3169" s="2" t="s">
        <v>1402</v>
      </c>
      <c r="F3169" s="2"/>
      <c r="G3169" s="2"/>
      <c r="H3169" s="2" t="s">
        <v>853</v>
      </c>
      <c r="I3169" s="2" t="s">
        <v>443</v>
      </c>
      <c r="J3169" s="2" t="s">
        <v>944</v>
      </c>
      <c r="K3169" s="2"/>
      <c r="L3169" s="79"/>
      <c r="M3169" s="79"/>
      <c r="N3169" s="79" t="s">
        <v>2147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 t="s">
        <v>4061</v>
      </c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 t="str">
        <f t="shared" si="113"/>
        <v/>
      </c>
      <c r="BP3169" s="2" t="str">
        <f t="shared" si="114"/>
        <v>0,35</v>
      </c>
      <c r="BQ3169" s="2" t="str">
        <f>_xlfn.XLOOKUP(BO3169,[1]Planilha1!$BU:$BU,[1]Planilha1!$BU:$BU,"",0,1)</f>
        <v/>
      </c>
    </row>
    <row r="3170" spans="1:69" hidden="1" x14ac:dyDescent="0.2">
      <c r="A3170" s="2" t="s">
        <v>785</v>
      </c>
      <c r="B3170" s="2"/>
      <c r="C3170" s="2"/>
      <c r="D3170" s="2"/>
      <c r="E3170" s="2" t="s">
        <v>1402</v>
      </c>
      <c r="F3170" s="2"/>
      <c r="G3170" s="2"/>
      <c r="H3170" s="2" t="s">
        <v>853</v>
      </c>
      <c r="I3170" s="2" t="s">
        <v>443</v>
      </c>
      <c r="J3170" s="2" t="s">
        <v>994</v>
      </c>
      <c r="K3170" s="2"/>
      <c r="L3170" s="79"/>
      <c r="M3170" s="79"/>
      <c r="N3170" s="79" t="s">
        <v>2125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 t="s">
        <v>4061</v>
      </c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 t="str">
        <f t="shared" si="113"/>
        <v/>
      </c>
      <c r="BP3170" s="2" t="str">
        <f t="shared" si="114"/>
        <v>0,5</v>
      </c>
      <c r="BQ3170" s="2" t="str">
        <f>_xlfn.XLOOKUP(BO3170,[1]Planilha1!$BU:$BU,[1]Planilha1!$BU:$BU,"",0,1)</f>
        <v/>
      </c>
    </row>
    <row r="3171" spans="1:69" hidden="1" x14ac:dyDescent="0.2">
      <c r="A3171" s="2" t="s">
        <v>4651</v>
      </c>
      <c r="B3171" s="2" t="s">
        <v>374</v>
      </c>
      <c r="C3171" s="2"/>
      <c r="D3171" s="2"/>
      <c r="E3171" s="2" t="s">
        <v>1402</v>
      </c>
      <c r="F3171" s="2"/>
      <c r="G3171" s="2"/>
      <c r="H3171" s="2" t="s">
        <v>853</v>
      </c>
      <c r="I3171" s="2" t="s">
        <v>637</v>
      </c>
      <c r="J3171" s="2"/>
      <c r="K3171" s="2"/>
      <c r="L3171" s="79"/>
      <c r="M3171" s="79"/>
      <c r="N3171" s="79" t="s">
        <v>2147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 t="s">
        <v>4063</v>
      </c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 t="str">
        <f t="shared" si="113"/>
        <v/>
      </c>
      <c r="BP3171" s="2" t="str">
        <f t="shared" si="114"/>
        <v>USCAR210,35</v>
      </c>
      <c r="BQ3171" s="2" t="str">
        <f>_xlfn.XLOOKUP(BO3171,[1]Planilha1!$BU:$BU,[1]Planilha1!$BU:$BU,"",0,1)</f>
        <v/>
      </c>
    </row>
    <row r="3172" spans="1:69" hidden="1" x14ac:dyDescent="0.2">
      <c r="A3172" s="2" t="s">
        <v>4651</v>
      </c>
      <c r="B3172" s="2" t="s">
        <v>374</v>
      </c>
      <c r="C3172" s="2"/>
      <c r="D3172" s="2"/>
      <c r="E3172" s="2" t="s">
        <v>1402</v>
      </c>
      <c r="F3172" s="2"/>
      <c r="G3172" s="2"/>
      <c r="H3172" s="2" t="s">
        <v>853</v>
      </c>
      <c r="I3172" s="2" t="s">
        <v>391</v>
      </c>
      <c r="J3172" s="2"/>
      <c r="K3172" s="2"/>
      <c r="L3172" s="79"/>
      <c r="M3172" s="79"/>
      <c r="N3172" s="79" t="s">
        <v>2147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 t="s">
        <v>4064</v>
      </c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 t="str">
        <f t="shared" si="113"/>
        <v/>
      </c>
      <c r="BP3172" s="2" t="str">
        <f t="shared" si="114"/>
        <v>USCAR210,35</v>
      </c>
      <c r="BQ3172" s="2" t="str">
        <f>_xlfn.XLOOKUP(BO3172,[1]Planilha1!$BU:$BU,[1]Planilha1!$BU:$BU,"",0,1)</f>
        <v/>
      </c>
    </row>
    <row r="3173" spans="1:69" hidden="1" x14ac:dyDescent="0.2">
      <c r="A3173" s="2" t="s">
        <v>4651</v>
      </c>
      <c r="B3173" s="2" t="s">
        <v>374</v>
      </c>
      <c r="C3173" s="2"/>
      <c r="D3173" s="2"/>
      <c r="E3173" s="2" t="s">
        <v>1402</v>
      </c>
      <c r="F3173" s="2"/>
      <c r="G3173" s="2"/>
      <c r="H3173" s="2" t="s">
        <v>855</v>
      </c>
      <c r="I3173" s="2" t="s">
        <v>391</v>
      </c>
      <c r="J3173" s="2"/>
      <c r="K3173" s="2"/>
      <c r="L3173" s="79"/>
      <c r="M3173" s="79"/>
      <c r="N3173" s="79" t="s">
        <v>2147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 t="s">
        <v>4065</v>
      </c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 t="str">
        <f t="shared" si="113"/>
        <v/>
      </c>
      <c r="BP3173" s="2" t="str">
        <f t="shared" si="114"/>
        <v>USCAR210,35</v>
      </c>
      <c r="BQ3173" s="2" t="str">
        <f>_xlfn.XLOOKUP(BO3173,[1]Planilha1!$BU:$BU,[1]Planilha1!$BU:$BU,"",0,1)</f>
        <v/>
      </c>
    </row>
    <row r="3174" spans="1:69" hidden="1" x14ac:dyDescent="0.2">
      <c r="A3174" s="2" t="s">
        <v>4651</v>
      </c>
      <c r="B3174" s="2" t="s">
        <v>1400</v>
      </c>
      <c r="C3174" s="2"/>
      <c r="D3174" s="2"/>
      <c r="E3174" s="2" t="s">
        <v>1402</v>
      </c>
      <c r="F3174" s="2"/>
      <c r="G3174" s="2"/>
      <c r="H3174" s="2" t="s">
        <v>843</v>
      </c>
      <c r="I3174" s="2" t="s">
        <v>391</v>
      </c>
      <c r="J3174" s="2"/>
      <c r="K3174" s="2"/>
      <c r="L3174" s="79"/>
      <c r="M3174" s="79"/>
      <c r="N3174" s="79" t="s">
        <v>2147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 t="s">
        <v>4066</v>
      </c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 t="str">
        <f t="shared" si="113"/>
        <v/>
      </c>
      <c r="BP3174" s="2" t="str">
        <f t="shared" si="114"/>
        <v>GMW31910,35</v>
      </c>
      <c r="BQ3174" s="2" t="str">
        <f>_xlfn.XLOOKUP(BO3174,[1]Planilha1!$BU:$BU,[1]Planilha1!$BU:$BU,"",0,1)</f>
        <v/>
      </c>
    </row>
    <row r="3175" spans="1:69" hidden="1" x14ac:dyDescent="0.2">
      <c r="A3175" s="2" t="s">
        <v>4651</v>
      </c>
      <c r="B3175" s="2" t="s">
        <v>374</v>
      </c>
      <c r="C3175" s="2"/>
      <c r="D3175" s="2"/>
      <c r="E3175" s="2" t="s">
        <v>1402</v>
      </c>
      <c r="F3175" s="2"/>
      <c r="G3175" s="2"/>
      <c r="H3175" s="2" t="s">
        <v>864</v>
      </c>
      <c r="I3175" s="2" t="s">
        <v>391</v>
      </c>
      <c r="J3175" s="2"/>
      <c r="K3175" s="2"/>
      <c r="L3175" s="79"/>
      <c r="M3175" s="79"/>
      <c r="N3175" s="79" t="s">
        <v>2147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 t="s">
        <v>4067</v>
      </c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 t="str">
        <f t="shared" si="113"/>
        <v/>
      </c>
      <c r="BP3175" s="2" t="str">
        <f t="shared" si="114"/>
        <v>USCAR210,35</v>
      </c>
      <c r="BQ3175" s="2" t="str">
        <f>_xlfn.XLOOKUP(BO3175,[1]Planilha1!$BU:$BU,[1]Planilha1!$BU:$BU,"",0,1)</f>
        <v/>
      </c>
    </row>
    <row r="3176" spans="1:69" hidden="1" x14ac:dyDescent="0.2">
      <c r="A3176" s="2" t="s">
        <v>4651</v>
      </c>
      <c r="B3176" s="2" t="s">
        <v>1400</v>
      </c>
      <c r="C3176" s="2"/>
      <c r="D3176" s="2"/>
      <c r="E3176" s="2" t="s">
        <v>1402</v>
      </c>
      <c r="F3176" s="2"/>
      <c r="G3176" s="2"/>
      <c r="H3176" s="2"/>
      <c r="I3176" s="2" t="s">
        <v>2023</v>
      </c>
      <c r="J3176" s="2"/>
      <c r="K3176" s="2"/>
      <c r="L3176" s="79"/>
      <c r="M3176" s="79"/>
      <c r="N3176" s="79" t="s">
        <v>1122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 t="str">
        <f t="shared" si="113"/>
        <v/>
      </c>
      <c r="BP3176" s="2" t="str">
        <f t="shared" si="114"/>
        <v>GMW319110</v>
      </c>
      <c r="BQ3176" s="2" t="str">
        <f>_xlfn.XLOOKUP(BO3176,[1]Planilha1!$BU:$BU,[1]Planilha1!$BU:$BU,"",0,1)</f>
        <v/>
      </c>
    </row>
    <row r="3177" spans="1:69" hidden="1" x14ac:dyDescent="0.2">
      <c r="A3177" s="2" t="s">
        <v>4651</v>
      </c>
      <c r="B3177" s="2" t="s">
        <v>1400</v>
      </c>
      <c r="C3177" s="2"/>
      <c r="D3177" s="2"/>
      <c r="E3177" s="2" t="s">
        <v>1402</v>
      </c>
      <c r="F3177" s="2"/>
      <c r="G3177" s="2"/>
      <c r="H3177" s="2" t="s">
        <v>878</v>
      </c>
      <c r="I3177" s="2" t="s">
        <v>2023</v>
      </c>
      <c r="J3177" s="2"/>
      <c r="K3177" s="2"/>
      <c r="L3177" s="79"/>
      <c r="M3177" s="79"/>
      <c r="N3177" s="79" t="s">
        <v>1122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 t="s">
        <v>4068</v>
      </c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 t="str">
        <f t="shared" si="113"/>
        <v/>
      </c>
      <c r="BP3177" s="2" t="str">
        <f t="shared" si="114"/>
        <v>GMW319110</v>
      </c>
      <c r="BQ3177" s="2" t="str">
        <f>_xlfn.XLOOKUP(BO3177,[1]Planilha1!$BU:$BU,[1]Planilha1!$BU:$BU,"",0,1)</f>
        <v/>
      </c>
    </row>
    <row r="3178" spans="1:69" hidden="1" x14ac:dyDescent="0.2">
      <c r="A3178" s="2" t="s">
        <v>4651</v>
      </c>
      <c r="B3178" s="2" t="s">
        <v>374</v>
      </c>
      <c r="C3178" s="2"/>
      <c r="D3178" s="2"/>
      <c r="E3178" s="2" t="s">
        <v>1402</v>
      </c>
      <c r="F3178" s="2"/>
      <c r="G3178" s="2"/>
      <c r="H3178" s="2" t="s">
        <v>843</v>
      </c>
      <c r="I3178" s="2" t="s">
        <v>768</v>
      </c>
      <c r="J3178" s="2" t="s">
        <v>954</v>
      </c>
      <c r="K3178" s="2"/>
      <c r="L3178" s="79"/>
      <c r="M3178" s="79"/>
      <c r="N3178" s="79" t="s">
        <v>2148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 t="s">
        <v>4069</v>
      </c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 t="str">
        <f t="shared" si="113"/>
        <v/>
      </c>
      <c r="BP3178" s="2" t="str">
        <f t="shared" si="114"/>
        <v>USCAR218</v>
      </c>
      <c r="BQ3178" s="2" t="str">
        <f>_xlfn.XLOOKUP(BO3178,[1]Planilha1!$BU:$BU,[1]Planilha1!$BU:$BU,"",0,1)</f>
        <v/>
      </c>
    </row>
    <row r="3179" spans="1:69" hidden="1" x14ac:dyDescent="0.2">
      <c r="A3179" s="2" t="s">
        <v>4651</v>
      </c>
      <c r="B3179" s="2" t="s">
        <v>374</v>
      </c>
      <c r="C3179" s="2"/>
      <c r="D3179" s="2"/>
      <c r="E3179" s="2" t="s">
        <v>1402</v>
      </c>
      <c r="F3179" s="2"/>
      <c r="G3179" s="2"/>
      <c r="H3179" s="2" t="s">
        <v>853</v>
      </c>
      <c r="I3179" s="2" t="s">
        <v>402</v>
      </c>
      <c r="J3179" s="2"/>
      <c r="K3179" s="2"/>
      <c r="L3179" s="79"/>
      <c r="M3179" s="79"/>
      <c r="N3179" s="79" t="s">
        <v>2125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 t="s">
        <v>4070</v>
      </c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 t="str">
        <f t="shared" si="113"/>
        <v/>
      </c>
      <c r="BP3179" s="2" t="str">
        <f t="shared" si="114"/>
        <v>USCAR210,5</v>
      </c>
      <c r="BQ3179" s="2" t="str">
        <f>_xlfn.XLOOKUP(BO3179,[1]Planilha1!$BU:$BU,[1]Planilha1!$BU:$BU,"",0,1)</f>
        <v/>
      </c>
    </row>
    <row r="3180" spans="1:69" hidden="1" x14ac:dyDescent="0.2">
      <c r="A3180" s="2" t="s">
        <v>4651</v>
      </c>
      <c r="B3180" s="2" t="s">
        <v>374</v>
      </c>
      <c r="C3180" s="2"/>
      <c r="D3180" s="2"/>
      <c r="E3180" s="2" t="s">
        <v>1402</v>
      </c>
      <c r="F3180" s="2"/>
      <c r="G3180" s="2"/>
      <c r="H3180" s="2" t="s">
        <v>855</v>
      </c>
      <c r="I3180" s="2" t="s">
        <v>402</v>
      </c>
      <c r="J3180" s="2"/>
      <c r="K3180" s="2"/>
      <c r="L3180" s="79"/>
      <c r="M3180" s="79"/>
      <c r="N3180" s="79" t="s">
        <v>2125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 t="s">
        <v>4071</v>
      </c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 t="str">
        <f t="shared" si="113"/>
        <v/>
      </c>
      <c r="BP3180" s="2" t="str">
        <f t="shared" si="114"/>
        <v>USCAR210,5</v>
      </c>
      <c r="BQ3180" s="2" t="str">
        <f>_xlfn.XLOOKUP(BO3180,[1]Planilha1!$BU:$BU,[1]Planilha1!$BU:$BU,"",0,1)</f>
        <v/>
      </c>
    </row>
    <row r="3181" spans="1:69" hidden="1" x14ac:dyDescent="0.2">
      <c r="A3181" s="2" t="s">
        <v>4651</v>
      </c>
      <c r="B3181" s="2" t="s">
        <v>374</v>
      </c>
      <c r="C3181" s="2"/>
      <c r="D3181" s="2"/>
      <c r="E3181" s="2" t="s">
        <v>1402</v>
      </c>
      <c r="F3181" s="2"/>
      <c r="G3181" s="2"/>
      <c r="H3181" s="2" t="s">
        <v>843</v>
      </c>
      <c r="I3181" s="2" t="s">
        <v>402</v>
      </c>
      <c r="J3181" s="2"/>
      <c r="K3181" s="2"/>
      <c r="L3181" s="79"/>
      <c r="M3181" s="79"/>
      <c r="N3181" s="79" t="s">
        <v>2125</v>
      </c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 t="s">
        <v>4072</v>
      </c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 t="str">
        <f t="shared" si="113"/>
        <v/>
      </c>
      <c r="BP3181" s="2" t="str">
        <f t="shared" si="114"/>
        <v>USCAR210,5</v>
      </c>
      <c r="BQ3181" s="2" t="str">
        <f>_xlfn.XLOOKUP(BO3181,[1]Planilha1!$BU:$BU,[1]Planilha1!$BU:$BU,"",0,1)</f>
        <v/>
      </c>
    </row>
    <row r="3182" spans="1:69" hidden="1" x14ac:dyDescent="0.2">
      <c r="A3182" s="2" t="s">
        <v>4651</v>
      </c>
      <c r="B3182" s="2" t="s">
        <v>374</v>
      </c>
      <c r="C3182" s="2"/>
      <c r="D3182" s="2"/>
      <c r="E3182" s="2" t="s">
        <v>1402</v>
      </c>
      <c r="F3182" s="2"/>
      <c r="G3182" s="2"/>
      <c r="H3182" s="2" t="s">
        <v>860</v>
      </c>
      <c r="I3182" s="2" t="s">
        <v>554</v>
      </c>
      <c r="J3182" s="2"/>
      <c r="K3182" s="2"/>
      <c r="L3182" s="79"/>
      <c r="M3182" s="79"/>
      <c r="N3182" s="79" t="s">
        <v>2141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 t="str">
        <f t="shared" si="113"/>
        <v/>
      </c>
      <c r="BP3182" s="2" t="str">
        <f t="shared" si="114"/>
        <v>USCAR210,75</v>
      </c>
      <c r="BQ3182" s="2" t="str">
        <f>_xlfn.XLOOKUP(BO3182,[1]Planilha1!$BU:$BU,[1]Planilha1!$BU:$BU,"",0,1)</f>
        <v/>
      </c>
    </row>
    <row r="3183" spans="1:69" hidden="1" x14ac:dyDescent="0.2">
      <c r="A3183" s="2" t="s">
        <v>4651</v>
      </c>
      <c r="B3183" s="2" t="s">
        <v>374</v>
      </c>
      <c r="C3183" s="2"/>
      <c r="D3183" s="2"/>
      <c r="E3183" s="2" t="s">
        <v>1402</v>
      </c>
      <c r="F3183" s="2"/>
      <c r="G3183" s="2"/>
      <c r="H3183" s="2" t="s">
        <v>860</v>
      </c>
      <c r="I3183" s="2" t="s">
        <v>554</v>
      </c>
      <c r="J3183" s="2"/>
      <c r="K3183" s="2"/>
      <c r="L3183" s="79"/>
      <c r="M3183" s="79"/>
      <c r="N3183" s="79" t="s">
        <v>2132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 t="str">
        <f t="shared" si="113"/>
        <v/>
      </c>
      <c r="BP3183" s="2" t="str">
        <f t="shared" si="114"/>
        <v>USCAR211</v>
      </c>
      <c r="BQ3183" s="2" t="str">
        <f>_xlfn.XLOOKUP(BO3183,[1]Planilha1!$BU:$BU,[1]Planilha1!$BU:$BU,"",0,1)</f>
        <v/>
      </c>
    </row>
    <row r="3184" spans="1:69" hidden="1" x14ac:dyDescent="0.2">
      <c r="A3184" s="2" t="s">
        <v>4651</v>
      </c>
      <c r="B3184" s="2" t="s">
        <v>374</v>
      </c>
      <c r="C3184" s="2"/>
      <c r="D3184" s="2"/>
      <c r="E3184" s="2" t="s">
        <v>1402</v>
      </c>
      <c r="F3184" s="2"/>
      <c r="G3184" s="2"/>
      <c r="H3184" s="2" t="s">
        <v>853</v>
      </c>
      <c r="I3184" s="2" t="s">
        <v>554</v>
      </c>
      <c r="J3184" s="2"/>
      <c r="K3184" s="2"/>
      <c r="L3184" s="79"/>
      <c r="M3184" s="79"/>
      <c r="N3184" s="79" t="s">
        <v>2125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 t="str">
        <f t="shared" si="113"/>
        <v/>
      </c>
      <c r="BP3184" s="2" t="str">
        <f t="shared" si="114"/>
        <v>USCAR210,5</v>
      </c>
      <c r="BQ3184" s="2" t="str">
        <f>_xlfn.XLOOKUP(BO3184,[1]Planilha1!$BU:$BU,[1]Planilha1!$BU:$BU,"",0,1)</f>
        <v/>
      </c>
    </row>
    <row r="3185" spans="1:69" hidden="1" x14ac:dyDescent="0.2">
      <c r="A3185" s="2" t="s">
        <v>4651</v>
      </c>
      <c r="B3185" s="2" t="s">
        <v>374</v>
      </c>
      <c r="C3185" s="2"/>
      <c r="D3185" s="2"/>
      <c r="E3185" s="2" t="s">
        <v>1402</v>
      </c>
      <c r="F3185" s="2"/>
      <c r="G3185" s="2"/>
      <c r="H3185" s="2" t="s">
        <v>853</v>
      </c>
      <c r="I3185" s="2" t="s">
        <v>554</v>
      </c>
      <c r="J3185" s="2"/>
      <c r="K3185" s="2"/>
      <c r="L3185" s="79"/>
      <c r="M3185" s="79"/>
      <c r="N3185" s="79" t="s">
        <v>2141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 t="str">
        <f t="shared" si="113"/>
        <v/>
      </c>
      <c r="BP3185" s="2" t="str">
        <f t="shared" si="114"/>
        <v>USCAR210,75</v>
      </c>
      <c r="BQ3185" s="2" t="str">
        <f>_xlfn.XLOOKUP(BO3185,[1]Planilha1!$BU:$BU,[1]Planilha1!$BU:$BU,"",0,1)</f>
        <v/>
      </c>
    </row>
    <row r="3186" spans="1:69" hidden="1" x14ac:dyDescent="0.2">
      <c r="A3186" s="2" t="s">
        <v>4651</v>
      </c>
      <c r="B3186" s="2" t="s">
        <v>374</v>
      </c>
      <c r="C3186" s="2"/>
      <c r="D3186" s="2"/>
      <c r="E3186" s="2" t="s">
        <v>1402</v>
      </c>
      <c r="F3186" s="2"/>
      <c r="G3186" s="2"/>
      <c r="H3186" s="2" t="s">
        <v>853</v>
      </c>
      <c r="I3186" s="2" t="s">
        <v>554</v>
      </c>
      <c r="J3186" s="2"/>
      <c r="K3186" s="2"/>
      <c r="L3186" s="79"/>
      <c r="M3186" s="79"/>
      <c r="N3186" s="79" t="s">
        <v>2132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 t="s">
        <v>4073</v>
      </c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 t="str">
        <f t="shared" si="113"/>
        <v/>
      </c>
      <c r="BP3186" s="2" t="str">
        <f t="shared" si="114"/>
        <v>USCAR211</v>
      </c>
      <c r="BQ3186" s="2" t="str">
        <f>_xlfn.XLOOKUP(BO3186,[1]Planilha1!$BU:$BU,[1]Planilha1!$BU:$BU,"",0,1)</f>
        <v/>
      </c>
    </row>
    <row r="3187" spans="1:69" hidden="1" x14ac:dyDescent="0.2">
      <c r="A3187" s="2" t="s">
        <v>4651</v>
      </c>
      <c r="B3187" s="2" t="s">
        <v>374</v>
      </c>
      <c r="C3187" s="2"/>
      <c r="D3187" s="2"/>
      <c r="E3187" s="2" t="s">
        <v>1402</v>
      </c>
      <c r="F3187" s="2"/>
      <c r="G3187" s="2"/>
      <c r="H3187" s="2" t="s">
        <v>870</v>
      </c>
      <c r="I3187" s="2" t="s">
        <v>554</v>
      </c>
      <c r="J3187" s="2"/>
      <c r="K3187" s="2"/>
      <c r="L3187" s="79"/>
      <c r="M3187" s="79"/>
      <c r="N3187" s="79" t="s">
        <v>2125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 t="str">
        <f t="shared" si="113"/>
        <v/>
      </c>
      <c r="BP3187" s="2" t="str">
        <f t="shared" si="114"/>
        <v>USCAR210,5</v>
      </c>
      <c r="BQ3187" s="2" t="str">
        <f>_xlfn.XLOOKUP(BO3187,[1]Planilha1!$BU:$BU,[1]Planilha1!$BU:$BU,"",0,1)</f>
        <v/>
      </c>
    </row>
    <row r="3188" spans="1:69" hidden="1" x14ac:dyDescent="0.2">
      <c r="A3188" s="2" t="s">
        <v>4651</v>
      </c>
      <c r="B3188" s="2" t="s">
        <v>374</v>
      </c>
      <c r="C3188" s="2"/>
      <c r="D3188" s="2"/>
      <c r="E3188" s="2" t="s">
        <v>1402</v>
      </c>
      <c r="F3188" s="2"/>
      <c r="G3188" s="2"/>
      <c r="H3188" s="2" t="s">
        <v>870</v>
      </c>
      <c r="I3188" s="2" t="s">
        <v>554</v>
      </c>
      <c r="J3188" s="2"/>
      <c r="K3188" s="2"/>
      <c r="L3188" s="79"/>
      <c r="M3188" s="79"/>
      <c r="N3188" s="79" t="s">
        <v>2132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 t="str">
        <f t="shared" si="113"/>
        <v/>
      </c>
      <c r="BP3188" s="2" t="str">
        <f t="shared" si="114"/>
        <v>USCAR211</v>
      </c>
      <c r="BQ3188" s="2" t="str">
        <f>_xlfn.XLOOKUP(BO3188,[1]Planilha1!$BU:$BU,[1]Planilha1!$BU:$BU,"",0,1)</f>
        <v/>
      </c>
    </row>
    <row r="3189" spans="1:69" hidden="1" x14ac:dyDescent="0.2">
      <c r="A3189" s="2" t="s">
        <v>4651</v>
      </c>
      <c r="B3189" s="2" t="s">
        <v>374</v>
      </c>
      <c r="C3189" s="2"/>
      <c r="D3189" s="2"/>
      <c r="E3189" s="2" t="s">
        <v>1402</v>
      </c>
      <c r="F3189" s="2"/>
      <c r="G3189" s="2"/>
      <c r="H3189" s="2" t="s">
        <v>843</v>
      </c>
      <c r="I3189" s="2" t="s">
        <v>671</v>
      </c>
      <c r="J3189" s="2" t="s">
        <v>1004</v>
      </c>
      <c r="K3189" s="2"/>
      <c r="L3189" s="79"/>
      <c r="M3189" s="79"/>
      <c r="N3189" s="79" t="s">
        <v>2146</v>
      </c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 t="s">
        <v>4074</v>
      </c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 t="str">
        <f t="shared" si="113"/>
        <v/>
      </c>
      <c r="BP3189" s="2" t="str">
        <f t="shared" si="114"/>
        <v>USCAR214</v>
      </c>
      <c r="BQ3189" s="2" t="str">
        <f>_xlfn.XLOOKUP(BO3189,[1]Planilha1!$BU:$BU,[1]Planilha1!$BU:$BU,"",0,1)</f>
        <v/>
      </c>
    </row>
    <row r="3190" spans="1:69" hidden="1" x14ac:dyDescent="0.2">
      <c r="A3190" s="2" t="s">
        <v>4651</v>
      </c>
      <c r="B3190" s="2" t="s">
        <v>1400</v>
      </c>
      <c r="C3190" s="2"/>
      <c r="D3190" s="2"/>
      <c r="E3190" s="2" t="s">
        <v>1402</v>
      </c>
      <c r="F3190" s="2"/>
      <c r="G3190" s="2"/>
      <c r="H3190" s="2" t="s">
        <v>843</v>
      </c>
      <c r="I3190" s="2" t="s">
        <v>2024</v>
      </c>
      <c r="J3190" s="2"/>
      <c r="K3190" s="2"/>
      <c r="L3190" s="79"/>
      <c r="M3190" s="79"/>
      <c r="N3190" s="79" t="s">
        <v>2147</v>
      </c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 t="s">
        <v>4075</v>
      </c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 t="str">
        <f t="shared" si="113"/>
        <v/>
      </c>
      <c r="BP3190" s="2" t="str">
        <f t="shared" si="114"/>
        <v>GMW31910,35</v>
      </c>
      <c r="BQ3190" s="2" t="str">
        <f>_xlfn.XLOOKUP(BO3190,[1]Planilha1!$BU:$BU,[1]Planilha1!$BU:$BU,"",0,1)</f>
        <v/>
      </c>
    </row>
    <row r="3191" spans="1:69" hidden="1" x14ac:dyDescent="0.2">
      <c r="A3191" s="2" t="s">
        <v>4651</v>
      </c>
      <c r="B3191" s="2" t="s">
        <v>374</v>
      </c>
      <c r="C3191" s="2"/>
      <c r="D3191" s="2"/>
      <c r="E3191" s="2" t="s">
        <v>1402</v>
      </c>
      <c r="F3191" s="2"/>
      <c r="G3191" s="2"/>
      <c r="H3191" s="2" t="s">
        <v>853</v>
      </c>
      <c r="I3191" s="2" t="s">
        <v>423</v>
      </c>
      <c r="J3191" s="2"/>
      <c r="K3191" s="2"/>
      <c r="L3191" s="79"/>
      <c r="M3191" s="79"/>
      <c r="N3191" s="79" t="s">
        <v>2147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 t="s">
        <v>4076</v>
      </c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 t="str">
        <f t="shared" si="113"/>
        <v/>
      </c>
      <c r="BP3191" s="2" t="str">
        <f t="shared" si="114"/>
        <v>USCAR210,35</v>
      </c>
      <c r="BQ3191" s="2" t="str">
        <f>_xlfn.XLOOKUP(BO3191,[1]Planilha1!$BU:$BU,[1]Planilha1!$BU:$BU,"",0,1)</f>
        <v/>
      </c>
    </row>
    <row r="3192" spans="1:69" hidden="1" x14ac:dyDescent="0.2">
      <c r="A3192" s="2" t="s">
        <v>4651</v>
      </c>
      <c r="B3192" s="2" t="s">
        <v>1400</v>
      </c>
      <c r="C3192" s="2"/>
      <c r="D3192" s="2"/>
      <c r="E3192" s="2" t="s">
        <v>1402</v>
      </c>
      <c r="F3192" s="2"/>
      <c r="G3192" s="2"/>
      <c r="H3192" s="2" t="s">
        <v>843</v>
      </c>
      <c r="I3192" s="2" t="s">
        <v>423</v>
      </c>
      <c r="J3192" s="2"/>
      <c r="K3192" s="2"/>
      <c r="L3192" s="79"/>
      <c r="M3192" s="79"/>
      <c r="N3192" s="79" t="s">
        <v>2147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 t="s">
        <v>4077</v>
      </c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 t="str">
        <f t="shared" si="113"/>
        <v/>
      </c>
      <c r="BP3192" s="2" t="str">
        <f t="shared" si="114"/>
        <v>GMW31910,35</v>
      </c>
      <c r="BQ3192" s="2" t="str">
        <f>_xlfn.XLOOKUP(BO3192,[1]Planilha1!$BU:$BU,[1]Planilha1!$BU:$BU,"",0,1)</f>
        <v/>
      </c>
    </row>
    <row r="3193" spans="1:69" hidden="1" x14ac:dyDescent="0.2">
      <c r="A3193" s="2" t="s">
        <v>4651</v>
      </c>
      <c r="B3193" s="2" t="s">
        <v>374</v>
      </c>
      <c r="C3193" s="2"/>
      <c r="D3193" s="2"/>
      <c r="E3193" s="2" t="s">
        <v>1402</v>
      </c>
      <c r="F3193" s="2"/>
      <c r="G3193" s="2"/>
      <c r="H3193" s="2" t="s">
        <v>894</v>
      </c>
      <c r="I3193" s="2" t="s">
        <v>423</v>
      </c>
      <c r="J3193" s="2"/>
      <c r="K3193" s="2"/>
      <c r="L3193" s="79"/>
      <c r="M3193" s="79"/>
      <c r="N3193" s="79" t="s">
        <v>2147</v>
      </c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 t="s">
        <v>4078</v>
      </c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 t="str">
        <f t="shared" si="113"/>
        <v/>
      </c>
      <c r="BP3193" s="2" t="str">
        <f t="shared" si="114"/>
        <v>USCAR210,35</v>
      </c>
      <c r="BQ3193" s="2" t="str">
        <f>_xlfn.XLOOKUP(BO3193,[1]Planilha1!$BU:$BU,[1]Planilha1!$BU:$BU,"",0,1)</f>
        <v/>
      </c>
    </row>
    <row r="3194" spans="1:69" hidden="1" x14ac:dyDescent="0.2">
      <c r="A3194" s="2" t="s">
        <v>4651</v>
      </c>
      <c r="B3194" s="2" t="s">
        <v>374</v>
      </c>
      <c r="C3194" s="2"/>
      <c r="D3194" s="2"/>
      <c r="E3194" s="2" t="s">
        <v>1402</v>
      </c>
      <c r="F3194" s="2"/>
      <c r="G3194" s="2"/>
      <c r="H3194" s="2" t="s">
        <v>894</v>
      </c>
      <c r="I3194" s="2" t="s">
        <v>423</v>
      </c>
      <c r="J3194" s="2"/>
      <c r="K3194" s="2"/>
      <c r="L3194" s="79"/>
      <c r="M3194" s="79"/>
      <c r="N3194" s="79" t="s">
        <v>2147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 t="s">
        <v>4079</v>
      </c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 t="str">
        <f t="shared" si="113"/>
        <v/>
      </c>
      <c r="BP3194" s="2" t="str">
        <f t="shared" si="114"/>
        <v>USCAR210,35</v>
      </c>
      <c r="BQ3194" s="2" t="str">
        <f>_xlfn.XLOOKUP(BO3194,[1]Planilha1!$BU:$BU,[1]Planilha1!$BU:$BU,"",0,1)</f>
        <v/>
      </c>
    </row>
    <row r="3195" spans="1:69" hidden="1" x14ac:dyDescent="0.2">
      <c r="A3195" s="2" t="s">
        <v>4651</v>
      </c>
      <c r="B3195" s="2" t="s">
        <v>374</v>
      </c>
      <c r="C3195" s="2"/>
      <c r="D3195" s="2"/>
      <c r="E3195" s="2" t="s">
        <v>1402</v>
      </c>
      <c r="F3195" s="2"/>
      <c r="G3195" s="2"/>
      <c r="H3195" s="2" t="s">
        <v>866</v>
      </c>
      <c r="I3195" s="2" t="s">
        <v>423</v>
      </c>
      <c r="J3195" s="2"/>
      <c r="K3195" s="2"/>
      <c r="L3195" s="79"/>
      <c r="M3195" s="79"/>
      <c r="N3195" s="79" t="s">
        <v>2147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 t="str">
        <f t="shared" si="113"/>
        <v/>
      </c>
      <c r="BP3195" s="2" t="str">
        <f t="shared" si="114"/>
        <v>USCAR210,35</v>
      </c>
      <c r="BQ3195" s="2" t="str">
        <f>_xlfn.XLOOKUP(BO3195,[1]Planilha1!$BU:$BU,[1]Planilha1!$BU:$BU,"",0,1)</f>
        <v/>
      </c>
    </row>
    <row r="3196" spans="1:69" hidden="1" x14ac:dyDescent="0.2">
      <c r="A3196" s="2" t="s">
        <v>4651</v>
      </c>
      <c r="B3196" s="2" t="s">
        <v>374</v>
      </c>
      <c r="C3196" s="2"/>
      <c r="D3196" s="2"/>
      <c r="E3196" s="2" t="s">
        <v>1402</v>
      </c>
      <c r="F3196" s="2"/>
      <c r="G3196" s="2"/>
      <c r="H3196" s="2" t="s">
        <v>864</v>
      </c>
      <c r="I3196" s="2" t="s">
        <v>423</v>
      </c>
      <c r="J3196" s="2"/>
      <c r="K3196" s="2"/>
      <c r="L3196" s="79"/>
      <c r="M3196" s="79"/>
      <c r="N3196" s="79" t="s">
        <v>2147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 t="s">
        <v>4080</v>
      </c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 t="str">
        <f t="shared" si="113"/>
        <v/>
      </c>
      <c r="BP3196" s="2" t="str">
        <f t="shared" si="114"/>
        <v>USCAR210,35</v>
      </c>
      <c r="BQ3196" s="2" t="str">
        <f>_xlfn.XLOOKUP(BO3196,[1]Planilha1!$BU:$BU,[1]Planilha1!$BU:$BU,"",0,1)</f>
        <v/>
      </c>
    </row>
    <row r="3197" spans="1:69" hidden="1" x14ac:dyDescent="0.2">
      <c r="A3197" s="2" t="s">
        <v>4651</v>
      </c>
      <c r="B3197" s="2" t="s">
        <v>374</v>
      </c>
      <c r="C3197" s="2"/>
      <c r="D3197" s="2"/>
      <c r="E3197" s="2" t="s">
        <v>1402</v>
      </c>
      <c r="F3197" s="2"/>
      <c r="G3197" s="2"/>
      <c r="H3197" s="2" t="s">
        <v>895</v>
      </c>
      <c r="I3197" s="2" t="s">
        <v>423</v>
      </c>
      <c r="J3197" s="2"/>
      <c r="K3197" s="2"/>
      <c r="L3197" s="79"/>
      <c r="M3197" s="79"/>
      <c r="N3197" s="79" t="s">
        <v>2147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 t="s">
        <v>4081</v>
      </c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 t="str">
        <f t="shared" si="113"/>
        <v/>
      </c>
      <c r="BP3197" s="2" t="str">
        <f t="shared" si="114"/>
        <v>USCAR210,35</v>
      </c>
      <c r="BQ3197" s="2" t="str">
        <f>_xlfn.XLOOKUP(BO3197,[1]Planilha1!$BU:$BU,[1]Planilha1!$BU:$BU,"",0,1)</f>
        <v/>
      </c>
    </row>
    <row r="3198" spans="1:69" hidden="1" x14ac:dyDescent="0.2">
      <c r="A3198" s="2" t="s">
        <v>4651</v>
      </c>
      <c r="B3198" s="2" t="s">
        <v>1400</v>
      </c>
      <c r="C3198" s="2"/>
      <c r="D3198" s="2"/>
      <c r="E3198" s="2" t="s">
        <v>1402</v>
      </c>
      <c r="F3198" s="2"/>
      <c r="G3198" s="2"/>
      <c r="H3198" s="2" t="s">
        <v>854</v>
      </c>
      <c r="I3198" s="2" t="s">
        <v>2025</v>
      </c>
      <c r="J3198" s="2"/>
      <c r="K3198" s="2"/>
      <c r="L3198" s="79"/>
      <c r="M3198" s="79"/>
      <c r="N3198" s="79" t="s">
        <v>2124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 t="s">
        <v>4082</v>
      </c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 t="str">
        <f t="shared" si="113"/>
        <v/>
      </c>
      <c r="BP3198" s="2" t="str">
        <f t="shared" si="114"/>
        <v>GMW31912,5</v>
      </c>
      <c r="BQ3198" s="2" t="str">
        <f>_xlfn.XLOOKUP(BO3198,[1]Planilha1!$BU:$BU,[1]Planilha1!$BU:$BU,"",0,1)</f>
        <v/>
      </c>
    </row>
    <row r="3199" spans="1:69" hidden="1" x14ac:dyDescent="0.2">
      <c r="A3199" s="2" t="s">
        <v>4651</v>
      </c>
      <c r="B3199" s="2" t="s">
        <v>374</v>
      </c>
      <c r="C3199" s="2"/>
      <c r="D3199" s="2"/>
      <c r="E3199" s="2" t="s">
        <v>1402</v>
      </c>
      <c r="F3199" s="2"/>
      <c r="G3199" s="2"/>
      <c r="H3199" s="2" t="s">
        <v>848</v>
      </c>
      <c r="I3199" s="2" t="s">
        <v>2026</v>
      </c>
      <c r="J3199" s="2" t="s">
        <v>1066</v>
      </c>
      <c r="K3199" s="2"/>
      <c r="L3199" s="79"/>
      <c r="M3199" s="79"/>
      <c r="N3199" s="79" t="s">
        <v>2125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 t="s">
        <v>4083</v>
      </c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 t="str">
        <f t="shared" si="113"/>
        <v/>
      </c>
      <c r="BP3199" s="2" t="str">
        <f t="shared" si="114"/>
        <v>USCAR210,5</v>
      </c>
      <c r="BQ3199" s="2" t="str">
        <f>_xlfn.XLOOKUP(BO3199,[1]Planilha1!$BU:$BU,[1]Planilha1!$BU:$BU,"",0,1)</f>
        <v/>
      </c>
    </row>
    <row r="3200" spans="1:69" hidden="1" x14ac:dyDescent="0.2">
      <c r="A3200" s="2" t="s">
        <v>4651</v>
      </c>
      <c r="B3200" s="2" t="s">
        <v>374</v>
      </c>
      <c r="C3200" s="2"/>
      <c r="D3200" s="2"/>
      <c r="E3200" s="2" t="s">
        <v>1402</v>
      </c>
      <c r="F3200" s="2"/>
      <c r="G3200" s="2"/>
      <c r="H3200" s="2" t="s">
        <v>850</v>
      </c>
      <c r="I3200" s="2" t="s">
        <v>2026</v>
      </c>
      <c r="J3200" s="2" t="s">
        <v>1066</v>
      </c>
      <c r="K3200" s="2"/>
      <c r="L3200" s="79"/>
      <c r="M3200" s="79"/>
      <c r="N3200" s="79" t="s">
        <v>2125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 t="s">
        <v>4084</v>
      </c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 t="str">
        <f t="shared" si="113"/>
        <v/>
      </c>
      <c r="BP3200" s="2" t="str">
        <f t="shared" si="114"/>
        <v>USCAR210,5</v>
      </c>
      <c r="BQ3200" s="2" t="str">
        <f>_xlfn.XLOOKUP(BO3200,[1]Planilha1!$BU:$BU,[1]Planilha1!$BU:$BU,"",0,1)</f>
        <v/>
      </c>
    </row>
    <row r="3201" spans="1:69" hidden="1" x14ac:dyDescent="0.2">
      <c r="A3201" s="2" t="s">
        <v>4651</v>
      </c>
      <c r="B3201" s="2" t="s">
        <v>374</v>
      </c>
      <c r="C3201" s="2"/>
      <c r="D3201" s="2"/>
      <c r="E3201" s="2" t="s">
        <v>1402</v>
      </c>
      <c r="F3201" s="2"/>
      <c r="G3201" s="2"/>
      <c r="H3201" s="2" t="s">
        <v>858</v>
      </c>
      <c r="I3201" s="2" t="s">
        <v>2027</v>
      </c>
      <c r="J3201" s="2" t="s">
        <v>1067</v>
      </c>
      <c r="K3201" s="2"/>
      <c r="L3201" s="79"/>
      <c r="M3201" s="79"/>
      <c r="N3201" s="79" t="s">
        <v>2130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 t="s">
        <v>4085</v>
      </c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 t="str">
        <f t="shared" si="113"/>
        <v/>
      </c>
      <c r="BP3201" s="2" t="str">
        <f t="shared" si="114"/>
        <v>USCAR212</v>
      </c>
      <c r="BQ3201" s="2" t="str">
        <f>_xlfn.XLOOKUP(BO3201,[1]Planilha1!$BU:$BU,[1]Planilha1!$BU:$BU,"",0,1)</f>
        <v/>
      </c>
    </row>
    <row r="3202" spans="1:69" hidden="1" x14ac:dyDescent="0.2">
      <c r="A3202" s="2" t="s">
        <v>4651</v>
      </c>
      <c r="B3202" s="2" t="s">
        <v>374</v>
      </c>
      <c r="C3202" s="2"/>
      <c r="D3202" s="2"/>
      <c r="E3202" s="2" t="s">
        <v>1402</v>
      </c>
      <c r="F3202" s="2"/>
      <c r="G3202" s="2"/>
      <c r="H3202" s="2" t="s">
        <v>850</v>
      </c>
      <c r="I3202" s="2" t="s">
        <v>2028</v>
      </c>
      <c r="J3202" s="2" t="s">
        <v>1045</v>
      </c>
      <c r="K3202" s="2"/>
      <c r="L3202" s="79"/>
      <c r="M3202" s="79"/>
      <c r="N3202" s="79" t="s">
        <v>2125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 t="s">
        <v>4086</v>
      </c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 t="str">
        <f t="shared" si="113"/>
        <v/>
      </c>
      <c r="BP3202" s="2" t="str">
        <f t="shared" si="114"/>
        <v>USCAR210,5</v>
      </c>
      <c r="BQ3202" s="2" t="str">
        <f>_xlfn.XLOOKUP(BO3202,[1]Planilha1!$BU:$BU,[1]Planilha1!$BU:$BU,"",0,1)</f>
        <v/>
      </c>
    </row>
    <row r="3203" spans="1:69" hidden="1" x14ac:dyDescent="0.2">
      <c r="A3203" s="2" t="s">
        <v>4651</v>
      </c>
      <c r="B3203" s="2" t="s">
        <v>1400</v>
      </c>
      <c r="C3203" s="2"/>
      <c r="D3203" s="2"/>
      <c r="E3203" s="2" t="s">
        <v>1402</v>
      </c>
      <c r="F3203" s="2"/>
      <c r="G3203" s="2"/>
      <c r="H3203" s="2" t="s">
        <v>854</v>
      </c>
      <c r="I3203" s="2" t="s">
        <v>2029</v>
      </c>
      <c r="J3203" s="2"/>
      <c r="K3203" s="2"/>
      <c r="L3203" s="79"/>
      <c r="M3203" s="79"/>
      <c r="N3203" s="79" t="s">
        <v>1142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 t="s">
        <v>4087</v>
      </c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 t="str">
        <f t="shared" si="113"/>
        <v/>
      </c>
      <c r="BP3203" s="2" t="str">
        <f t="shared" si="114"/>
        <v>GMW319135</v>
      </c>
      <c r="BQ3203" s="2" t="str">
        <f>_xlfn.XLOOKUP(BO3203,[1]Planilha1!$BU:$BU,[1]Planilha1!$BU:$BU,"",0,1)</f>
        <v/>
      </c>
    </row>
    <row r="3204" spans="1:69" hidden="1" x14ac:dyDescent="0.2">
      <c r="A3204" s="2" t="s">
        <v>4651</v>
      </c>
      <c r="B3204" s="2" t="s">
        <v>374</v>
      </c>
      <c r="C3204" s="2"/>
      <c r="D3204" s="2"/>
      <c r="E3204" s="2" t="s">
        <v>1402</v>
      </c>
      <c r="F3204" s="2"/>
      <c r="G3204" s="2"/>
      <c r="H3204" s="2" t="s">
        <v>853</v>
      </c>
      <c r="I3204" s="2" t="s">
        <v>557</v>
      </c>
      <c r="J3204" s="2"/>
      <c r="K3204" s="2"/>
      <c r="L3204" s="79"/>
      <c r="M3204" s="79"/>
      <c r="N3204" s="79" t="s">
        <v>2126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 t="s">
        <v>4088</v>
      </c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 t="str">
        <f t="shared" ref="BO3204:BO3267" si="115">IF(F3204="","",_xlfn.CONCAT(K3204&amp;N3204,IF(L3204&gt;M3204,_xlfn.TEXTJOIN(,TRUE,O3204:AV3204),_xlfn.TEXTJOIN(,TRUE,AF3204:AV3204,O3204:AE3204))))</f>
        <v/>
      </c>
      <c r="BP3204" s="2" t="str">
        <f t="shared" ref="BP3204:BP3267" si="116">_xlfn.CONCAT(B3204,N3204,IF(L3204&gt;M3204,_xlfn.TEXTJOIN(,TRUE,O3204:AV3204),_xlfn.TEXTJOIN(,TRUE,AF3204:AV3204,O3204:AE3204)))</f>
        <v>USCAR211,5</v>
      </c>
      <c r="BQ3204" s="2" t="str">
        <f>_xlfn.XLOOKUP(BO3204,[1]Planilha1!$BU:$BU,[1]Planilha1!$BU:$BU,"",0,1)</f>
        <v/>
      </c>
    </row>
    <row r="3205" spans="1:69" hidden="1" x14ac:dyDescent="0.2">
      <c r="A3205" s="2" t="s">
        <v>785</v>
      </c>
      <c r="B3205" s="2"/>
      <c r="C3205" s="2"/>
      <c r="D3205" s="2"/>
      <c r="E3205" s="2" t="s">
        <v>1402</v>
      </c>
      <c r="F3205" s="2"/>
      <c r="G3205" s="2"/>
      <c r="H3205" s="2" t="s">
        <v>843</v>
      </c>
      <c r="I3205" s="2" t="s">
        <v>557</v>
      </c>
      <c r="J3205" s="2"/>
      <c r="K3205" s="2"/>
      <c r="L3205" s="79"/>
      <c r="M3205" s="79"/>
      <c r="N3205" s="79" t="s">
        <v>2124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 t="s">
        <v>4089</v>
      </c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 t="str">
        <f t="shared" si="115"/>
        <v/>
      </c>
      <c r="BP3205" s="2" t="str">
        <f t="shared" si="116"/>
        <v>2,5</v>
      </c>
      <c r="BQ3205" s="2" t="str">
        <f>_xlfn.XLOOKUP(BO3205,[1]Planilha1!$BU:$BU,[1]Planilha1!$BU:$BU,"",0,1)</f>
        <v/>
      </c>
    </row>
    <row r="3206" spans="1:69" hidden="1" x14ac:dyDescent="0.2">
      <c r="A3206" s="2" t="s">
        <v>4651</v>
      </c>
      <c r="B3206" s="2" t="s">
        <v>1400</v>
      </c>
      <c r="C3206" s="2"/>
      <c r="D3206" s="2"/>
      <c r="E3206" s="2" t="s">
        <v>1402</v>
      </c>
      <c r="F3206" s="2"/>
      <c r="G3206" s="2"/>
      <c r="H3206" s="2" t="s">
        <v>856</v>
      </c>
      <c r="I3206" s="2" t="s">
        <v>2030</v>
      </c>
      <c r="J3206" s="2"/>
      <c r="K3206" s="2"/>
      <c r="L3206" s="79"/>
      <c r="M3206" s="79"/>
      <c r="N3206" s="79" t="s">
        <v>1122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 t="s">
        <v>4090</v>
      </c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 t="str">
        <f t="shared" si="115"/>
        <v/>
      </c>
      <c r="BP3206" s="2" t="str">
        <f t="shared" si="116"/>
        <v>GMW319110</v>
      </c>
      <c r="BQ3206" s="2" t="str">
        <f>_xlfn.XLOOKUP(BO3206,[1]Planilha1!$BU:$BU,[1]Planilha1!$BU:$BU,"",0,1)</f>
        <v/>
      </c>
    </row>
    <row r="3207" spans="1:69" hidden="1" x14ac:dyDescent="0.2">
      <c r="A3207" s="2" t="s">
        <v>4651</v>
      </c>
      <c r="B3207" s="2" t="s">
        <v>1400</v>
      </c>
      <c r="C3207" s="2"/>
      <c r="D3207" s="2"/>
      <c r="E3207" s="2" t="s">
        <v>1402</v>
      </c>
      <c r="F3207" s="2"/>
      <c r="G3207" s="2"/>
      <c r="H3207" s="2" t="s">
        <v>843</v>
      </c>
      <c r="I3207" s="2" t="s">
        <v>2031</v>
      </c>
      <c r="J3207" s="2"/>
      <c r="K3207" s="2"/>
      <c r="L3207" s="79"/>
      <c r="M3207" s="79"/>
      <c r="N3207" s="79" t="s">
        <v>1135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 t="s">
        <v>4091</v>
      </c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 t="str">
        <f t="shared" si="115"/>
        <v/>
      </c>
      <c r="BP3207" s="2" t="str">
        <f t="shared" si="116"/>
        <v>GMW319125</v>
      </c>
      <c r="BQ3207" s="2" t="str">
        <f>_xlfn.XLOOKUP(BO3207,[1]Planilha1!$BU:$BU,[1]Planilha1!$BU:$BU,"",0,1)</f>
        <v/>
      </c>
    </row>
    <row r="3208" spans="1:69" hidden="1" x14ac:dyDescent="0.2">
      <c r="A3208" s="2" t="s">
        <v>4651</v>
      </c>
      <c r="B3208" s="2" t="s">
        <v>374</v>
      </c>
      <c r="C3208" s="2"/>
      <c r="D3208" s="2"/>
      <c r="E3208" s="2" t="s">
        <v>1402</v>
      </c>
      <c r="F3208" s="2"/>
      <c r="G3208" s="2"/>
      <c r="H3208" s="2" t="s">
        <v>853</v>
      </c>
      <c r="I3208" s="2" t="s">
        <v>2032</v>
      </c>
      <c r="J3208" s="2"/>
      <c r="K3208" s="2"/>
      <c r="L3208" s="79"/>
      <c r="M3208" s="79"/>
      <c r="N3208" s="79" t="s">
        <v>2147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 t="s">
        <v>4092</v>
      </c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 t="str">
        <f t="shared" si="115"/>
        <v/>
      </c>
      <c r="BP3208" s="2" t="str">
        <f t="shared" si="116"/>
        <v>USCAR210,35</v>
      </c>
      <c r="BQ3208" s="2" t="str">
        <f>_xlfn.XLOOKUP(BO3208,[1]Planilha1!$BU:$BU,[1]Planilha1!$BU:$BU,"",0,1)</f>
        <v/>
      </c>
    </row>
    <row r="3209" spans="1:69" hidden="1" x14ac:dyDescent="0.2">
      <c r="A3209" s="2" t="s">
        <v>785</v>
      </c>
      <c r="B3209" s="2"/>
      <c r="C3209" s="2"/>
      <c r="D3209" s="2"/>
      <c r="E3209" s="2" t="s">
        <v>1402</v>
      </c>
      <c r="F3209" s="2"/>
      <c r="G3209" s="2"/>
      <c r="H3209" s="2" t="s">
        <v>853</v>
      </c>
      <c r="I3209" s="2" t="s">
        <v>439</v>
      </c>
      <c r="J3209" s="2"/>
      <c r="K3209" s="2"/>
      <c r="L3209" s="79"/>
      <c r="M3209" s="79"/>
      <c r="N3209" s="79" t="s">
        <v>2125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 t="s">
        <v>4093</v>
      </c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 t="str">
        <f t="shared" si="115"/>
        <v/>
      </c>
      <c r="BP3209" s="2" t="str">
        <f t="shared" si="116"/>
        <v>0,5</v>
      </c>
      <c r="BQ3209" s="2" t="str">
        <f>_xlfn.XLOOKUP(BO3209,[1]Planilha1!$BU:$BU,[1]Planilha1!$BU:$BU,"",0,1)</f>
        <v/>
      </c>
    </row>
    <row r="3210" spans="1:69" hidden="1" x14ac:dyDescent="0.2">
      <c r="A3210" s="2" t="s">
        <v>785</v>
      </c>
      <c r="B3210" s="2"/>
      <c r="C3210" s="2"/>
      <c r="D3210" s="2"/>
      <c r="E3210" s="2" t="s">
        <v>1402</v>
      </c>
      <c r="F3210" s="2"/>
      <c r="G3210" s="2"/>
      <c r="H3210" s="2" t="s">
        <v>853</v>
      </c>
      <c r="I3210" s="2" t="s">
        <v>439</v>
      </c>
      <c r="J3210" s="2"/>
      <c r="K3210" s="2"/>
      <c r="L3210" s="79"/>
      <c r="M3210" s="79"/>
      <c r="N3210" s="79" t="s">
        <v>2141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 t="s">
        <v>4093</v>
      </c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 t="str">
        <f t="shared" si="115"/>
        <v/>
      </c>
      <c r="BP3210" s="2" t="str">
        <f t="shared" si="116"/>
        <v>0,75</v>
      </c>
      <c r="BQ3210" s="2" t="str">
        <f>_xlfn.XLOOKUP(BO3210,[1]Planilha1!$BU:$BU,[1]Planilha1!$BU:$BU,"",0,1)</f>
        <v/>
      </c>
    </row>
    <row r="3211" spans="1:69" hidden="1" x14ac:dyDescent="0.2">
      <c r="A3211" s="2" t="s">
        <v>4651</v>
      </c>
      <c r="B3211" s="2" t="s">
        <v>374</v>
      </c>
      <c r="C3211" s="2"/>
      <c r="D3211" s="2"/>
      <c r="E3211" s="2" t="s">
        <v>1402</v>
      </c>
      <c r="F3211" s="2"/>
      <c r="G3211" s="2"/>
      <c r="H3211" s="2" t="s">
        <v>850</v>
      </c>
      <c r="I3211" s="2" t="s">
        <v>2033</v>
      </c>
      <c r="J3211" s="2" t="s">
        <v>1069</v>
      </c>
      <c r="K3211" s="2"/>
      <c r="L3211" s="79"/>
      <c r="M3211" s="79"/>
      <c r="N3211" s="79" t="s">
        <v>2144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 t="s">
        <v>4094</v>
      </c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 t="str">
        <f t="shared" si="115"/>
        <v/>
      </c>
      <c r="BP3211" s="2" t="str">
        <f t="shared" si="116"/>
        <v>USCAR211,25</v>
      </c>
      <c r="BQ3211" s="2" t="str">
        <f>_xlfn.XLOOKUP(BO3211,[1]Planilha1!$BU:$BU,[1]Planilha1!$BU:$BU,"",0,1)</f>
        <v/>
      </c>
    </row>
    <row r="3212" spans="1:69" hidden="1" x14ac:dyDescent="0.2">
      <c r="A3212" s="2" t="s">
        <v>4651</v>
      </c>
      <c r="B3212" s="2" t="s">
        <v>374</v>
      </c>
      <c r="C3212" s="2"/>
      <c r="D3212" s="2"/>
      <c r="E3212" s="2" t="s">
        <v>1402</v>
      </c>
      <c r="F3212" s="2"/>
      <c r="G3212" s="2"/>
      <c r="H3212" s="2" t="s">
        <v>850</v>
      </c>
      <c r="I3212" s="2" t="s">
        <v>2034</v>
      </c>
      <c r="J3212" s="2" t="s">
        <v>1070</v>
      </c>
      <c r="K3212" s="2"/>
      <c r="L3212" s="79"/>
      <c r="M3212" s="79"/>
      <c r="N3212" s="79" t="s">
        <v>2144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 t="s">
        <v>4095</v>
      </c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 t="str">
        <f t="shared" si="115"/>
        <v/>
      </c>
      <c r="BP3212" s="2" t="str">
        <f t="shared" si="116"/>
        <v>USCAR211,25</v>
      </c>
      <c r="BQ3212" s="2" t="str">
        <f>_xlfn.XLOOKUP(BO3212,[1]Planilha1!$BU:$BU,[1]Planilha1!$BU:$BU,"",0,1)</f>
        <v/>
      </c>
    </row>
    <row r="3213" spans="1:69" hidden="1" x14ac:dyDescent="0.2">
      <c r="A3213" s="2" t="s">
        <v>4651</v>
      </c>
      <c r="B3213" s="2" t="s">
        <v>374</v>
      </c>
      <c r="C3213" s="2"/>
      <c r="D3213" s="2"/>
      <c r="E3213" s="2" t="s">
        <v>1402</v>
      </c>
      <c r="F3213" s="2"/>
      <c r="G3213" s="2"/>
      <c r="H3213" s="2" t="s">
        <v>872</v>
      </c>
      <c r="I3213" s="2" t="s">
        <v>2035</v>
      </c>
      <c r="J3213" s="2" t="s">
        <v>1071</v>
      </c>
      <c r="K3213" s="2"/>
      <c r="L3213" s="79"/>
      <c r="M3213" s="79"/>
      <c r="N3213" s="79" t="s">
        <v>2125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 t="s">
        <v>4096</v>
      </c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 t="str">
        <f t="shared" si="115"/>
        <v/>
      </c>
      <c r="BP3213" s="2" t="str">
        <f t="shared" si="116"/>
        <v>USCAR210,5</v>
      </c>
      <c r="BQ3213" s="2" t="str">
        <f>_xlfn.XLOOKUP(BO3213,[1]Planilha1!$BU:$BU,[1]Planilha1!$BU:$BU,"",0,1)</f>
        <v/>
      </c>
    </row>
    <row r="3214" spans="1:69" hidden="1" x14ac:dyDescent="0.2">
      <c r="A3214" s="2" t="s">
        <v>4651</v>
      </c>
      <c r="B3214" s="2" t="s">
        <v>374</v>
      </c>
      <c r="C3214" s="2"/>
      <c r="D3214" s="2"/>
      <c r="E3214" s="2" t="s">
        <v>1402</v>
      </c>
      <c r="F3214" s="2"/>
      <c r="G3214" s="2"/>
      <c r="H3214" s="2" t="s">
        <v>853</v>
      </c>
      <c r="I3214" s="2" t="s">
        <v>428</v>
      </c>
      <c r="J3214" s="2" t="s">
        <v>944</v>
      </c>
      <c r="K3214" s="2"/>
      <c r="L3214" s="79"/>
      <c r="M3214" s="79"/>
      <c r="N3214" s="79" t="s">
        <v>2147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 t="s">
        <v>4097</v>
      </c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 t="str">
        <f t="shared" si="115"/>
        <v/>
      </c>
      <c r="BP3214" s="2" t="str">
        <f t="shared" si="116"/>
        <v>USCAR210,35</v>
      </c>
      <c r="BQ3214" s="2" t="str">
        <f>_xlfn.XLOOKUP(BO3214,[1]Planilha1!$BU:$BU,[1]Planilha1!$BU:$BU,"",0,1)</f>
        <v/>
      </c>
    </row>
    <row r="3215" spans="1:69" hidden="1" x14ac:dyDescent="0.2">
      <c r="A3215" s="2" t="s">
        <v>785</v>
      </c>
      <c r="B3215" s="2"/>
      <c r="C3215" s="2"/>
      <c r="D3215" s="2"/>
      <c r="E3215" s="2" t="s">
        <v>1402</v>
      </c>
      <c r="F3215" s="2"/>
      <c r="G3215" s="2"/>
      <c r="H3215" s="2" t="s">
        <v>853</v>
      </c>
      <c r="I3215" s="2" t="s">
        <v>428</v>
      </c>
      <c r="J3215" s="2" t="s">
        <v>944</v>
      </c>
      <c r="K3215" s="2"/>
      <c r="L3215" s="79"/>
      <c r="M3215" s="79"/>
      <c r="N3215" s="79" t="s">
        <v>2147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 t="s">
        <v>4098</v>
      </c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 t="str">
        <f t="shared" si="115"/>
        <v/>
      </c>
      <c r="BP3215" s="2" t="str">
        <f t="shared" si="116"/>
        <v>0,35</v>
      </c>
      <c r="BQ3215" s="2" t="str">
        <f>_xlfn.XLOOKUP(BO3215,[1]Planilha1!$BU:$BU,[1]Planilha1!$BU:$BU,"",0,1)</f>
        <v/>
      </c>
    </row>
    <row r="3216" spans="1:69" hidden="1" x14ac:dyDescent="0.2">
      <c r="A3216" s="2" t="s">
        <v>785</v>
      </c>
      <c r="B3216" s="2"/>
      <c r="C3216" s="2"/>
      <c r="D3216" s="2"/>
      <c r="E3216" s="2" t="s">
        <v>1402</v>
      </c>
      <c r="F3216" s="2"/>
      <c r="G3216" s="2"/>
      <c r="H3216" s="2" t="s">
        <v>853</v>
      </c>
      <c r="I3216" s="2" t="s">
        <v>451</v>
      </c>
      <c r="J3216" s="2"/>
      <c r="K3216" s="2"/>
      <c r="L3216" s="79"/>
      <c r="M3216" s="79"/>
      <c r="N3216" s="79" t="s">
        <v>2125</v>
      </c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 t="s">
        <v>4099</v>
      </c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 t="str">
        <f t="shared" si="115"/>
        <v/>
      </c>
      <c r="BP3216" s="2" t="str">
        <f t="shared" si="116"/>
        <v>0,5</v>
      </c>
      <c r="BQ3216" s="2" t="str">
        <f>_xlfn.XLOOKUP(BO3216,[1]Planilha1!$BU:$BU,[1]Planilha1!$BU:$BU,"",0,1)</f>
        <v/>
      </c>
    </row>
    <row r="3217" spans="1:69" hidden="1" x14ac:dyDescent="0.2">
      <c r="A3217" s="2" t="s">
        <v>785</v>
      </c>
      <c r="B3217" s="2"/>
      <c r="C3217" s="2"/>
      <c r="D3217" s="2"/>
      <c r="E3217" s="2" t="s">
        <v>1402</v>
      </c>
      <c r="F3217" s="2"/>
      <c r="G3217" s="2"/>
      <c r="H3217" s="2" t="s">
        <v>853</v>
      </c>
      <c r="I3217" s="2" t="s">
        <v>451</v>
      </c>
      <c r="J3217" s="2"/>
      <c r="K3217" s="2"/>
      <c r="L3217" s="79"/>
      <c r="M3217" s="79"/>
      <c r="N3217" s="79" t="s">
        <v>2141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 t="s">
        <v>4099</v>
      </c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 t="str">
        <f t="shared" si="115"/>
        <v/>
      </c>
      <c r="BP3217" s="2" t="str">
        <f t="shared" si="116"/>
        <v>0,75</v>
      </c>
      <c r="BQ3217" s="2" t="str">
        <f>_xlfn.XLOOKUP(BO3217,[1]Planilha1!$BU:$BU,[1]Planilha1!$BU:$BU,"",0,1)</f>
        <v/>
      </c>
    </row>
    <row r="3218" spans="1:69" hidden="1" x14ac:dyDescent="0.2">
      <c r="A3218" s="2" t="s">
        <v>785</v>
      </c>
      <c r="B3218" s="2"/>
      <c r="C3218" s="2"/>
      <c r="D3218" s="2"/>
      <c r="E3218" s="2" t="s">
        <v>1402</v>
      </c>
      <c r="F3218" s="2"/>
      <c r="G3218" s="2"/>
      <c r="H3218" s="2" t="s">
        <v>853</v>
      </c>
      <c r="I3218" s="2" t="s">
        <v>2036</v>
      </c>
      <c r="J3218" s="2" t="s">
        <v>994</v>
      </c>
      <c r="K3218" s="2"/>
      <c r="L3218" s="79"/>
      <c r="M3218" s="79"/>
      <c r="N3218" s="79" t="s">
        <v>2125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 t="s">
        <v>4100</v>
      </c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 t="str">
        <f t="shared" si="115"/>
        <v/>
      </c>
      <c r="BP3218" s="2" t="str">
        <f t="shared" si="116"/>
        <v>0,5</v>
      </c>
      <c r="BQ3218" s="2" t="str">
        <f>_xlfn.XLOOKUP(BO3218,[1]Planilha1!$BU:$BU,[1]Planilha1!$BU:$BU,"",0,1)</f>
        <v/>
      </c>
    </row>
    <row r="3219" spans="1:69" hidden="1" x14ac:dyDescent="0.2">
      <c r="A3219" s="2" t="s">
        <v>785</v>
      </c>
      <c r="B3219" s="2"/>
      <c r="C3219" s="2"/>
      <c r="D3219" s="2"/>
      <c r="E3219" s="2" t="s">
        <v>1402</v>
      </c>
      <c r="F3219" s="2"/>
      <c r="G3219" s="2"/>
      <c r="H3219" s="2" t="s">
        <v>853</v>
      </c>
      <c r="I3219" s="2" t="s">
        <v>2036</v>
      </c>
      <c r="J3219" s="2" t="s">
        <v>994</v>
      </c>
      <c r="K3219" s="2"/>
      <c r="L3219" s="79"/>
      <c r="M3219" s="79"/>
      <c r="N3219" s="79" t="s">
        <v>2141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 t="s">
        <v>4100</v>
      </c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 t="str">
        <f t="shared" si="115"/>
        <v/>
      </c>
      <c r="BP3219" s="2" t="str">
        <f t="shared" si="116"/>
        <v>0,75</v>
      </c>
      <c r="BQ3219" s="2" t="str">
        <f>_xlfn.XLOOKUP(BO3219,[1]Planilha1!$BU:$BU,[1]Planilha1!$BU:$BU,"",0,1)</f>
        <v/>
      </c>
    </row>
    <row r="3220" spans="1:69" hidden="1" x14ac:dyDescent="0.2">
      <c r="A3220" s="2" t="s">
        <v>4651</v>
      </c>
      <c r="B3220" s="2" t="s">
        <v>374</v>
      </c>
      <c r="C3220" s="2"/>
      <c r="D3220" s="2"/>
      <c r="E3220" s="2" t="s">
        <v>1402</v>
      </c>
      <c r="F3220" s="2"/>
      <c r="G3220" s="2"/>
      <c r="H3220" s="2" t="s">
        <v>853</v>
      </c>
      <c r="I3220" s="2" t="s">
        <v>627</v>
      </c>
      <c r="J3220" s="2"/>
      <c r="K3220" s="2"/>
      <c r="L3220" s="79"/>
      <c r="M3220" s="79"/>
      <c r="N3220" s="79" t="s">
        <v>2147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 t="s">
        <v>4101</v>
      </c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 t="str">
        <f t="shared" si="115"/>
        <v/>
      </c>
      <c r="BP3220" s="2" t="str">
        <f t="shared" si="116"/>
        <v>USCAR210,35</v>
      </c>
      <c r="BQ3220" s="2" t="str">
        <f>_xlfn.XLOOKUP(BO3220,[1]Planilha1!$BU:$BU,[1]Planilha1!$BU:$BU,"",0,1)</f>
        <v/>
      </c>
    </row>
    <row r="3221" spans="1:69" hidden="1" x14ac:dyDescent="0.2">
      <c r="A3221" s="2" t="s">
        <v>4651</v>
      </c>
      <c r="B3221" s="2" t="s">
        <v>374</v>
      </c>
      <c r="C3221" s="2"/>
      <c r="D3221" s="2"/>
      <c r="E3221" s="2" t="s">
        <v>1402</v>
      </c>
      <c r="F3221" s="2"/>
      <c r="G3221" s="2"/>
      <c r="H3221" s="2" t="s">
        <v>864</v>
      </c>
      <c r="I3221" s="2" t="s">
        <v>627</v>
      </c>
      <c r="J3221" s="2"/>
      <c r="K3221" s="2"/>
      <c r="L3221" s="79"/>
      <c r="M3221" s="79"/>
      <c r="N3221" s="79" t="s">
        <v>2147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 t="s">
        <v>4102</v>
      </c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 t="str">
        <f t="shared" si="115"/>
        <v/>
      </c>
      <c r="BP3221" s="2" t="str">
        <f t="shared" si="116"/>
        <v>USCAR210,35</v>
      </c>
      <c r="BQ3221" s="2" t="str">
        <f>_xlfn.XLOOKUP(BO3221,[1]Planilha1!$BU:$BU,[1]Planilha1!$BU:$BU,"",0,1)</f>
        <v/>
      </c>
    </row>
    <row r="3222" spans="1:69" hidden="1" x14ac:dyDescent="0.2">
      <c r="A3222" s="2" t="s">
        <v>4651</v>
      </c>
      <c r="B3222" s="2" t="s">
        <v>374</v>
      </c>
      <c r="C3222" s="2"/>
      <c r="D3222" s="2"/>
      <c r="E3222" s="2" t="s">
        <v>1402</v>
      </c>
      <c r="F3222" s="2"/>
      <c r="G3222" s="2"/>
      <c r="H3222" s="2" t="s">
        <v>853</v>
      </c>
      <c r="I3222" s="2" t="s">
        <v>587</v>
      </c>
      <c r="J3222" s="2"/>
      <c r="K3222" s="2"/>
      <c r="L3222" s="79"/>
      <c r="M3222" s="79"/>
      <c r="N3222" s="79" t="s">
        <v>2125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 t="s">
        <v>4103</v>
      </c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 t="str">
        <f t="shared" si="115"/>
        <v/>
      </c>
      <c r="BP3222" s="2" t="str">
        <f t="shared" si="116"/>
        <v>USCAR210,5</v>
      </c>
      <c r="BQ3222" s="2" t="str">
        <f>_xlfn.XLOOKUP(BO3222,[1]Planilha1!$BU:$BU,[1]Planilha1!$BU:$BU,"",0,1)</f>
        <v/>
      </c>
    </row>
    <row r="3223" spans="1:69" hidden="1" x14ac:dyDescent="0.2">
      <c r="A3223" s="2" t="s">
        <v>4651</v>
      </c>
      <c r="B3223" s="2" t="s">
        <v>374</v>
      </c>
      <c r="C3223" s="2"/>
      <c r="D3223" s="2"/>
      <c r="E3223" s="2" t="s">
        <v>1402</v>
      </c>
      <c r="F3223" s="2"/>
      <c r="G3223" s="2"/>
      <c r="H3223" s="2" t="s">
        <v>848</v>
      </c>
      <c r="I3223" s="2" t="s">
        <v>2037</v>
      </c>
      <c r="J3223" s="2"/>
      <c r="K3223" s="2"/>
      <c r="L3223" s="79"/>
      <c r="M3223" s="79"/>
      <c r="N3223" s="79" t="s">
        <v>2142</v>
      </c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 t="s">
        <v>4104</v>
      </c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 t="str">
        <f t="shared" si="115"/>
        <v/>
      </c>
      <c r="BP3223" s="2" t="str">
        <f t="shared" si="116"/>
        <v>USCAR210,3</v>
      </c>
      <c r="BQ3223" s="2" t="str">
        <f>_xlfn.XLOOKUP(BO3223,[1]Planilha1!$BU:$BU,[1]Planilha1!$BU:$BU,"",0,1)</f>
        <v/>
      </c>
    </row>
    <row r="3224" spans="1:69" hidden="1" x14ac:dyDescent="0.2">
      <c r="A3224" s="2" t="s">
        <v>4651</v>
      </c>
      <c r="B3224" s="2" t="s">
        <v>374</v>
      </c>
      <c r="C3224" s="2"/>
      <c r="D3224" s="2"/>
      <c r="E3224" s="2" t="s">
        <v>1402</v>
      </c>
      <c r="F3224" s="2"/>
      <c r="G3224" s="2"/>
      <c r="H3224" s="2" t="s">
        <v>848</v>
      </c>
      <c r="I3224" s="2" t="s">
        <v>2037</v>
      </c>
      <c r="J3224" s="2"/>
      <c r="K3224" s="2"/>
      <c r="L3224" s="79"/>
      <c r="M3224" s="79"/>
      <c r="N3224" s="79" t="s">
        <v>2125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 t="s">
        <v>4105</v>
      </c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 t="str">
        <f t="shared" si="115"/>
        <v/>
      </c>
      <c r="BP3224" s="2" t="str">
        <f t="shared" si="116"/>
        <v>USCAR210,5</v>
      </c>
      <c r="BQ3224" s="2" t="str">
        <f>_xlfn.XLOOKUP(BO3224,[1]Planilha1!$BU:$BU,[1]Planilha1!$BU:$BU,"",0,1)</f>
        <v/>
      </c>
    </row>
    <row r="3225" spans="1:69" hidden="1" x14ac:dyDescent="0.2">
      <c r="A3225" s="2" t="s">
        <v>4651</v>
      </c>
      <c r="B3225" s="2" t="s">
        <v>374</v>
      </c>
      <c r="C3225" s="2"/>
      <c r="D3225" s="2"/>
      <c r="E3225" s="2" t="s">
        <v>1402</v>
      </c>
      <c r="F3225" s="2"/>
      <c r="G3225" s="2"/>
      <c r="H3225" s="2" t="s">
        <v>873</v>
      </c>
      <c r="I3225" s="2" t="s">
        <v>2037</v>
      </c>
      <c r="J3225" s="2"/>
      <c r="K3225" s="2"/>
      <c r="L3225" s="79"/>
      <c r="M3225" s="79"/>
      <c r="N3225" s="79" t="s">
        <v>2125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 t="s">
        <v>4106</v>
      </c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 t="str">
        <f t="shared" si="115"/>
        <v/>
      </c>
      <c r="BP3225" s="2" t="str">
        <f t="shared" si="116"/>
        <v>USCAR210,5</v>
      </c>
      <c r="BQ3225" s="2" t="str">
        <f>_xlfn.XLOOKUP(BO3225,[1]Planilha1!$BU:$BU,[1]Planilha1!$BU:$BU,"",0,1)</f>
        <v/>
      </c>
    </row>
    <row r="3226" spans="1:69" hidden="1" x14ac:dyDescent="0.2">
      <c r="A3226" s="2" t="s">
        <v>4651</v>
      </c>
      <c r="B3226" s="2" t="s">
        <v>1400</v>
      </c>
      <c r="C3226" s="2"/>
      <c r="D3226" s="2"/>
      <c r="E3226" s="2" t="s">
        <v>1402</v>
      </c>
      <c r="F3226" s="2"/>
      <c r="G3226" s="2"/>
      <c r="H3226" s="2" t="s">
        <v>843</v>
      </c>
      <c r="I3226" s="2" t="s">
        <v>766</v>
      </c>
      <c r="J3226" s="2"/>
      <c r="K3226" s="2"/>
      <c r="L3226" s="79"/>
      <c r="M3226" s="79"/>
      <c r="N3226" s="79" t="s">
        <v>2148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 t="s">
        <v>4107</v>
      </c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 t="str">
        <f t="shared" si="115"/>
        <v/>
      </c>
      <c r="BP3226" s="2" t="str">
        <f t="shared" si="116"/>
        <v>GMW31918</v>
      </c>
      <c r="BQ3226" s="2" t="str">
        <f>_xlfn.XLOOKUP(BO3226,[1]Planilha1!$BU:$BU,[1]Planilha1!$BU:$BU,"",0,1)</f>
        <v/>
      </c>
    </row>
    <row r="3227" spans="1:69" hidden="1" x14ac:dyDescent="0.2">
      <c r="A3227" s="2" t="s">
        <v>4651</v>
      </c>
      <c r="B3227" s="2" t="s">
        <v>374</v>
      </c>
      <c r="C3227" s="2"/>
      <c r="D3227" s="2"/>
      <c r="E3227" s="2" t="s">
        <v>1402</v>
      </c>
      <c r="F3227" s="2"/>
      <c r="G3227" s="2"/>
      <c r="H3227" s="2" t="s">
        <v>843</v>
      </c>
      <c r="I3227" s="2" t="s">
        <v>766</v>
      </c>
      <c r="J3227" s="2"/>
      <c r="K3227" s="2"/>
      <c r="L3227" s="79"/>
      <c r="M3227" s="79"/>
      <c r="N3227" s="79" t="s">
        <v>2148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 t="s">
        <v>4108</v>
      </c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 t="str">
        <f t="shared" si="115"/>
        <v/>
      </c>
      <c r="BP3227" s="2" t="str">
        <f t="shared" si="116"/>
        <v>USCAR218</v>
      </c>
      <c r="BQ3227" s="2" t="str">
        <f>_xlfn.XLOOKUP(BO3227,[1]Planilha1!$BU:$BU,[1]Planilha1!$BU:$BU,"",0,1)</f>
        <v/>
      </c>
    </row>
    <row r="3228" spans="1:69" hidden="1" x14ac:dyDescent="0.2">
      <c r="A3228" s="2" t="s">
        <v>4651</v>
      </c>
      <c r="B3228" s="2" t="s">
        <v>374</v>
      </c>
      <c r="C3228" s="2"/>
      <c r="D3228" s="2"/>
      <c r="E3228" s="2" t="s">
        <v>1402</v>
      </c>
      <c r="F3228" s="2"/>
      <c r="G3228" s="2"/>
      <c r="H3228" s="2" t="s">
        <v>853</v>
      </c>
      <c r="I3228" s="2" t="s">
        <v>492</v>
      </c>
      <c r="J3228" s="2"/>
      <c r="K3228" s="2"/>
      <c r="L3228" s="79"/>
      <c r="M3228" s="79"/>
      <c r="N3228" s="79" t="s">
        <v>2130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 t="s">
        <v>4109</v>
      </c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 t="str">
        <f t="shared" si="115"/>
        <v/>
      </c>
      <c r="BP3228" s="2" t="str">
        <f t="shared" si="116"/>
        <v>USCAR212</v>
      </c>
      <c r="BQ3228" s="2" t="str">
        <f>_xlfn.XLOOKUP(BO3228,[1]Planilha1!$BU:$BU,[1]Planilha1!$BU:$BU,"",0,1)</f>
        <v/>
      </c>
    </row>
    <row r="3229" spans="1:69" hidden="1" x14ac:dyDescent="0.2">
      <c r="A3229" s="2" t="s">
        <v>4651</v>
      </c>
      <c r="B3229" s="2" t="s">
        <v>374</v>
      </c>
      <c r="C3229" s="2"/>
      <c r="D3229" s="2"/>
      <c r="E3229" s="2" t="s">
        <v>1402</v>
      </c>
      <c r="F3229" s="2"/>
      <c r="G3229" s="2"/>
      <c r="H3229" s="2" t="s">
        <v>855</v>
      </c>
      <c r="I3229" s="2" t="s">
        <v>492</v>
      </c>
      <c r="J3229" s="2"/>
      <c r="K3229" s="2"/>
      <c r="L3229" s="79"/>
      <c r="M3229" s="79"/>
      <c r="N3229" s="79" t="s">
        <v>2130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 t="s">
        <v>4110</v>
      </c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 t="str">
        <f t="shared" si="115"/>
        <v/>
      </c>
      <c r="BP3229" s="2" t="str">
        <f t="shared" si="116"/>
        <v>USCAR212</v>
      </c>
      <c r="BQ3229" s="2" t="str">
        <f>_xlfn.XLOOKUP(BO3229,[1]Planilha1!$BU:$BU,[1]Planilha1!$BU:$BU,"",0,1)</f>
        <v/>
      </c>
    </row>
    <row r="3230" spans="1:69" hidden="1" x14ac:dyDescent="0.2">
      <c r="A3230" s="2" t="s">
        <v>4651</v>
      </c>
      <c r="B3230" s="2" t="s">
        <v>374</v>
      </c>
      <c r="C3230" s="2"/>
      <c r="D3230" s="2"/>
      <c r="E3230" s="2" t="s">
        <v>1402</v>
      </c>
      <c r="F3230" s="2"/>
      <c r="G3230" s="2"/>
      <c r="H3230" s="2" t="s">
        <v>843</v>
      </c>
      <c r="I3230" s="2" t="s">
        <v>492</v>
      </c>
      <c r="J3230" s="2"/>
      <c r="K3230" s="2"/>
      <c r="L3230" s="79"/>
      <c r="M3230" s="79"/>
      <c r="N3230" s="79" t="s">
        <v>2124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 t="s">
        <v>4111</v>
      </c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 t="str">
        <f t="shared" si="115"/>
        <v/>
      </c>
      <c r="BP3230" s="2" t="str">
        <f t="shared" si="116"/>
        <v>USCAR212,5</v>
      </c>
      <c r="BQ3230" s="2" t="str">
        <f>_xlfn.XLOOKUP(BO3230,[1]Planilha1!$BU:$BU,[1]Planilha1!$BU:$BU,"",0,1)</f>
        <v/>
      </c>
    </row>
    <row r="3231" spans="1:69" hidden="1" x14ac:dyDescent="0.2">
      <c r="A3231" s="2" t="s">
        <v>4651</v>
      </c>
      <c r="B3231" s="2" t="s">
        <v>374</v>
      </c>
      <c r="C3231" s="2"/>
      <c r="D3231" s="2"/>
      <c r="E3231" s="2" t="s">
        <v>1402</v>
      </c>
      <c r="F3231" s="2"/>
      <c r="G3231" s="2"/>
      <c r="H3231" s="2" t="s">
        <v>843</v>
      </c>
      <c r="I3231" s="2" t="s">
        <v>492</v>
      </c>
      <c r="J3231" s="2"/>
      <c r="K3231" s="2"/>
      <c r="L3231" s="79"/>
      <c r="M3231" s="79"/>
      <c r="N3231" s="79" t="s">
        <v>2130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 t="s">
        <v>4110</v>
      </c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 t="str">
        <f t="shared" si="115"/>
        <v/>
      </c>
      <c r="BP3231" s="2" t="str">
        <f t="shared" si="116"/>
        <v>USCAR212</v>
      </c>
      <c r="BQ3231" s="2" t="str">
        <f>_xlfn.XLOOKUP(BO3231,[1]Planilha1!$BU:$BU,[1]Planilha1!$BU:$BU,"",0,1)</f>
        <v/>
      </c>
    </row>
    <row r="3232" spans="1:69" hidden="1" x14ac:dyDescent="0.2">
      <c r="A3232" s="2" t="s">
        <v>4651</v>
      </c>
      <c r="B3232" s="2" t="s">
        <v>374</v>
      </c>
      <c r="C3232" s="2"/>
      <c r="D3232" s="2"/>
      <c r="E3232" s="2" t="s">
        <v>1402</v>
      </c>
      <c r="F3232" s="2"/>
      <c r="G3232" s="2"/>
      <c r="H3232" s="2" t="s">
        <v>843</v>
      </c>
      <c r="I3232" s="2" t="s">
        <v>762</v>
      </c>
      <c r="J3232" s="2"/>
      <c r="K3232" s="2"/>
      <c r="L3232" s="79"/>
      <c r="M3232" s="79"/>
      <c r="N3232" s="79" t="s">
        <v>2146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 t="s">
        <v>4112</v>
      </c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 t="str">
        <f t="shared" si="115"/>
        <v/>
      </c>
      <c r="BP3232" s="2" t="str">
        <f t="shared" si="116"/>
        <v>USCAR214</v>
      </c>
      <c r="BQ3232" s="2" t="str">
        <f>_xlfn.XLOOKUP(BO3232,[1]Planilha1!$BU:$BU,[1]Planilha1!$BU:$BU,"",0,1)</f>
        <v/>
      </c>
    </row>
    <row r="3233" spans="1:69" hidden="1" x14ac:dyDescent="0.2">
      <c r="A3233" s="2" t="s">
        <v>4651</v>
      </c>
      <c r="B3233" s="2" t="s">
        <v>374</v>
      </c>
      <c r="C3233" s="2"/>
      <c r="D3233" s="2"/>
      <c r="E3233" s="2" t="s">
        <v>1402</v>
      </c>
      <c r="F3233" s="2"/>
      <c r="G3233" s="2"/>
      <c r="H3233" s="2" t="s">
        <v>853</v>
      </c>
      <c r="I3233" s="2" t="s">
        <v>536</v>
      </c>
      <c r="J3233" s="2"/>
      <c r="K3233" s="2"/>
      <c r="L3233" s="79"/>
      <c r="M3233" s="79"/>
      <c r="N3233" s="79" t="s">
        <v>2147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 t="s">
        <v>4113</v>
      </c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 t="str">
        <f t="shared" si="115"/>
        <v/>
      </c>
      <c r="BP3233" s="2" t="str">
        <f t="shared" si="116"/>
        <v>USCAR210,35</v>
      </c>
      <c r="BQ3233" s="2" t="str">
        <f>_xlfn.XLOOKUP(BO3233,[1]Planilha1!$BU:$BU,[1]Planilha1!$BU:$BU,"",0,1)</f>
        <v/>
      </c>
    </row>
    <row r="3234" spans="1:69" hidden="1" x14ac:dyDescent="0.2">
      <c r="A3234" s="2" t="s">
        <v>4651</v>
      </c>
      <c r="B3234" s="2" t="s">
        <v>374</v>
      </c>
      <c r="C3234" s="2"/>
      <c r="D3234" s="2"/>
      <c r="E3234" s="2" t="s">
        <v>1402</v>
      </c>
      <c r="F3234" s="2"/>
      <c r="G3234" s="2"/>
      <c r="H3234" s="2" t="s">
        <v>858</v>
      </c>
      <c r="I3234" s="2" t="s">
        <v>2038</v>
      </c>
      <c r="J3234" s="2"/>
      <c r="K3234" s="2"/>
      <c r="L3234" s="79"/>
      <c r="M3234" s="79"/>
      <c r="N3234" s="79" t="s">
        <v>2125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 t="s">
        <v>4114</v>
      </c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 t="str">
        <f t="shared" si="115"/>
        <v/>
      </c>
      <c r="BP3234" s="2" t="str">
        <f t="shared" si="116"/>
        <v>USCAR210,5</v>
      </c>
      <c r="BQ3234" s="2" t="str">
        <f>_xlfn.XLOOKUP(BO3234,[1]Planilha1!$BU:$BU,[1]Planilha1!$BU:$BU,"",0,1)</f>
        <v/>
      </c>
    </row>
    <row r="3235" spans="1:69" hidden="1" x14ac:dyDescent="0.2">
      <c r="A3235" s="2" t="s">
        <v>4651</v>
      </c>
      <c r="B3235" s="2" t="s">
        <v>374</v>
      </c>
      <c r="C3235" s="2"/>
      <c r="D3235" s="2"/>
      <c r="E3235" s="2" t="s">
        <v>1402</v>
      </c>
      <c r="F3235" s="2"/>
      <c r="G3235" s="2"/>
      <c r="H3235" s="2" t="s">
        <v>848</v>
      </c>
      <c r="I3235" s="2" t="s">
        <v>2038</v>
      </c>
      <c r="J3235" s="2"/>
      <c r="K3235" s="2"/>
      <c r="L3235" s="79"/>
      <c r="M3235" s="79"/>
      <c r="N3235" s="79" t="s">
        <v>2142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 t="s">
        <v>4115</v>
      </c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 t="str">
        <f t="shared" si="115"/>
        <v/>
      </c>
      <c r="BP3235" s="2" t="str">
        <f t="shared" si="116"/>
        <v>USCAR210,3</v>
      </c>
      <c r="BQ3235" s="2" t="str">
        <f>_xlfn.XLOOKUP(BO3235,[1]Planilha1!$BU:$BU,[1]Planilha1!$BU:$BU,"",0,1)</f>
        <v/>
      </c>
    </row>
    <row r="3236" spans="1:69" hidden="1" x14ac:dyDescent="0.2">
      <c r="A3236" s="2" t="s">
        <v>4651</v>
      </c>
      <c r="B3236" s="2" t="s">
        <v>374</v>
      </c>
      <c r="C3236" s="2"/>
      <c r="D3236" s="2"/>
      <c r="E3236" s="2" t="s">
        <v>1402</v>
      </c>
      <c r="F3236" s="2"/>
      <c r="G3236" s="2"/>
      <c r="H3236" s="2" t="s">
        <v>848</v>
      </c>
      <c r="I3236" s="2" t="s">
        <v>2038</v>
      </c>
      <c r="J3236" s="2"/>
      <c r="K3236" s="2"/>
      <c r="L3236" s="79"/>
      <c r="M3236" s="79"/>
      <c r="N3236" s="79" t="s">
        <v>2125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 t="s">
        <v>4116</v>
      </c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 t="str">
        <f t="shared" si="115"/>
        <v/>
      </c>
      <c r="BP3236" s="2" t="str">
        <f t="shared" si="116"/>
        <v>USCAR210,5</v>
      </c>
      <c r="BQ3236" s="2" t="str">
        <f>_xlfn.XLOOKUP(BO3236,[1]Planilha1!$BU:$BU,[1]Planilha1!$BU:$BU,"",0,1)</f>
        <v/>
      </c>
    </row>
    <row r="3237" spans="1:69" hidden="1" x14ac:dyDescent="0.2">
      <c r="A3237" s="2" t="s">
        <v>4651</v>
      </c>
      <c r="B3237" s="2" t="s">
        <v>374</v>
      </c>
      <c r="C3237" s="2"/>
      <c r="D3237" s="2"/>
      <c r="E3237" s="2" t="s">
        <v>1402</v>
      </c>
      <c r="F3237" s="2"/>
      <c r="G3237" s="2"/>
      <c r="H3237" s="2" t="s">
        <v>853</v>
      </c>
      <c r="I3237" s="2" t="s">
        <v>745</v>
      </c>
      <c r="J3237" s="2"/>
      <c r="K3237" s="2"/>
      <c r="L3237" s="79"/>
      <c r="M3237" s="79"/>
      <c r="N3237" s="79" t="s">
        <v>2125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 t="s">
        <v>4117</v>
      </c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 t="str">
        <f t="shared" si="115"/>
        <v/>
      </c>
      <c r="BP3237" s="2" t="str">
        <f t="shared" si="116"/>
        <v>USCAR210,5</v>
      </c>
      <c r="BQ3237" s="2" t="str">
        <f>_xlfn.XLOOKUP(BO3237,[1]Planilha1!$BU:$BU,[1]Planilha1!$BU:$BU,"",0,1)</f>
        <v/>
      </c>
    </row>
    <row r="3238" spans="1:69" hidden="1" x14ac:dyDescent="0.2">
      <c r="A3238" s="2" t="s">
        <v>4651</v>
      </c>
      <c r="B3238" s="2" t="s">
        <v>374</v>
      </c>
      <c r="C3238" s="2"/>
      <c r="D3238" s="2"/>
      <c r="E3238" s="2" t="s">
        <v>1402</v>
      </c>
      <c r="F3238" s="2"/>
      <c r="G3238" s="2"/>
      <c r="H3238" s="2" t="s">
        <v>855</v>
      </c>
      <c r="I3238" s="2" t="s">
        <v>745</v>
      </c>
      <c r="J3238" s="2"/>
      <c r="K3238" s="2"/>
      <c r="L3238" s="79"/>
      <c r="M3238" s="79"/>
      <c r="N3238" s="79" t="s">
        <v>2125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 t="s">
        <v>4118</v>
      </c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 t="str">
        <f t="shared" si="115"/>
        <v/>
      </c>
      <c r="BP3238" s="2" t="str">
        <f t="shared" si="116"/>
        <v>USCAR210,5</v>
      </c>
      <c r="BQ3238" s="2" t="str">
        <f>_xlfn.XLOOKUP(BO3238,[1]Planilha1!$BU:$BU,[1]Planilha1!$BU:$BU,"",0,1)</f>
        <v/>
      </c>
    </row>
    <row r="3239" spans="1:69" hidden="1" x14ac:dyDescent="0.2">
      <c r="A3239" s="2" t="s">
        <v>4651</v>
      </c>
      <c r="B3239" s="2" t="s">
        <v>374</v>
      </c>
      <c r="C3239" s="2"/>
      <c r="D3239" s="2"/>
      <c r="E3239" s="2" t="s">
        <v>1402</v>
      </c>
      <c r="F3239" s="2"/>
      <c r="G3239" s="2"/>
      <c r="H3239" s="2" t="s">
        <v>853</v>
      </c>
      <c r="I3239" s="2" t="s">
        <v>511</v>
      </c>
      <c r="J3239" s="2" t="s">
        <v>1072</v>
      </c>
      <c r="K3239" s="2"/>
      <c r="L3239" s="79"/>
      <c r="M3239" s="79"/>
      <c r="N3239" s="79" t="s">
        <v>2147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 t="s">
        <v>4119</v>
      </c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 t="str">
        <f t="shared" si="115"/>
        <v/>
      </c>
      <c r="BP3239" s="2" t="str">
        <f t="shared" si="116"/>
        <v>USCAR210,35</v>
      </c>
      <c r="BQ3239" s="2" t="str">
        <f>_xlfn.XLOOKUP(BO3239,[1]Planilha1!$BU:$BU,[1]Planilha1!$BU:$BU,"",0,1)</f>
        <v/>
      </c>
    </row>
    <row r="3240" spans="1:69" hidden="1" x14ac:dyDescent="0.2">
      <c r="A3240" s="2" t="s">
        <v>4651</v>
      </c>
      <c r="B3240" s="2" t="s">
        <v>374</v>
      </c>
      <c r="C3240" s="2"/>
      <c r="D3240" s="2"/>
      <c r="E3240" s="2" t="s">
        <v>1402</v>
      </c>
      <c r="F3240" s="2"/>
      <c r="G3240" s="2"/>
      <c r="H3240" s="2" t="s">
        <v>853</v>
      </c>
      <c r="I3240" s="2" t="s">
        <v>511</v>
      </c>
      <c r="J3240" s="2"/>
      <c r="K3240" s="2"/>
      <c r="L3240" s="79"/>
      <c r="M3240" s="79"/>
      <c r="N3240" s="79" t="s">
        <v>2147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 t="s">
        <v>4120</v>
      </c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 t="str">
        <f t="shared" si="115"/>
        <v/>
      </c>
      <c r="BP3240" s="2" t="str">
        <f t="shared" si="116"/>
        <v>USCAR210,35</v>
      </c>
      <c r="BQ3240" s="2" t="str">
        <f>_xlfn.XLOOKUP(BO3240,[1]Planilha1!$BU:$BU,[1]Planilha1!$BU:$BU,"",0,1)</f>
        <v/>
      </c>
    </row>
    <row r="3241" spans="1:69" hidden="1" x14ac:dyDescent="0.2">
      <c r="A3241" s="2" t="s">
        <v>785</v>
      </c>
      <c r="B3241" s="2"/>
      <c r="C3241" s="2"/>
      <c r="D3241" s="2"/>
      <c r="E3241" s="2" t="s">
        <v>1402</v>
      </c>
      <c r="F3241" s="2"/>
      <c r="G3241" s="2"/>
      <c r="H3241" s="2" t="s">
        <v>853</v>
      </c>
      <c r="I3241" s="2" t="s">
        <v>456</v>
      </c>
      <c r="J3241" s="2" t="s">
        <v>994</v>
      </c>
      <c r="K3241" s="2"/>
      <c r="L3241" s="79"/>
      <c r="M3241" s="79"/>
      <c r="N3241" s="79" t="s">
        <v>2125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 t="s">
        <v>4121</v>
      </c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 t="str">
        <f t="shared" si="115"/>
        <v/>
      </c>
      <c r="BP3241" s="2" t="str">
        <f t="shared" si="116"/>
        <v>0,5</v>
      </c>
      <c r="BQ3241" s="2" t="str">
        <f>_xlfn.XLOOKUP(BO3241,[1]Planilha1!$BU:$BU,[1]Planilha1!$BU:$BU,"",0,1)</f>
        <v/>
      </c>
    </row>
    <row r="3242" spans="1:69" hidden="1" x14ac:dyDescent="0.2">
      <c r="A3242" s="2" t="s">
        <v>785</v>
      </c>
      <c r="B3242" s="2"/>
      <c r="C3242" s="2"/>
      <c r="D3242" s="2"/>
      <c r="E3242" s="2" t="s">
        <v>1402</v>
      </c>
      <c r="F3242" s="2"/>
      <c r="G3242" s="2"/>
      <c r="H3242" s="2" t="s">
        <v>853</v>
      </c>
      <c r="I3242" s="2" t="s">
        <v>456</v>
      </c>
      <c r="J3242" s="2" t="s">
        <v>994</v>
      </c>
      <c r="K3242" s="2"/>
      <c r="L3242" s="79"/>
      <c r="M3242" s="79"/>
      <c r="N3242" s="79" t="s">
        <v>2141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 t="s">
        <v>4121</v>
      </c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 t="str">
        <f t="shared" si="115"/>
        <v/>
      </c>
      <c r="BP3242" s="2" t="str">
        <f t="shared" si="116"/>
        <v>0,75</v>
      </c>
      <c r="BQ3242" s="2" t="str">
        <f>_xlfn.XLOOKUP(BO3242,[1]Planilha1!$BU:$BU,[1]Planilha1!$BU:$BU,"",0,1)</f>
        <v/>
      </c>
    </row>
    <row r="3243" spans="1:69" hidden="1" x14ac:dyDescent="0.2">
      <c r="A3243" s="2" t="s">
        <v>4651</v>
      </c>
      <c r="B3243" s="2" t="s">
        <v>374</v>
      </c>
      <c r="C3243" s="2"/>
      <c r="D3243" s="2"/>
      <c r="E3243" s="2" t="s">
        <v>1402</v>
      </c>
      <c r="F3243" s="2"/>
      <c r="G3243" s="2"/>
      <c r="H3243" s="2" t="s">
        <v>843</v>
      </c>
      <c r="I3243" s="2" t="s">
        <v>2039</v>
      </c>
      <c r="J3243" s="2"/>
      <c r="K3243" s="2"/>
      <c r="L3243" s="79"/>
      <c r="M3243" s="79"/>
      <c r="N3243" s="79" t="s">
        <v>2132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 t="s">
        <v>4122</v>
      </c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 t="str">
        <f t="shared" si="115"/>
        <v/>
      </c>
      <c r="BP3243" s="2" t="str">
        <f t="shared" si="116"/>
        <v>USCAR211</v>
      </c>
      <c r="BQ3243" s="2" t="str">
        <f>_xlfn.XLOOKUP(BO3243,[1]Planilha1!$BU:$BU,[1]Planilha1!$BU:$BU,"",0,1)</f>
        <v/>
      </c>
    </row>
    <row r="3244" spans="1:69" hidden="1" x14ac:dyDescent="0.2">
      <c r="A3244" s="2" t="s">
        <v>4651</v>
      </c>
      <c r="B3244" s="2" t="s">
        <v>1400</v>
      </c>
      <c r="C3244" s="2"/>
      <c r="D3244" s="2"/>
      <c r="E3244" s="2" t="s">
        <v>1402</v>
      </c>
      <c r="F3244" s="2"/>
      <c r="G3244" s="2"/>
      <c r="H3244" s="2" t="s">
        <v>854</v>
      </c>
      <c r="I3244" s="2" t="s">
        <v>2039</v>
      </c>
      <c r="J3244" s="2"/>
      <c r="K3244" s="2"/>
      <c r="L3244" s="79"/>
      <c r="M3244" s="79"/>
      <c r="N3244" s="79" t="s">
        <v>2132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 t="s">
        <v>4122</v>
      </c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 t="str">
        <f t="shared" si="115"/>
        <v/>
      </c>
      <c r="BP3244" s="2" t="str">
        <f t="shared" si="116"/>
        <v>GMW31911</v>
      </c>
      <c r="BQ3244" s="2" t="str">
        <f>_xlfn.XLOOKUP(BO3244,[1]Planilha1!$BU:$BU,[1]Planilha1!$BU:$BU,"",0,1)</f>
        <v/>
      </c>
    </row>
    <row r="3245" spans="1:69" hidden="1" x14ac:dyDescent="0.2">
      <c r="A3245" s="2" t="s">
        <v>785</v>
      </c>
      <c r="B3245" s="2"/>
      <c r="C3245" s="2"/>
      <c r="D3245" s="2"/>
      <c r="E3245" s="2" t="s">
        <v>1402</v>
      </c>
      <c r="F3245" s="2"/>
      <c r="G3245" s="2"/>
      <c r="H3245" s="2" t="s">
        <v>853</v>
      </c>
      <c r="I3245" s="2" t="s">
        <v>699</v>
      </c>
      <c r="J3245" s="2" t="s">
        <v>931</v>
      </c>
      <c r="K3245" s="2"/>
      <c r="L3245" s="79"/>
      <c r="M3245" s="79"/>
      <c r="N3245" s="79" t="s">
        <v>2125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 t="s">
        <v>2390</v>
      </c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 t="str">
        <f t="shared" si="115"/>
        <v/>
      </c>
      <c r="BP3245" s="2" t="str">
        <f t="shared" si="116"/>
        <v>0,5</v>
      </c>
      <c r="BQ3245" s="2" t="str">
        <f>_xlfn.XLOOKUP(BO3245,[1]Planilha1!$BU:$BU,[1]Planilha1!$BU:$BU,"",0,1)</f>
        <v/>
      </c>
    </row>
    <row r="3246" spans="1:69" hidden="1" x14ac:dyDescent="0.2">
      <c r="A3246" s="2" t="s">
        <v>785</v>
      </c>
      <c r="B3246" s="2"/>
      <c r="C3246" s="2"/>
      <c r="D3246" s="2"/>
      <c r="E3246" s="2" t="s">
        <v>1402</v>
      </c>
      <c r="F3246" s="2"/>
      <c r="G3246" s="2"/>
      <c r="H3246" s="2" t="s">
        <v>853</v>
      </c>
      <c r="I3246" s="2" t="s">
        <v>2040</v>
      </c>
      <c r="J3246" s="2" t="s">
        <v>931</v>
      </c>
      <c r="K3246" s="2"/>
      <c r="L3246" s="79"/>
      <c r="M3246" s="79"/>
      <c r="N3246" s="79" t="s">
        <v>2125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 t="s">
        <v>2390</v>
      </c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 t="str">
        <f t="shared" si="115"/>
        <v/>
      </c>
      <c r="BP3246" s="2" t="str">
        <f t="shared" si="116"/>
        <v>0,5</v>
      </c>
      <c r="BQ3246" s="2" t="str">
        <f>_xlfn.XLOOKUP(BO3246,[1]Planilha1!$BU:$BU,[1]Planilha1!$BU:$BU,"",0,1)</f>
        <v/>
      </c>
    </row>
    <row r="3247" spans="1:69" hidden="1" x14ac:dyDescent="0.2">
      <c r="A3247" s="2" t="s">
        <v>785</v>
      </c>
      <c r="B3247" s="2"/>
      <c r="C3247" s="2"/>
      <c r="D3247" s="2"/>
      <c r="E3247" s="2" t="s">
        <v>1402</v>
      </c>
      <c r="F3247" s="2"/>
      <c r="G3247" s="2"/>
      <c r="H3247" s="2" t="s">
        <v>868</v>
      </c>
      <c r="I3247" s="2" t="s">
        <v>2040</v>
      </c>
      <c r="J3247" s="2" t="s">
        <v>931</v>
      </c>
      <c r="K3247" s="2"/>
      <c r="L3247" s="79"/>
      <c r="M3247" s="79"/>
      <c r="N3247" s="79" t="s">
        <v>2125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 t="s">
        <v>2390</v>
      </c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 t="str">
        <f t="shared" si="115"/>
        <v/>
      </c>
      <c r="BP3247" s="2" t="str">
        <f t="shared" si="116"/>
        <v>0,5</v>
      </c>
      <c r="BQ3247" s="2" t="str">
        <f>_xlfn.XLOOKUP(BO3247,[1]Planilha1!$BU:$BU,[1]Planilha1!$BU:$BU,"",0,1)</f>
        <v/>
      </c>
    </row>
    <row r="3248" spans="1:69" hidden="1" x14ac:dyDescent="0.2">
      <c r="A3248" s="2" t="s">
        <v>785</v>
      </c>
      <c r="B3248" s="2"/>
      <c r="C3248" s="2"/>
      <c r="D3248" s="2"/>
      <c r="E3248" s="2" t="s">
        <v>1402</v>
      </c>
      <c r="F3248" s="2"/>
      <c r="G3248" s="2"/>
      <c r="H3248" s="2" t="s">
        <v>853</v>
      </c>
      <c r="I3248" s="2" t="s">
        <v>460</v>
      </c>
      <c r="J3248" s="2" t="s">
        <v>911</v>
      </c>
      <c r="K3248" s="2"/>
      <c r="L3248" s="79"/>
      <c r="M3248" s="79"/>
      <c r="N3248" s="79" t="s">
        <v>2125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 t="s">
        <v>2302</v>
      </c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 t="str">
        <f t="shared" si="115"/>
        <v/>
      </c>
      <c r="BP3248" s="2" t="str">
        <f t="shared" si="116"/>
        <v>0,5</v>
      </c>
      <c r="BQ3248" s="2" t="str">
        <f>_xlfn.XLOOKUP(BO3248,[1]Planilha1!$BU:$BU,[1]Planilha1!$BU:$BU,"",0,1)</f>
        <v/>
      </c>
    </row>
    <row r="3249" spans="1:69" hidden="1" x14ac:dyDescent="0.2">
      <c r="A3249" s="2" t="s">
        <v>785</v>
      </c>
      <c r="B3249" s="2"/>
      <c r="C3249" s="2"/>
      <c r="D3249" s="2"/>
      <c r="E3249" s="2" t="s">
        <v>1402</v>
      </c>
      <c r="F3249" s="2"/>
      <c r="G3249" s="2"/>
      <c r="H3249" s="2" t="s">
        <v>853</v>
      </c>
      <c r="I3249" s="2" t="s">
        <v>460</v>
      </c>
      <c r="J3249" s="2" t="s">
        <v>911</v>
      </c>
      <c r="K3249" s="2"/>
      <c r="L3249" s="79"/>
      <c r="M3249" s="79"/>
      <c r="N3249" s="79" t="s">
        <v>2141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 t="s">
        <v>2302</v>
      </c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 t="str">
        <f t="shared" si="115"/>
        <v/>
      </c>
      <c r="BP3249" s="2" t="str">
        <f t="shared" si="116"/>
        <v>0,75</v>
      </c>
      <c r="BQ3249" s="2" t="str">
        <f>_xlfn.XLOOKUP(BO3249,[1]Planilha1!$BU:$BU,[1]Planilha1!$BU:$BU,"",0,1)</f>
        <v/>
      </c>
    </row>
    <row r="3250" spans="1:69" hidden="1" x14ac:dyDescent="0.2">
      <c r="A3250" s="2" t="s">
        <v>785</v>
      </c>
      <c r="B3250" s="2"/>
      <c r="C3250" s="2"/>
      <c r="D3250" s="2"/>
      <c r="E3250" s="2" t="s">
        <v>1402</v>
      </c>
      <c r="F3250" s="2"/>
      <c r="G3250" s="2"/>
      <c r="H3250" s="2" t="s">
        <v>853</v>
      </c>
      <c r="I3250" s="2" t="s">
        <v>445</v>
      </c>
      <c r="J3250" s="2" t="s">
        <v>962</v>
      </c>
      <c r="K3250" s="2"/>
      <c r="L3250" s="79"/>
      <c r="M3250" s="79"/>
      <c r="N3250" s="79" t="s">
        <v>2126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 t="s">
        <v>4123</v>
      </c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 t="str">
        <f t="shared" si="115"/>
        <v/>
      </c>
      <c r="BP3250" s="2" t="str">
        <f t="shared" si="116"/>
        <v>1,5</v>
      </c>
      <c r="BQ3250" s="2" t="str">
        <f>_xlfn.XLOOKUP(BO3250,[1]Planilha1!$BU:$BU,[1]Planilha1!$BU:$BU,"",0,1)</f>
        <v/>
      </c>
    </row>
    <row r="3251" spans="1:69" hidden="1" x14ac:dyDescent="0.2">
      <c r="A3251" s="2" t="s">
        <v>785</v>
      </c>
      <c r="B3251" s="2"/>
      <c r="C3251" s="2"/>
      <c r="D3251" s="2"/>
      <c r="E3251" s="2" t="s">
        <v>1402</v>
      </c>
      <c r="F3251" s="2"/>
      <c r="G3251" s="2"/>
      <c r="H3251" s="2" t="s">
        <v>843</v>
      </c>
      <c r="I3251" s="2" t="s">
        <v>445</v>
      </c>
      <c r="J3251" s="2" t="s">
        <v>962</v>
      </c>
      <c r="K3251" s="2"/>
      <c r="L3251" s="79"/>
      <c r="M3251" s="79"/>
      <c r="N3251" s="79" t="s">
        <v>2124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 t="s">
        <v>4123</v>
      </c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 t="str">
        <f t="shared" si="115"/>
        <v/>
      </c>
      <c r="BP3251" s="2" t="str">
        <f t="shared" si="116"/>
        <v>2,5</v>
      </c>
      <c r="BQ3251" s="2" t="str">
        <f>_xlfn.XLOOKUP(BO3251,[1]Planilha1!$BU:$BU,[1]Planilha1!$BU:$BU,"",0,1)</f>
        <v/>
      </c>
    </row>
    <row r="3252" spans="1:69" hidden="1" x14ac:dyDescent="0.2">
      <c r="A3252" s="2" t="s">
        <v>4651</v>
      </c>
      <c r="B3252" s="2" t="s">
        <v>374</v>
      </c>
      <c r="C3252" s="2"/>
      <c r="D3252" s="2"/>
      <c r="E3252" s="2" t="s">
        <v>1402</v>
      </c>
      <c r="F3252" s="2"/>
      <c r="G3252" s="2"/>
      <c r="H3252" s="2" t="s">
        <v>853</v>
      </c>
      <c r="I3252" s="2" t="s">
        <v>615</v>
      </c>
      <c r="J3252" s="2"/>
      <c r="K3252" s="2"/>
      <c r="L3252" s="79"/>
      <c r="M3252" s="79"/>
      <c r="N3252" s="79" t="s">
        <v>2147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 t="s">
        <v>4124</v>
      </c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 t="str">
        <f t="shared" si="115"/>
        <v/>
      </c>
      <c r="BP3252" s="2" t="str">
        <f t="shared" si="116"/>
        <v>USCAR210,35</v>
      </c>
      <c r="BQ3252" s="2" t="str">
        <f>_xlfn.XLOOKUP(BO3252,[1]Planilha1!$BU:$BU,[1]Planilha1!$BU:$BU,"",0,1)</f>
        <v/>
      </c>
    </row>
    <row r="3253" spans="1:69" hidden="1" x14ac:dyDescent="0.2">
      <c r="A3253" s="2" t="s">
        <v>4651</v>
      </c>
      <c r="B3253" s="2" t="s">
        <v>374</v>
      </c>
      <c r="C3253" s="2"/>
      <c r="D3253" s="2"/>
      <c r="E3253" s="2" t="s">
        <v>1402</v>
      </c>
      <c r="F3253" s="2"/>
      <c r="G3253" s="2"/>
      <c r="H3253" s="2" t="s">
        <v>853</v>
      </c>
      <c r="I3253" s="2" t="s">
        <v>615</v>
      </c>
      <c r="J3253" s="2"/>
      <c r="K3253" s="2"/>
      <c r="L3253" s="79"/>
      <c r="M3253" s="79"/>
      <c r="N3253" s="79" t="s">
        <v>2125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 t="s">
        <v>4125</v>
      </c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 t="str">
        <f t="shared" si="115"/>
        <v/>
      </c>
      <c r="BP3253" s="2" t="str">
        <f t="shared" si="116"/>
        <v>USCAR210,5</v>
      </c>
      <c r="BQ3253" s="2" t="str">
        <f>_xlfn.XLOOKUP(BO3253,[1]Planilha1!$BU:$BU,[1]Planilha1!$BU:$BU,"",0,1)</f>
        <v/>
      </c>
    </row>
    <row r="3254" spans="1:69" hidden="1" x14ac:dyDescent="0.2">
      <c r="A3254" s="2" t="s">
        <v>4651</v>
      </c>
      <c r="B3254" s="2" t="s">
        <v>374</v>
      </c>
      <c r="C3254" s="2"/>
      <c r="D3254" s="2"/>
      <c r="E3254" s="2" t="s">
        <v>1402</v>
      </c>
      <c r="F3254" s="2"/>
      <c r="G3254" s="2"/>
      <c r="H3254" s="2" t="s">
        <v>853</v>
      </c>
      <c r="I3254" s="2" t="s">
        <v>543</v>
      </c>
      <c r="J3254" s="2"/>
      <c r="K3254" s="2"/>
      <c r="L3254" s="79"/>
      <c r="M3254" s="79"/>
      <c r="N3254" s="79" t="s">
        <v>2147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 t="s">
        <v>4126</v>
      </c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 t="str">
        <f t="shared" si="115"/>
        <v/>
      </c>
      <c r="BP3254" s="2" t="str">
        <f t="shared" si="116"/>
        <v>USCAR210,35</v>
      </c>
      <c r="BQ3254" s="2" t="str">
        <f>_xlfn.XLOOKUP(BO3254,[1]Planilha1!$BU:$BU,[1]Planilha1!$BU:$BU,"",0,1)</f>
        <v/>
      </c>
    </row>
    <row r="3255" spans="1:69" hidden="1" x14ac:dyDescent="0.2">
      <c r="A3255" s="2" t="s">
        <v>4651</v>
      </c>
      <c r="B3255" s="2" t="s">
        <v>374</v>
      </c>
      <c r="C3255" s="2"/>
      <c r="D3255" s="2"/>
      <c r="E3255" s="2" t="s">
        <v>1402</v>
      </c>
      <c r="F3255" s="2"/>
      <c r="G3255" s="2"/>
      <c r="H3255" s="2" t="s">
        <v>853</v>
      </c>
      <c r="I3255" s="2" t="s">
        <v>543</v>
      </c>
      <c r="J3255" s="2"/>
      <c r="K3255" s="2"/>
      <c r="L3255" s="79"/>
      <c r="M3255" s="79"/>
      <c r="N3255" s="79" t="s">
        <v>2125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 t="s">
        <v>4127</v>
      </c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 t="str">
        <f t="shared" si="115"/>
        <v/>
      </c>
      <c r="BP3255" s="2" t="str">
        <f t="shared" si="116"/>
        <v>USCAR210,5</v>
      </c>
      <c r="BQ3255" s="2" t="str">
        <f>_xlfn.XLOOKUP(BO3255,[1]Planilha1!$BU:$BU,[1]Planilha1!$BU:$BU,"",0,1)</f>
        <v/>
      </c>
    </row>
    <row r="3256" spans="1:69" hidden="1" x14ac:dyDescent="0.2">
      <c r="A3256" s="2" t="s">
        <v>4651</v>
      </c>
      <c r="B3256" s="2" t="s">
        <v>374</v>
      </c>
      <c r="C3256" s="2"/>
      <c r="D3256" s="2"/>
      <c r="E3256" s="2" t="s">
        <v>1402</v>
      </c>
      <c r="F3256" s="2"/>
      <c r="G3256" s="2"/>
      <c r="H3256" s="2" t="s">
        <v>853</v>
      </c>
      <c r="I3256" s="2" t="s">
        <v>2041</v>
      </c>
      <c r="J3256" s="2"/>
      <c r="K3256" s="2"/>
      <c r="L3256" s="79"/>
      <c r="M3256" s="79"/>
      <c r="N3256" s="79" t="s">
        <v>2147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 t="s">
        <v>4128</v>
      </c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 t="str">
        <f t="shared" si="115"/>
        <v/>
      </c>
      <c r="BP3256" s="2" t="str">
        <f t="shared" si="116"/>
        <v>USCAR210,35</v>
      </c>
      <c r="BQ3256" s="2" t="str">
        <f>_xlfn.XLOOKUP(BO3256,[1]Planilha1!$BU:$BU,[1]Planilha1!$BU:$BU,"",0,1)</f>
        <v/>
      </c>
    </row>
    <row r="3257" spans="1:69" hidden="1" x14ac:dyDescent="0.2">
      <c r="A3257" s="2" t="s">
        <v>4651</v>
      </c>
      <c r="B3257" s="2" t="s">
        <v>374</v>
      </c>
      <c r="C3257" s="2"/>
      <c r="D3257" s="2"/>
      <c r="E3257" s="2" t="s">
        <v>1402</v>
      </c>
      <c r="F3257" s="2"/>
      <c r="G3257" s="2"/>
      <c r="H3257" s="2" t="s">
        <v>853</v>
      </c>
      <c r="I3257" s="2" t="s">
        <v>2041</v>
      </c>
      <c r="J3257" s="2"/>
      <c r="K3257" s="2"/>
      <c r="L3257" s="79"/>
      <c r="M3257" s="79"/>
      <c r="N3257" s="79" t="s">
        <v>2125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 t="s">
        <v>4129</v>
      </c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 t="str">
        <f t="shared" si="115"/>
        <v/>
      </c>
      <c r="BP3257" s="2" t="str">
        <f t="shared" si="116"/>
        <v>USCAR210,5</v>
      </c>
      <c r="BQ3257" s="2" t="str">
        <f>_xlfn.XLOOKUP(BO3257,[1]Planilha1!$BU:$BU,[1]Planilha1!$BU:$BU,"",0,1)</f>
        <v/>
      </c>
    </row>
    <row r="3258" spans="1:69" hidden="1" x14ac:dyDescent="0.2">
      <c r="A3258" s="2" t="s">
        <v>4651</v>
      </c>
      <c r="B3258" s="2" t="s">
        <v>374</v>
      </c>
      <c r="C3258" s="2"/>
      <c r="D3258" s="2"/>
      <c r="E3258" s="2" t="s">
        <v>1402</v>
      </c>
      <c r="F3258" s="2"/>
      <c r="G3258" s="2"/>
      <c r="H3258" s="2" t="s">
        <v>855</v>
      </c>
      <c r="I3258" s="2" t="s">
        <v>608</v>
      </c>
      <c r="J3258" s="2" t="s">
        <v>968</v>
      </c>
      <c r="K3258" s="2"/>
      <c r="L3258" s="79"/>
      <c r="M3258" s="79"/>
      <c r="N3258" s="79" t="s">
        <v>2132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 t="s">
        <v>4130</v>
      </c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 t="str">
        <f t="shared" si="115"/>
        <v/>
      </c>
      <c r="BP3258" s="2" t="str">
        <f t="shared" si="116"/>
        <v>USCAR211</v>
      </c>
      <c r="BQ3258" s="2" t="str">
        <f>_xlfn.XLOOKUP(BO3258,[1]Planilha1!$BU:$BU,[1]Planilha1!$BU:$BU,"",0,1)</f>
        <v/>
      </c>
    </row>
    <row r="3259" spans="1:69" hidden="1" x14ac:dyDescent="0.2">
      <c r="A3259" s="2" t="s">
        <v>4651</v>
      </c>
      <c r="B3259" s="2" t="s">
        <v>1400</v>
      </c>
      <c r="C3259" s="2"/>
      <c r="D3259" s="2"/>
      <c r="E3259" s="2" t="s">
        <v>1402</v>
      </c>
      <c r="F3259" s="2"/>
      <c r="G3259" s="2"/>
      <c r="H3259" s="2" t="s">
        <v>843</v>
      </c>
      <c r="I3259" s="2" t="s">
        <v>608</v>
      </c>
      <c r="J3259" s="2" t="s">
        <v>968</v>
      </c>
      <c r="K3259" s="2"/>
      <c r="L3259" s="79"/>
      <c r="M3259" s="79"/>
      <c r="N3259" s="79" t="s">
        <v>2141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 t="s">
        <v>4131</v>
      </c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 t="str">
        <f t="shared" si="115"/>
        <v/>
      </c>
      <c r="BP3259" s="2" t="str">
        <f t="shared" si="116"/>
        <v>GMW31910,75</v>
      </c>
      <c r="BQ3259" s="2" t="str">
        <f>_xlfn.XLOOKUP(BO3259,[1]Planilha1!$BU:$BU,[1]Planilha1!$BU:$BU,"",0,1)</f>
        <v/>
      </c>
    </row>
    <row r="3260" spans="1:69" hidden="1" x14ac:dyDescent="0.2">
      <c r="A3260" s="2" t="s">
        <v>4651</v>
      </c>
      <c r="B3260" s="2" t="s">
        <v>1400</v>
      </c>
      <c r="C3260" s="2"/>
      <c r="D3260" s="2"/>
      <c r="E3260" s="2" t="s">
        <v>1402</v>
      </c>
      <c r="F3260" s="2"/>
      <c r="G3260" s="2"/>
      <c r="H3260" s="2" t="s">
        <v>843</v>
      </c>
      <c r="I3260" s="2" t="s">
        <v>608</v>
      </c>
      <c r="J3260" s="2" t="s">
        <v>968</v>
      </c>
      <c r="K3260" s="2"/>
      <c r="L3260" s="79"/>
      <c r="M3260" s="79"/>
      <c r="N3260" s="79" t="s">
        <v>2132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 t="s">
        <v>4132</v>
      </c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 t="str">
        <f t="shared" si="115"/>
        <v/>
      </c>
      <c r="BP3260" s="2" t="str">
        <f t="shared" si="116"/>
        <v>GMW31911</v>
      </c>
      <c r="BQ3260" s="2" t="str">
        <f>_xlfn.XLOOKUP(BO3260,[1]Planilha1!$BU:$BU,[1]Planilha1!$BU:$BU,"",0,1)</f>
        <v/>
      </c>
    </row>
    <row r="3261" spans="1:69" hidden="1" x14ac:dyDescent="0.2">
      <c r="A3261" s="2" t="s">
        <v>4651</v>
      </c>
      <c r="B3261" s="2" t="s">
        <v>1400</v>
      </c>
      <c r="C3261" s="2"/>
      <c r="D3261" s="2"/>
      <c r="E3261" s="2" t="s">
        <v>1402</v>
      </c>
      <c r="F3261" s="2"/>
      <c r="G3261" s="2"/>
      <c r="H3261" s="2" t="s">
        <v>856</v>
      </c>
      <c r="I3261" s="2" t="s">
        <v>608</v>
      </c>
      <c r="J3261" s="2" t="s">
        <v>968</v>
      </c>
      <c r="K3261" s="2"/>
      <c r="L3261" s="79"/>
      <c r="M3261" s="79"/>
      <c r="N3261" s="79" t="s">
        <v>2141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 t="s">
        <v>4131</v>
      </c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 t="str">
        <f t="shared" si="115"/>
        <v/>
      </c>
      <c r="BP3261" s="2" t="str">
        <f t="shared" si="116"/>
        <v>GMW31910,75</v>
      </c>
      <c r="BQ3261" s="2" t="str">
        <f>_xlfn.XLOOKUP(BO3261,[1]Planilha1!$BU:$BU,[1]Planilha1!$BU:$BU,"",0,1)</f>
        <v/>
      </c>
    </row>
    <row r="3262" spans="1:69" hidden="1" x14ac:dyDescent="0.2">
      <c r="A3262" s="2" t="s">
        <v>4651</v>
      </c>
      <c r="B3262" s="2" t="s">
        <v>1400</v>
      </c>
      <c r="C3262" s="2"/>
      <c r="D3262" s="2"/>
      <c r="E3262" s="2" t="s">
        <v>1402</v>
      </c>
      <c r="F3262" s="2"/>
      <c r="G3262" s="2"/>
      <c r="H3262" s="2" t="s">
        <v>856</v>
      </c>
      <c r="I3262" s="2" t="s">
        <v>608</v>
      </c>
      <c r="J3262" s="2" t="s">
        <v>968</v>
      </c>
      <c r="K3262" s="2"/>
      <c r="L3262" s="79"/>
      <c r="M3262" s="79"/>
      <c r="N3262" s="79" t="s">
        <v>2132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 t="s">
        <v>4132</v>
      </c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 t="str">
        <f t="shared" si="115"/>
        <v/>
      </c>
      <c r="BP3262" s="2" t="str">
        <f t="shared" si="116"/>
        <v>GMW31911</v>
      </c>
      <c r="BQ3262" s="2" t="str">
        <f>_xlfn.XLOOKUP(BO3262,[1]Planilha1!$BU:$BU,[1]Planilha1!$BU:$BU,"",0,1)</f>
        <v/>
      </c>
    </row>
    <row r="3263" spans="1:69" hidden="1" x14ac:dyDescent="0.2">
      <c r="A3263" s="2" t="s">
        <v>4651</v>
      </c>
      <c r="B3263" s="2" t="s">
        <v>374</v>
      </c>
      <c r="C3263" s="2"/>
      <c r="D3263" s="2"/>
      <c r="E3263" s="2" t="s">
        <v>1402</v>
      </c>
      <c r="F3263" s="2"/>
      <c r="G3263" s="2"/>
      <c r="H3263" s="2" t="s">
        <v>864</v>
      </c>
      <c r="I3263" s="2" t="s">
        <v>608</v>
      </c>
      <c r="J3263" s="2" t="s">
        <v>968</v>
      </c>
      <c r="K3263" s="2"/>
      <c r="L3263" s="79"/>
      <c r="M3263" s="79"/>
      <c r="N3263" s="79" t="s">
        <v>2132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 t="s">
        <v>4130</v>
      </c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 t="str">
        <f t="shared" si="115"/>
        <v/>
      </c>
      <c r="BP3263" s="2" t="str">
        <f t="shared" si="116"/>
        <v>USCAR211</v>
      </c>
      <c r="BQ3263" s="2" t="str">
        <f>_xlfn.XLOOKUP(BO3263,[1]Planilha1!$BU:$BU,[1]Planilha1!$BU:$BU,"",0,1)</f>
        <v/>
      </c>
    </row>
    <row r="3264" spans="1:69" hidden="1" x14ac:dyDescent="0.2">
      <c r="A3264" s="2" t="s">
        <v>4651</v>
      </c>
      <c r="B3264" s="2" t="s">
        <v>374</v>
      </c>
      <c r="C3264" s="2"/>
      <c r="D3264" s="2"/>
      <c r="E3264" s="2" t="s">
        <v>1402</v>
      </c>
      <c r="F3264" s="2"/>
      <c r="G3264" s="2"/>
      <c r="H3264" s="2" t="s">
        <v>843</v>
      </c>
      <c r="I3264" s="2" t="s">
        <v>2042</v>
      </c>
      <c r="J3264" s="2"/>
      <c r="K3264" s="2"/>
      <c r="L3264" s="79"/>
      <c r="M3264" s="79"/>
      <c r="N3264" s="79" t="s">
        <v>2129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 t="s">
        <v>4133</v>
      </c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 t="str">
        <f t="shared" si="115"/>
        <v/>
      </c>
      <c r="BP3264" s="2" t="str">
        <f t="shared" si="116"/>
        <v>USCAR213</v>
      </c>
      <c r="BQ3264" s="2" t="str">
        <f>_xlfn.XLOOKUP(BO3264,[1]Planilha1!$BU:$BU,[1]Planilha1!$BU:$BU,"",0,1)</f>
        <v/>
      </c>
    </row>
    <row r="3265" spans="1:69" hidden="1" x14ac:dyDescent="0.2">
      <c r="A3265" s="2" t="s">
        <v>785</v>
      </c>
      <c r="B3265" s="2"/>
      <c r="C3265" s="2"/>
      <c r="D3265" s="2"/>
      <c r="E3265" s="2" t="s">
        <v>1402</v>
      </c>
      <c r="F3265" s="2"/>
      <c r="G3265" s="2"/>
      <c r="H3265" s="2" t="s">
        <v>843</v>
      </c>
      <c r="I3265" s="2" t="s">
        <v>681</v>
      </c>
      <c r="J3265" s="2" t="s">
        <v>1073</v>
      </c>
      <c r="K3265" s="2"/>
      <c r="L3265" s="79"/>
      <c r="M3265" s="79"/>
      <c r="N3265" s="79" t="s">
        <v>2146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 t="s">
        <v>4134</v>
      </c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 t="str">
        <f t="shared" si="115"/>
        <v/>
      </c>
      <c r="BP3265" s="2" t="str">
        <f t="shared" si="116"/>
        <v>4</v>
      </c>
      <c r="BQ3265" s="2" t="str">
        <f>_xlfn.XLOOKUP(BO3265,[1]Planilha1!$BU:$BU,[1]Planilha1!$BU:$BU,"",0,1)</f>
        <v/>
      </c>
    </row>
    <row r="3266" spans="1:69" hidden="1" x14ac:dyDescent="0.2">
      <c r="A3266" s="2" t="s">
        <v>4651</v>
      </c>
      <c r="B3266" s="2" t="s">
        <v>374</v>
      </c>
      <c r="C3266" s="2"/>
      <c r="D3266" s="2"/>
      <c r="E3266" s="2" t="s">
        <v>1402</v>
      </c>
      <c r="F3266" s="2"/>
      <c r="G3266" s="2"/>
      <c r="H3266" s="2" t="s">
        <v>853</v>
      </c>
      <c r="I3266" s="2" t="s">
        <v>594</v>
      </c>
      <c r="J3266" s="2"/>
      <c r="K3266" s="2"/>
      <c r="L3266" s="79"/>
      <c r="M3266" s="79"/>
      <c r="N3266" s="79" t="s">
        <v>2132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 t="s">
        <v>4135</v>
      </c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 t="str">
        <f t="shared" si="115"/>
        <v/>
      </c>
      <c r="BP3266" s="2" t="str">
        <f t="shared" si="116"/>
        <v>USCAR211</v>
      </c>
      <c r="BQ3266" s="2" t="str">
        <f>_xlfn.XLOOKUP(BO3266,[1]Planilha1!$BU:$BU,[1]Planilha1!$BU:$BU,"",0,1)</f>
        <v/>
      </c>
    </row>
    <row r="3267" spans="1:69" hidden="1" x14ac:dyDescent="0.2">
      <c r="A3267" s="2" t="s">
        <v>4651</v>
      </c>
      <c r="B3267" s="2" t="s">
        <v>1400</v>
      </c>
      <c r="C3267" s="2"/>
      <c r="D3267" s="2"/>
      <c r="E3267" s="2" t="s">
        <v>1402</v>
      </c>
      <c r="F3267" s="2"/>
      <c r="G3267" s="2"/>
      <c r="H3267" s="2" t="s">
        <v>843</v>
      </c>
      <c r="I3267" s="2" t="s">
        <v>594</v>
      </c>
      <c r="J3267" s="2"/>
      <c r="K3267" s="2"/>
      <c r="L3267" s="79"/>
      <c r="M3267" s="79"/>
      <c r="N3267" s="79" t="s">
        <v>2132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 t="s">
        <v>4136</v>
      </c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 t="str">
        <f t="shared" si="115"/>
        <v/>
      </c>
      <c r="BP3267" s="2" t="str">
        <f t="shared" si="116"/>
        <v>GMW31911</v>
      </c>
      <c r="BQ3267" s="2" t="str">
        <f>_xlfn.XLOOKUP(BO3267,[1]Planilha1!$BU:$BU,[1]Planilha1!$BU:$BU,"",0,1)</f>
        <v/>
      </c>
    </row>
    <row r="3268" spans="1:69" hidden="1" x14ac:dyDescent="0.2">
      <c r="A3268" s="2" t="s">
        <v>4651</v>
      </c>
      <c r="B3268" s="2" t="s">
        <v>1400</v>
      </c>
      <c r="C3268" s="2"/>
      <c r="D3268" s="2"/>
      <c r="E3268" s="2" t="s">
        <v>1402</v>
      </c>
      <c r="F3268" s="2"/>
      <c r="G3268" s="2"/>
      <c r="H3268" s="2" t="s">
        <v>843</v>
      </c>
      <c r="I3268" s="2" t="s">
        <v>2043</v>
      </c>
      <c r="J3268" s="2"/>
      <c r="K3268" s="2"/>
      <c r="L3268" s="79"/>
      <c r="M3268" s="79"/>
      <c r="N3268" s="79" t="s">
        <v>2141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 t="s">
        <v>4137</v>
      </c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 t="str">
        <f t="shared" ref="BO3268:BO3331" si="117">IF(F3268="","",_xlfn.CONCAT(K3268&amp;N3268,IF(L3268&gt;M3268,_xlfn.TEXTJOIN(,TRUE,O3268:AV3268),_xlfn.TEXTJOIN(,TRUE,AF3268:AV3268,O3268:AE3268))))</f>
        <v/>
      </c>
      <c r="BP3268" s="2" t="str">
        <f t="shared" ref="BP3268:BP3331" si="118">_xlfn.CONCAT(B3268,N3268,IF(L3268&gt;M3268,_xlfn.TEXTJOIN(,TRUE,O3268:AV3268),_xlfn.TEXTJOIN(,TRUE,AF3268:AV3268,O3268:AE3268)))</f>
        <v>GMW31910,75</v>
      </c>
      <c r="BQ3268" s="2" t="str">
        <f>_xlfn.XLOOKUP(BO3268,[1]Planilha1!$BU:$BU,[1]Planilha1!$BU:$BU,"",0,1)</f>
        <v/>
      </c>
    </row>
    <row r="3269" spans="1:69" hidden="1" x14ac:dyDescent="0.2">
      <c r="A3269" s="2" t="s">
        <v>785</v>
      </c>
      <c r="B3269" s="2"/>
      <c r="C3269" s="2"/>
      <c r="D3269" s="2"/>
      <c r="E3269" s="2" t="s">
        <v>1402</v>
      </c>
      <c r="F3269" s="2"/>
      <c r="G3269" s="2"/>
      <c r="H3269" s="2" t="s">
        <v>853</v>
      </c>
      <c r="I3269" s="2" t="s">
        <v>463</v>
      </c>
      <c r="J3269" s="2"/>
      <c r="K3269" s="2"/>
      <c r="L3269" s="79"/>
      <c r="M3269" s="79"/>
      <c r="N3269" s="79" t="s">
        <v>2126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 t="s">
        <v>4138</v>
      </c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 t="str">
        <f t="shared" si="117"/>
        <v/>
      </c>
      <c r="BP3269" s="2" t="str">
        <f t="shared" si="118"/>
        <v>1,5</v>
      </c>
      <c r="BQ3269" s="2" t="str">
        <f>_xlfn.XLOOKUP(BO3269,[1]Planilha1!$BU:$BU,[1]Planilha1!$BU:$BU,"",0,1)</f>
        <v/>
      </c>
    </row>
    <row r="3270" spans="1:69" hidden="1" x14ac:dyDescent="0.2">
      <c r="A3270" s="2" t="s">
        <v>785</v>
      </c>
      <c r="B3270" s="2"/>
      <c r="C3270" s="2"/>
      <c r="D3270" s="2"/>
      <c r="E3270" s="2" t="s">
        <v>1402</v>
      </c>
      <c r="F3270" s="2"/>
      <c r="G3270" s="2"/>
      <c r="H3270" s="2" t="s">
        <v>843</v>
      </c>
      <c r="I3270" s="2" t="s">
        <v>463</v>
      </c>
      <c r="J3270" s="2"/>
      <c r="K3270" s="2"/>
      <c r="L3270" s="79"/>
      <c r="M3270" s="79"/>
      <c r="N3270" s="79" t="s">
        <v>2124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 t="s">
        <v>4139</v>
      </c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 t="str">
        <f t="shared" si="117"/>
        <v/>
      </c>
      <c r="BP3270" s="2" t="str">
        <f t="shared" si="118"/>
        <v>2,5</v>
      </c>
      <c r="BQ3270" s="2" t="str">
        <f>_xlfn.XLOOKUP(BO3270,[1]Planilha1!$BU:$BU,[1]Planilha1!$BU:$BU,"",0,1)</f>
        <v/>
      </c>
    </row>
    <row r="3271" spans="1:69" hidden="1" x14ac:dyDescent="0.2">
      <c r="A3271" s="2" t="s">
        <v>785</v>
      </c>
      <c r="B3271" s="2"/>
      <c r="C3271" s="2"/>
      <c r="D3271" s="2"/>
      <c r="E3271" s="2" t="s">
        <v>1402</v>
      </c>
      <c r="F3271" s="2"/>
      <c r="G3271" s="2"/>
      <c r="H3271" s="2" t="s">
        <v>853</v>
      </c>
      <c r="I3271" s="2" t="s">
        <v>2044</v>
      </c>
      <c r="J3271" s="2"/>
      <c r="K3271" s="2"/>
      <c r="L3271" s="79"/>
      <c r="M3271" s="79"/>
      <c r="N3271" s="79" t="s">
        <v>2147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 t="s">
        <v>4140</v>
      </c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 t="str">
        <f t="shared" si="117"/>
        <v/>
      </c>
      <c r="BP3271" s="2" t="str">
        <f t="shared" si="118"/>
        <v>0,35</v>
      </c>
      <c r="BQ3271" s="2" t="str">
        <f>_xlfn.XLOOKUP(BO3271,[1]Planilha1!$BU:$BU,[1]Planilha1!$BU:$BU,"",0,1)</f>
        <v/>
      </c>
    </row>
    <row r="3272" spans="1:69" hidden="1" x14ac:dyDescent="0.2">
      <c r="A3272" s="2" t="s">
        <v>785</v>
      </c>
      <c r="B3272" s="2"/>
      <c r="C3272" s="2"/>
      <c r="D3272" s="2"/>
      <c r="E3272" s="2" t="s">
        <v>1402</v>
      </c>
      <c r="F3272" s="2"/>
      <c r="G3272" s="2"/>
      <c r="H3272" s="2" t="s">
        <v>843</v>
      </c>
      <c r="I3272" s="2" t="s">
        <v>1257</v>
      </c>
      <c r="J3272" s="2"/>
      <c r="K3272" s="2"/>
      <c r="L3272" s="79"/>
      <c r="M3272" s="79"/>
      <c r="N3272" s="79" t="s">
        <v>2146</v>
      </c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 t="s">
        <v>4141</v>
      </c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 t="str">
        <f t="shared" si="117"/>
        <v/>
      </c>
      <c r="BP3272" s="2" t="str">
        <f t="shared" si="118"/>
        <v>4</v>
      </c>
      <c r="BQ3272" s="2" t="str">
        <f>_xlfn.XLOOKUP(BO3272,[1]Planilha1!$BU:$BU,[1]Planilha1!$BU:$BU,"",0,1)</f>
        <v/>
      </c>
    </row>
    <row r="3273" spans="1:69" hidden="1" x14ac:dyDescent="0.2">
      <c r="A3273" s="2" t="s">
        <v>785</v>
      </c>
      <c r="B3273" s="2"/>
      <c r="C3273" s="2"/>
      <c r="D3273" s="2"/>
      <c r="E3273" s="2" t="s">
        <v>1402</v>
      </c>
      <c r="F3273" s="2"/>
      <c r="G3273" s="2"/>
      <c r="H3273" s="2" t="s">
        <v>844</v>
      </c>
      <c r="I3273" s="2" t="s">
        <v>1264</v>
      </c>
      <c r="J3273" s="2"/>
      <c r="K3273" s="2"/>
      <c r="L3273" s="79"/>
      <c r="M3273" s="79"/>
      <c r="N3273" s="79" t="s">
        <v>1122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 t="s">
        <v>4142</v>
      </c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 t="str">
        <f t="shared" si="117"/>
        <v/>
      </c>
      <c r="BP3273" s="2" t="str">
        <f t="shared" si="118"/>
        <v>10</v>
      </c>
      <c r="BQ3273" s="2" t="str">
        <f>_xlfn.XLOOKUP(BO3273,[1]Planilha1!$BU:$BU,[1]Planilha1!$BU:$BU,"",0,1)</f>
        <v/>
      </c>
    </row>
    <row r="3274" spans="1:69" hidden="1" x14ac:dyDescent="0.2">
      <c r="A3274" s="2" t="s">
        <v>785</v>
      </c>
      <c r="B3274" s="2"/>
      <c r="C3274" s="2"/>
      <c r="D3274" s="2"/>
      <c r="E3274" s="2" t="s">
        <v>1402</v>
      </c>
      <c r="F3274" s="2"/>
      <c r="G3274" s="2"/>
      <c r="H3274" s="2" t="s">
        <v>853</v>
      </c>
      <c r="I3274" s="2" t="s">
        <v>436</v>
      </c>
      <c r="J3274" s="2"/>
      <c r="K3274" s="2"/>
      <c r="L3274" s="79"/>
      <c r="M3274" s="79"/>
      <c r="N3274" s="79" t="s">
        <v>2125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 t="s">
        <v>4143</v>
      </c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 t="str">
        <f t="shared" si="117"/>
        <v/>
      </c>
      <c r="BP3274" s="2" t="str">
        <f t="shared" si="118"/>
        <v>0,5</v>
      </c>
      <c r="BQ3274" s="2" t="str">
        <f>_xlfn.XLOOKUP(BO3274,[1]Planilha1!$BU:$BU,[1]Planilha1!$BU:$BU,"",0,1)</f>
        <v/>
      </c>
    </row>
    <row r="3275" spans="1:69" hidden="1" x14ac:dyDescent="0.2">
      <c r="A3275" s="2" t="s">
        <v>785</v>
      </c>
      <c r="B3275" s="2"/>
      <c r="C3275" s="2"/>
      <c r="D3275" s="2"/>
      <c r="E3275" s="2" t="s">
        <v>1402</v>
      </c>
      <c r="F3275" s="2"/>
      <c r="G3275" s="2"/>
      <c r="H3275" s="2" t="s">
        <v>853</v>
      </c>
      <c r="I3275" s="2" t="s">
        <v>436</v>
      </c>
      <c r="J3275" s="2"/>
      <c r="K3275" s="2"/>
      <c r="L3275" s="79"/>
      <c r="M3275" s="79"/>
      <c r="N3275" s="79" t="s">
        <v>2141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 t="s">
        <v>4143</v>
      </c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 t="str">
        <f t="shared" si="117"/>
        <v/>
      </c>
      <c r="BP3275" s="2" t="str">
        <f t="shared" si="118"/>
        <v>0,75</v>
      </c>
      <c r="BQ3275" s="2" t="str">
        <f>_xlfn.XLOOKUP(BO3275,[1]Planilha1!$BU:$BU,[1]Planilha1!$BU:$BU,"",0,1)</f>
        <v/>
      </c>
    </row>
    <row r="3276" spans="1:69" hidden="1" x14ac:dyDescent="0.2">
      <c r="A3276" s="2" t="s">
        <v>4651</v>
      </c>
      <c r="B3276" s="2" t="s">
        <v>374</v>
      </c>
      <c r="C3276" s="2"/>
      <c r="D3276" s="2"/>
      <c r="E3276" s="2" t="s">
        <v>1402</v>
      </c>
      <c r="F3276" s="2"/>
      <c r="G3276" s="2"/>
      <c r="H3276" s="2" t="s">
        <v>853</v>
      </c>
      <c r="I3276" s="2" t="s">
        <v>505</v>
      </c>
      <c r="J3276" s="2" t="s">
        <v>981</v>
      </c>
      <c r="K3276" s="2"/>
      <c r="L3276" s="79"/>
      <c r="M3276" s="79"/>
      <c r="N3276" s="79" t="s">
        <v>2125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 t="s">
        <v>4144</v>
      </c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 t="str">
        <f t="shared" si="117"/>
        <v/>
      </c>
      <c r="BP3276" s="2" t="str">
        <f t="shared" si="118"/>
        <v>USCAR210,5</v>
      </c>
      <c r="BQ3276" s="2" t="str">
        <f>_xlfn.XLOOKUP(BO3276,[1]Planilha1!$BU:$BU,[1]Planilha1!$BU:$BU,"",0,1)</f>
        <v/>
      </c>
    </row>
    <row r="3277" spans="1:69" hidden="1" x14ac:dyDescent="0.2">
      <c r="A3277" s="2" t="s">
        <v>4651</v>
      </c>
      <c r="B3277" s="2" t="s">
        <v>1400</v>
      </c>
      <c r="C3277" s="2"/>
      <c r="D3277" s="2"/>
      <c r="E3277" s="2" t="s">
        <v>1402</v>
      </c>
      <c r="F3277" s="2"/>
      <c r="G3277" s="2"/>
      <c r="H3277" s="2" t="s">
        <v>854</v>
      </c>
      <c r="I3277" s="2" t="s">
        <v>2045</v>
      </c>
      <c r="J3277" s="2"/>
      <c r="K3277" s="2"/>
      <c r="L3277" s="79"/>
      <c r="M3277" s="79"/>
      <c r="N3277" s="79" t="s">
        <v>1142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 t="s">
        <v>4145</v>
      </c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 t="str">
        <f t="shared" si="117"/>
        <v/>
      </c>
      <c r="BP3277" s="2" t="str">
        <f t="shared" si="118"/>
        <v>GMW319135</v>
      </c>
      <c r="BQ3277" s="2" t="str">
        <f>_xlfn.XLOOKUP(BO3277,[1]Planilha1!$BU:$BU,[1]Planilha1!$BU:$BU,"",0,1)</f>
        <v/>
      </c>
    </row>
    <row r="3278" spans="1:69" hidden="1" x14ac:dyDescent="0.2">
      <c r="A3278" s="2" t="s">
        <v>785</v>
      </c>
      <c r="B3278" s="2"/>
      <c r="C3278" s="2"/>
      <c r="D3278" s="2"/>
      <c r="E3278" s="2" t="s">
        <v>1402</v>
      </c>
      <c r="F3278" s="2"/>
      <c r="G3278" s="2"/>
      <c r="H3278" s="2" t="s">
        <v>853</v>
      </c>
      <c r="I3278" s="2" t="s">
        <v>560</v>
      </c>
      <c r="J3278" s="2"/>
      <c r="K3278" s="2"/>
      <c r="L3278" s="79"/>
      <c r="M3278" s="79"/>
      <c r="N3278" s="79" t="s">
        <v>2147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 t="s">
        <v>4146</v>
      </c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 t="str">
        <f t="shared" si="117"/>
        <v/>
      </c>
      <c r="BP3278" s="2" t="str">
        <f t="shared" si="118"/>
        <v>0,35</v>
      </c>
      <c r="BQ3278" s="2" t="str">
        <f>_xlfn.XLOOKUP(BO3278,[1]Planilha1!$BU:$BU,[1]Planilha1!$BU:$BU,"",0,1)</f>
        <v/>
      </c>
    </row>
    <row r="3279" spans="1:69" hidden="1" x14ac:dyDescent="0.2">
      <c r="A3279" s="2" t="s">
        <v>4651</v>
      </c>
      <c r="B3279" s="2" t="s">
        <v>1400</v>
      </c>
      <c r="C3279" s="2"/>
      <c r="D3279" s="2"/>
      <c r="E3279" s="2" t="s">
        <v>1402</v>
      </c>
      <c r="F3279" s="2"/>
      <c r="G3279" s="2"/>
      <c r="H3279" s="2" t="s">
        <v>843</v>
      </c>
      <c r="I3279" s="2" t="s">
        <v>2046</v>
      </c>
      <c r="J3279" s="2"/>
      <c r="K3279" s="2"/>
      <c r="L3279" s="79"/>
      <c r="M3279" s="79"/>
      <c r="N3279" s="79" t="s">
        <v>2132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 t="s">
        <v>4147</v>
      </c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 t="str">
        <f t="shared" si="117"/>
        <v/>
      </c>
      <c r="BP3279" s="2" t="str">
        <f t="shared" si="118"/>
        <v>GMW31911</v>
      </c>
      <c r="BQ3279" s="2" t="str">
        <f>_xlfn.XLOOKUP(BO3279,[1]Planilha1!$BU:$BU,[1]Planilha1!$BU:$BU,"",0,1)</f>
        <v/>
      </c>
    </row>
    <row r="3280" spans="1:69" hidden="1" x14ac:dyDescent="0.2">
      <c r="A3280" s="2" t="s">
        <v>785</v>
      </c>
      <c r="B3280" s="2"/>
      <c r="C3280" s="2"/>
      <c r="D3280" s="2"/>
      <c r="E3280" s="2" t="s">
        <v>1402</v>
      </c>
      <c r="F3280" s="2"/>
      <c r="G3280" s="2"/>
      <c r="H3280" s="2" t="s">
        <v>853</v>
      </c>
      <c r="I3280" s="2" t="s">
        <v>412</v>
      </c>
      <c r="J3280" s="2"/>
      <c r="K3280" s="2"/>
      <c r="L3280" s="79"/>
      <c r="M3280" s="79"/>
      <c r="N3280" s="79" t="s">
        <v>2147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 t="s">
        <v>4148</v>
      </c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 t="str">
        <f t="shared" si="117"/>
        <v/>
      </c>
      <c r="BP3280" s="2" t="str">
        <f t="shared" si="118"/>
        <v>0,35</v>
      </c>
      <c r="BQ3280" s="2" t="str">
        <f>_xlfn.XLOOKUP(BO3280,[1]Planilha1!$BU:$BU,[1]Planilha1!$BU:$BU,"",0,1)</f>
        <v/>
      </c>
    </row>
    <row r="3281" spans="1:69" hidden="1" x14ac:dyDescent="0.2">
      <c r="A3281" s="2" t="s">
        <v>785</v>
      </c>
      <c r="B3281" s="2"/>
      <c r="C3281" s="2"/>
      <c r="D3281" s="2"/>
      <c r="E3281" s="2" t="s">
        <v>1402</v>
      </c>
      <c r="F3281" s="2"/>
      <c r="G3281" s="2"/>
      <c r="H3281" s="2" t="s">
        <v>853</v>
      </c>
      <c r="I3281" s="2" t="s">
        <v>429</v>
      </c>
      <c r="J3281" s="2"/>
      <c r="K3281" s="2"/>
      <c r="L3281" s="79"/>
      <c r="M3281" s="79"/>
      <c r="N3281" s="79" t="s">
        <v>2125</v>
      </c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 t="s">
        <v>4149</v>
      </c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 t="str">
        <f t="shared" si="117"/>
        <v/>
      </c>
      <c r="BP3281" s="2" t="str">
        <f t="shared" si="118"/>
        <v>0,5</v>
      </c>
      <c r="BQ3281" s="2" t="str">
        <f>_xlfn.XLOOKUP(BO3281,[1]Planilha1!$BU:$BU,[1]Planilha1!$BU:$BU,"",0,1)</f>
        <v/>
      </c>
    </row>
    <row r="3282" spans="1:69" hidden="1" x14ac:dyDescent="0.2">
      <c r="A3282" s="2" t="s">
        <v>785</v>
      </c>
      <c r="B3282" s="2"/>
      <c r="C3282" s="2"/>
      <c r="D3282" s="2"/>
      <c r="E3282" s="2" t="s">
        <v>1402</v>
      </c>
      <c r="F3282" s="2"/>
      <c r="G3282" s="2"/>
      <c r="H3282" s="2" t="s">
        <v>853</v>
      </c>
      <c r="I3282" s="2" t="s">
        <v>429</v>
      </c>
      <c r="J3282" s="2"/>
      <c r="K3282" s="2"/>
      <c r="L3282" s="79"/>
      <c r="M3282" s="79"/>
      <c r="N3282" s="79" t="s">
        <v>2141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 t="s">
        <v>4149</v>
      </c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 t="str">
        <f t="shared" si="117"/>
        <v/>
      </c>
      <c r="BP3282" s="2" t="str">
        <f t="shared" si="118"/>
        <v>0,75</v>
      </c>
      <c r="BQ3282" s="2" t="str">
        <f>_xlfn.XLOOKUP(BO3282,[1]Planilha1!$BU:$BU,[1]Planilha1!$BU:$BU,"",0,1)</f>
        <v/>
      </c>
    </row>
    <row r="3283" spans="1:69" hidden="1" x14ac:dyDescent="0.2">
      <c r="A3283" s="2" t="s">
        <v>785</v>
      </c>
      <c r="B3283" s="2"/>
      <c r="C3283" s="2"/>
      <c r="D3283" s="2"/>
      <c r="E3283" s="2" t="s">
        <v>1402</v>
      </c>
      <c r="F3283" s="2"/>
      <c r="G3283" s="2"/>
      <c r="H3283" s="2" t="s">
        <v>843</v>
      </c>
      <c r="I3283" s="2" t="s">
        <v>429</v>
      </c>
      <c r="J3283" s="2"/>
      <c r="K3283" s="2"/>
      <c r="L3283" s="79"/>
      <c r="M3283" s="79"/>
      <c r="N3283" s="79" t="s">
        <v>2125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 t="s">
        <v>4149</v>
      </c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 t="str">
        <f t="shared" si="117"/>
        <v/>
      </c>
      <c r="BP3283" s="2" t="str">
        <f t="shared" si="118"/>
        <v>0,5</v>
      </c>
      <c r="BQ3283" s="2" t="str">
        <f>_xlfn.XLOOKUP(BO3283,[1]Planilha1!$BU:$BU,[1]Planilha1!$BU:$BU,"",0,1)</f>
        <v/>
      </c>
    </row>
    <row r="3284" spans="1:69" hidden="1" x14ac:dyDescent="0.2">
      <c r="A3284" s="2" t="s">
        <v>785</v>
      </c>
      <c r="B3284" s="2"/>
      <c r="C3284" s="2"/>
      <c r="D3284" s="2"/>
      <c r="E3284" s="2" t="s">
        <v>1402</v>
      </c>
      <c r="F3284" s="2"/>
      <c r="G3284" s="2"/>
      <c r="H3284" s="2" t="s">
        <v>853</v>
      </c>
      <c r="I3284" s="2" t="s">
        <v>437</v>
      </c>
      <c r="J3284" s="2"/>
      <c r="K3284" s="2"/>
      <c r="L3284" s="79"/>
      <c r="M3284" s="79"/>
      <c r="N3284" s="79" t="s">
        <v>2132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 t="s">
        <v>2577</v>
      </c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 t="str">
        <f t="shared" si="117"/>
        <v/>
      </c>
      <c r="BP3284" s="2" t="str">
        <f t="shared" si="118"/>
        <v>1</v>
      </c>
      <c r="BQ3284" s="2" t="str">
        <f>_xlfn.XLOOKUP(BO3284,[1]Planilha1!$BU:$BU,[1]Planilha1!$BU:$BU,"",0,1)</f>
        <v/>
      </c>
    </row>
    <row r="3285" spans="1:69" hidden="1" x14ac:dyDescent="0.2">
      <c r="A3285" s="2" t="s">
        <v>785</v>
      </c>
      <c r="B3285" s="2"/>
      <c r="C3285" s="2"/>
      <c r="D3285" s="2"/>
      <c r="E3285" s="2" t="s">
        <v>1402</v>
      </c>
      <c r="F3285" s="2"/>
      <c r="G3285" s="2"/>
      <c r="H3285" s="2" t="s">
        <v>853</v>
      </c>
      <c r="I3285" s="2" t="s">
        <v>437</v>
      </c>
      <c r="J3285" s="2"/>
      <c r="K3285" s="2"/>
      <c r="L3285" s="79"/>
      <c r="M3285" s="79"/>
      <c r="N3285" s="79" t="s">
        <v>2132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 t="s">
        <v>4150</v>
      </c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 t="str">
        <f t="shared" si="117"/>
        <v/>
      </c>
      <c r="BP3285" s="2" t="str">
        <f t="shared" si="118"/>
        <v>1</v>
      </c>
      <c r="BQ3285" s="2" t="str">
        <f>_xlfn.XLOOKUP(BO3285,[1]Planilha1!$BU:$BU,[1]Planilha1!$BU:$BU,"",0,1)</f>
        <v/>
      </c>
    </row>
    <row r="3286" spans="1:69" hidden="1" x14ac:dyDescent="0.2">
      <c r="A3286" s="2" t="s">
        <v>785</v>
      </c>
      <c r="B3286" s="2"/>
      <c r="C3286" s="2"/>
      <c r="D3286" s="2"/>
      <c r="E3286" s="2" t="s">
        <v>1402</v>
      </c>
      <c r="F3286" s="2"/>
      <c r="G3286" s="2"/>
      <c r="H3286" s="2" t="s">
        <v>853</v>
      </c>
      <c r="I3286" s="2" t="s">
        <v>2047</v>
      </c>
      <c r="J3286" s="2"/>
      <c r="K3286" s="2"/>
      <c r="L3286" s="79"/>
      <c r="M3286" s="79"/>
      <c r="N3286" s="79" t="s">
        <v>2147</v>
      </c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 t="s">
        <v>4151</v>
      </c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 t="str">
        <f t="shared" si="117"/>
        <v/>
      </c>
      <c r="BP3286" s="2" t="str">
        <f t="shared" si="118"/>
        <v>0,35</v>
      </c>
      <c r="BQ3286" s="2" t="str">
        <f>_xlfn.XLOOKUP(BO3286,[1]Planilha1!$BU:$BU,[1]Planilha1!$BU:$BU,"",0,1)</f>
        <v/>
      </c>
    </row>
    <row r="3287" spans="1:69" hidden="1" x14ac:dyDescent="0.2">
      <c r="A3287" s="2" t="s">
        <v>785</v>
      </c>
      <c r="B3287" s="2"/>
      <c r="C3287" s="2"/>
      <c r="D3287" s="2"/>
      <c r="E3287" s="2" t="s">
        <v>1402</v>
      </c>
      <c r="F3287" s="2"/>
      <c r="G3287" s="2"/>
      <c r="H3287" s="2" t="s">
        <v>853</v>
      </c>
      <c r="I3287" s="2" t="s">
        <v>450</v>
      </c>
      <c r="J3287" s="2" t="s">
        <v>994</v>
      </c>
      <c r="K3287" s="2"/>
      <c r="L3287" s="79"/>
      <c r="M3287" s="79"/>
      <c r="N3287" s="79" t="s">
        <v>2132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 t="s">
        <v>4152</v>
      </c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 t="str">
        <f t="shared" si="117"/>
        <v/>
      </c>
      <c r="BP3287" s="2" t="str">
        <f t="shared" si="118"/>
        <v>1</v>
      </c>
      <c r="BQ3287" s="2" t="str">
        <f>_xlfn.XLOOKUP(BO3287,[1]Planilha1!$BU:$BU,[1]Planilha1!$BU:$BU,"",0,1)</f>
        <v/>
      </c>
    </row>
    <row r="3288" spans="1:69" hidden="1" x14ac:dyDescent="0.2">
      <c r="A3288" s="2" t="s">
        <v>785</v>
      </c>
      <c r="B3288" s="2"/>
      <c r="C3288" s="2"/>
      <c r="D3288" s="2"/>
      <c r="E3288" s="2" t="s">
        <v>1402</v>
      </c>
      <c r="F3288" s="2"/>
      <c r="G3288" s="2"/>
      <c r="H3288" s="2" t="s">
        <v>853</v>
      </c>
      <c r="I3288" s="2" t="s">
        <v>2048</v>
      </c>
      <c r="J3288" s="2"/>
      <c r="K3288" s="2"/>
      <c r="L3288" s="79"/>
      <c r="M3288" s="79"/>
      <c r="N3288" s="79" t="s">
        <v>2147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 t="s">
        <v>4153</v>
      </c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 t="str">
        <f t="shared" si="117"/>
        <v/>
      </c>
      <c r="BP3288" s="2" t="str">
        <f t="shared" si="118"/>
        <v>0,35</v>
      </c>
      <c r="BQ3288" s="2" t="str">
        <f>_xlfn.XLOOKUP(BO3288,[1]Planilha1!$BU:$BU,[1]Planilha1!$BU:$BU,"",0,1)</f>
        <v/>
      </c>
    </row>
    <row r="3289" spans="1:69" hidden="1" x14ac:dyDescent="0.2">
      <c r="A3289" s="2" t="s">
        <v>4651</v>
      </c>
      <c r="B3289" s="2" t="s">
        <v>374</v>
      </c>
      <c r="C3289" s="2"/>
      <c r="D3289" s="2"/>
      <c r="E3289" s="2" t="s">
        <v>1402</v>
      </c>
      <c r="F3289" s="2"/>
      <c r="G3289" s="2"/>
      <c r="H3289" s="2" t="s">
        <v>843</v>
      </c>
      <c r="I3289" s="2" t="s">
        <v>662</v>
      </c>
      <c r="J3289" s="2" t="s">
        <v>1074</v>
      </c>
      <c r="K3289" s="2"/>
      <c r="L3289" s="79"/>
      <c r="M3289" s="79"/>
      <c r="N3289" s="79" t="s">
        <v>2146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 t="str">
        <f t="shared" si="117"/>
        <v/>
      </c>
      <c r="BP3289" s="2" t="str">
        <f t="shared" si="118"/>
        <v>USCAR214</v>
      </c>
      <c r="BQ3289" s="2" t="str">
        <f>_xlfn.XLOOKUP(BO3289,[1]Planilha1!$BU:$BU,[1]Planilha1!$BU:$BU,"",0,1)</f>
        <v/>
      </c>
    </row>
    <row r="3290" spans="1:69" hidden="1" x14ac:dyDescent="0.2">
      <c r="A3290" s="2" t="s">
        <v>4651</v>
      </c>
      <c r="B3290" s="2" t="s">
        <v>374</v>
      </c>
      <c r="C3290" s="2"/>
      <c r="D3290" s="2"/>
      <c r="E3290" s="2" t="s">
        <v>1402</v>
      </c>
      <c r="F3290" s="2"/>
      <c r="G3290" s="2"/>
      <c r="H3290" s="2" t="s">
        <v>843</v>
      </c>
      <c r="I3290" s="2" t="s">
        <v>662</v>
      </c>
      <c r="J3290" s="2"/>
      <c r="K3290" s="2"/>
      <c r="L3290" s="79"/>
      <c r="M3290" s="79"/>
      <c r="N3290" s="79" t="s">
        <v>2146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 t="str">
        <f t="shared" si="117"/>
        <v/>
      </c>
      <c r="BP3290" s="2" t="str">
        <f t="shared" si="118"/>
        <v>USCAR214</v>
      </c>
      <c r="BQ3290" s="2" t="str">
        <f>_xlfn.XLOOKUP(BO3290,[1]Planilha1!$BU:$BU,[1]Planilha1!$BU:$BU,"",0,1)</f>
        <v/>
      </c>
    </row>
    <row r="3291" spans="1:69" hidden="1" x14ac:dyDescent="0.2">
      <c r="A3291" s="2" t="s">
        <v>4651</v>
      </c>
      <c r="B3291" s="2" t="s">
        <v>374</v>
      </c>
      <c r="C3291" s="2"/>
      <c r="D3291" s="2"/>
      <c r="E3291" s="2" t="s">
        <v>1402</v>
      </c>
      <c r="F3291" s="2"/>
      <c r="G3291" s="2"/>
      <c r="H3291" s="2" t="s">
        <v>843</v>
      </c>
      <c r="I3291" s="2" t="s">
        <v>662</v>
      </c>
      <c r="J3291" s="2" t="s">
        <v>954</v>
      </c>
      <c r="K3291" s="2"/>
      <c r="L3291" s="79"/>
      <c r="M3291" s="79"/>
      <c r="N3291" s="79" t="s">
        <v>2151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 t="s">
        <v>4154</v>
      </c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 t="str">
        <f t="shared" si="117"/>
        <v/>
      </c>
      <c r="BP3291" s="2" t="str">
        <f t="shared" si="118"/>
        <v>USCAR215</v>
      </c>
      <c r="BQ3291" s="2" t="str">
        <f>_xlfn.XLOOKUP(BO3291,[1]Planilha1!$BU:$BU,[1]Planilha1!$BU:$BU,"",0,1)</f>
        <v/>
      </c>
    </row>
    <row r="3292" spans="1:69" hidden="1" x14ac:dyDescent="0.2">
      <c r="A3292" s="2" t="s">
        <v>4651</v>
      </c>
      <c r="B3292" s="2" t="s">
        <v>374</v>
      </c>
      <c r="C3292" s="2"/>
      <c r="D3292" s="2"/>
      <c r="E3292" s="2" t="s">
        <v>1402</v>
      </c>
      <c r="F3292" s="2"/>
      <c r="G3292" s="2"/>
      <c r="H3292" s="2" t="s">
        <v>843</v>
      </c>
      <c r="I3292" s="2" t="s">
        <v>662</v>
      </c>
      <c r="J3292" s="2"/>
      <c r="K3292" s="2"/>
      <c r="L3292" s="79"/>
      <c r="M3292" s="79"/>
      <c r="N3292" s="79" t="s">
        <v>2151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 t="str">
        <f t="shared" si="117"/>
        <v/>
      </c>
      <c r="BP3292" s="2" t="str">
        <f t="shared" si="118"/>
        <v>USCAR215</v>
      </c>
      <c r="BQ3292" s="2" t="str">
        <f>_xlfn.XLOOKUP(BO3292,[1]Planilha1!$BU:$BU,[1]Planilha1!$BU:$BU,"",0,1)</f>
        <v/>
      </c>
    </row>
    <row r="3293" spans="1:69" hidden="1" x14ac:dyDescent="0.2">
      <c r="A3293" s="2" t="s">
        <v>4651</v>
      </c>
      <c r="B3293" s="2" t="s">
        <v>374</v>
      </c>
      <c r="C3293" s="2"/>
      <c r="D3293" s="2"/>
      <c r="E3293" s="2" t="s">
        <v>1402</v>
      </c>
      <c r="F3293" s="2"/>
      <c r="G3293" s="2"/>
      <c r="H3293" s="2" t="s">
        <v>843</v>
      </c>
      <c r="I3293" s="2" t="s">
        <v>662</v>
      </c>
      <c r="J3293" s="2" t="s">
        <v>954</v>
      </c>
      <c r="K3293" s="2"/>
      <c r="L3293" s="79"/>
      <c r="M3293" s="79"/>
      <c r="N3293" s="79" t="s">
        <v>2140</v>
      </c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 t="str">
        <f t="shared" si="117"/>
        <v/>
      </c>
      <c r="BP3293" s="2" t="str">
        <f t="shared" si="118"/>
        <v>USCAR216</v>
      </c>
      <c r="BQ3293" s="2" t="str">
        <f>_xlfn.XLOOKUP(BO3293,[1]Planilha1!$BU:$BU,[1]Planilha1!$BU:$BU,"",0,1)</f>
        <v/>
      </c>
    </row>
    <row r="3294" spans="1:69" hidden="1" x14ac:dyDescent="0.2">
      <c r="A3294" s="2" t="s">
        <v>4651</v>
      </c>
      <c r="B3294" s="2" t="s">
        <v>374</v>
      </c>
      <c r="C3294" s="2"/>
      <c r="D3294" s="2"/>
      <c r="E3294" s="2" t="s">
        <v>1402</v>
      </c>
      <c r="F3294" s="2"/>
      <c r="G3294" s="2"/>
      <c r="H3294" s="2" t="s">
        <v>856</v>
      </c>
      <c r="I3294" s="2" t="s">
        <v>662</v>
      </c>
      <c r="J3294" s="2" t="s">
        <v>954</v>
      </c>
      <c r="K3294" s="2"/>
      <c r="L3294" s="79"/>
      <c r="M3294" s="79"/>
      <c r="N3294" s="79" t="s">
        <v>2146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 t="s">
        <v>4155</v>
      </c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 t="str">
        <f t="shared" si="117"/>
        <v/>
      </c>
      <c r="BP3294" s="2" t="str">
        <f t="shared" si="118"/>
        <v>USCAR214</v>
      </c>
      <c r="BQ3294" s="2" t="str">
        <f>_xlfn.XLOOKUP(BO3294,[1]Planilha1!$BU:$BU,[1]Planilha1!$BU:$BU,"",0,1)</f>
        <v/>
      </c>
    </row>
    <row r="3295" spans="1:69" hidden="1" x14ac:dyDescent="0.2">
      <c r="A3295" s="2" t="s">
        <v>4651</v>
      </c>
      <c r="B3295" s="2" t="s">
        <v>374</v>
      </c>
      <c r="C3295" s="2"/>
      <c r="D3295" s="2"/>
      <c r="E3295" s="2" t="s">
        <v>1402</v>
      </c>
      <c r="F3295" s="2"/>
      <c r="G3295" s="2"/>
      <c r="H3295" s="2" t="s">
        <v>856</v>
      </c>
      <c r="I3295" s="2" t="s">
        <v>662</v>
      </c>
      <c r="J3295" s="2" t="s">
        <v>954</v>
      </c>
      <c r="K3295" s="2"/>
      <c r="L3295" s="79"/>
      <c r="M3295" s="79"/>
      <c r="N3295" s="79" t="s">
        <v>2151</v>
      </c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 t="s">
        <v>4156</v>
      </c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 t="str">
        <f t="shared" si="117"/>
        <v/>
      </c>
      <c r="BP3295" s="2" t="str">
        <f t="shared" si="118"/>
        <v>USCAR215</v>
      </c>
      <c r="BQ3295" s="2" t="str">
        <f>_xlfn.XLOOKUP(BO3295,[1]Planilha1!$BU:$BU,[1]Planilha1!$BU:$BU,"",0,1)</f>
        <v/>
      </c>
    </row>
    <row r="3296" spans="1:69" hidden="1" x14ac:dyDescent="0.2">
      <c r="A3296" s="2" t="s">
        <v>785</v>
      </c>
      <c r="B3296" s="2"/>
      <c r="C3296" s="2"/>
      <c r="D3296" s="2"/>
      <c r="E3296" s="2" t="s">
        <v>1402</v>
      </c>
      <c r="F3296" s="2"/>
      <c r="G3296" s="2"/>
      <c r="H3296" s="2" t="s">
        <v>843</v>
      </c>
      <c r="I3296" s="2" t="s">
        <v>1258</v>
      </c>
      <c r="J3296" s="2"/>
      <c r="K3296" s="2"/>
      <c r="L3296" s="79"/>
      <c r="M3296" s="79"/>
      <c r="N3296" s="79" t="s">
        <v>2146</v>
      </c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 t="s">
        <v>4157</v>
      </c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 t="str">
        <f t="shared" si="117"/>
        <v/>
      </c>
      <c r="BP3296" s="2" t="str">
        <f t="shared" si="118"/>
        <v>4</v>
      </c>
      <c r="BQ3296" s="2" t="str">
        <f>_xlfn.XLOOKUP(BO3296,[1]Planilha1!$BU:$BU,[1]Planilha1!$BU:$BU,"",0,1)</f>
        <v/>
      </c>
    </row>
    <row r="3297" spans="1:69" hidden="1" x14ac:dyDescent="0.2">
      <c r="A3297" s="2" t="s">
        <v>785</v>
      </c>
      <c r="B3297" s="2"/>
      <c r="C3297" s="2"/>
      <c r="D3297" s="2"/>
      <c r="E3297" s="2" t="s">
        <v>1402</v>
      </c>
      <c r="F3297" s="2"/>
      <c r="G3297" s="2"/>
      <c r="H3297" s="2" t="s">
        <v>844</v>
      </c>
      <c r="I3297" s="2" t="s">
        <v>1263</v>
      </c>
      <c r="J3297" s="2"/>
      <c r="K3297" s="2"/>
      <c r="L3297" s="79"/>
      <c r="M3297" s="79"/>
      <c r="N3297" s="79" t="s">
        <v>1122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 t="s">
        <v>4158</v>
      </c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 t="str">
        <f t="shared" si="117"/>
        <v/>
      </c>
      <c r="BP3297" s="2" t="str">
        <f t="shared" si="118"/>
        <v>10</v>
      </c>
      <c r="BQ3297" s="2" t="str">
        <f>_xlfn.XLOOKUP(BO3297,[1]Planilha1!$BU:$BU,[1]Planilha1!$BU:$BU,"",0,1)</f>
        <v/>
      </c>
    </row>
    <row r="3298" spans="1:69" hidden="1" x14ac:dyDescent="0.2">
      <c r="A3298" s="2" t="s">
        <v>785</v>
      </c>
      <c r="B3298" s="2"/>
      <c r="C3298" s="2"/>
      <c r="D3298" s="2"/>
      <c r="E3298" s="2" t="s">
        <v>1402</v>
      </c>
      <c r="F3298" s="2"/>
      <c r="G3298" s="2"/>
      <c r="H3298" s="2" t="s">
        <v>844</v>
      </c>
      <c r="I3298" s="2" t="s">
        <v>1263</v>
      </c>
      <c r="J3298" s="2"/>
      <c r="K3298" s="2"/>
      <c r="L3298" s="79"/>
      <c r="M3298" s="79"/>
      <c r="N3298" s="79" t="s">
        <v>2140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 t="s">
        <v>4158</v>
      </c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 t="str">
        <f t="shared" si="117"/>
        <v/>
      </c>
      <c r="BP3298" s="2" t="str">
        <f t="shared" si="118"/>
        <v>6</v>
      </c>
      <c r="BQ3298" s="2" t="str">
        <f>_xlfn.XLOOKUP(BO3298,[1]Planilha1!$BU:$BU,[1]Planilha1!$BU:$BU,"",0,1)</f>
        <v/>
      </c>
    </row>
    <row r="3299" spans="1:69" hidden="1" x14ac:dyDescent="0.2">
      <c r="A3299" s="2" t="s">
        <v>785</v>
      </c>
      <c r="B3299" s="2"/>
      <c r="C3299" s="2"/>
      <c r="D3299" s="2"/>
      <c r="E3299" s="2" t="s">
        <v>1402</v>
      </c>
      <c r="F3299" s="2"/>
      <c r="G3299" s="2"/>
      <c r="H3299" s="2" t="s">
        <v>844</v>
      </c>
      <c r="I3299" s="2" t="s">
        <v>2049</v>
      </c>
      <c r="J3299" s="2"/>
      <c r="K3299" s="2"/>
      <c r="L3299" s="79"/>
      <c r="M3299" s="79"/>
      <c r="N3299" s="79" t="s">
        <v>1135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 t="s">
        <v>4159</v>
      </c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 t="str">
        <f t="shared" si="117"/>
        <v/>
      </c>
      <c r="BP3299" s="2" t="str">
        <f t="shared" si="118"/>
        <v>25</v>
      </c>
      <c r="BQ3299" s="2" t="str">
        <f>_xlfn.XLOOKUP(BO3299,[1]Planilha1!$BU:$BU,[1]Planilha1!$BU:$BU,"",0,1)</f>
        <v/>
      </c>
    </row>
    <row r="3300" spans="1:69" hidden="1" x14ac:dyDescent="0.2">
      <c r="A3300" s="2" t="s">
        <v>4651</v>
      </c>
      <c r="B3300" s="2" t="s">
        <v>1400</v>
      </c>
      <c r="C3300" s="2"/>
      <c r="D3300" s="2"/>
      <c r="E3300" s="2" t="s">
        <v>1402</v>
      </c>
      <c r="F3300" s="2"/>
      <c r="G3300" s="2"/>
      <c r="H3300" s="2" t="s">
        <v>856</v>
      </c>
      <c r="I3300" s="2" t="s">
        <v>2050</v>
      </c>
      <c r="J3300" s="2"/>
      <c r="K3300" s="2"/>
      <c r="L3300" s="79"/>
      <c r="M3300" s="79"/>
      <c r="N3300" s="79" t="s">
        <v>1122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 t="s">
        <v>4090</v>
      </c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 t="str">
        <f t="shared" si="117"/>
        <v/>
      </c>
      <c r="BP3300" s="2" t="str">
        <f t="shared" si="118"/>
        <v>GMW319110</v>
      </c>
      <c r="BQ3300" s="2" t="str">
        <f>_xlfn.XLOOKUP(BO3300,[1]Planilha1!$BU:$BU,[1]Planilha1!$BU:$BU,"",0,1)</f>
        <v/>
      </c>
    </row>
    <row r="3301" spans="1:69" hidden="1" x14ac:dyDescent="0.2">
      <c r="A3301" s="2" t="s">
        <v>4651</v>
      </c>
      <c r="B3301" s="2" t="s">
        <v>1400</v>
      </c>
      <c r="C3301" s="2"/>
      <c r="D3301" s="2"/>
      <c r="E3301" s="2" t="s">
        <v>1402</v>
      </c>
      <c r="F3301" s="2"/>
      <c r="G3301" s="2"/>
      <c r="H3301" s="2" t="s">
        <v>854</v>
      </c>
      <c r="I3301" s="2" t="s">
        <v>2051</v>
      </c>
      <c r="J3301" s="2"/>
      <c r="K3301" s="2"/>
      <c r="L3301" s="79"/>
      <c r="M3301" s="79"/>
      <c r="N3301" s="79" t="s">
        <v>1135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 t="s">
        <v>4091</v>
      </c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 t="str">
        <f t="shared" si="117"/>
        <v/>
      </c>
      <c r="BP3301" s="2" t="str">
        <f t="shared" si="118"/>
        <v>GMW319125</v>
      </c>
      <c r="BQ3301" s="2" t="str">
        <f>_xlfn.XLOOKUP(BO3301,[1]Planilha1!$BU:$BU,[1]Planilha1!$BU:$BU,"",0,1)</f>
        <v/>
      </c>
    </row>
    <row r="3302" spans="1:69" hidden="1" x14ac:dyDescent="0.2">
      <c r="A3302" s="2" t="s">
        <v>785</v>
      </c>
      <c r="B3302" s="2"/>
      <c r="C3302" s="2"/>
      <c r="D3302" s="2"/>
      <c r="E3302" s="2" t="s">
        <v>1402</v>
      </c>
      <c r="F3302" s="2"/>
      <c r="G3302" s="2"/>
      <c r="H3302" s="2" t="s">
        <v>853</v>
      </c>
      <c r="I3302" s="2" t="s">
        <v>2052</v>
      </c>
      <c r="J3302" s="2"/>
      <c r="K3302" s="2"/>
      <c r="L3302" s="79"/>
      <c r="M3302" s="79"/>
      <c r="N3302" s="79" t="s">
        <v>2132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 t="s">
        <v>4160</v>
      </c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 t="str">
        <f t="shared" si="117"/>
        <v/>
      </c>
      <c r="BP3302" s="2" t="str">
        <f t="shared" si="118"/>
        <v>1</v>
      </c>
      <c r="BQ3302" s="2" t="str">
        <f>_xlfn.XLOOKUP(BO3302,[1]Planilha1!$BU:$BU,[1]Planilha1!$BU:$BU,"",0,1)</f>
        <v/>
      </c>
    </row>
    <row r="3303" spans="1:69" hidden="1" x14ac:dyDescent="0.2">
      <c r="A3303" s="2" t="s">
        <v>785</v>
      </c>
      <c r="B3303" s="2"/>
      <c r="C3303" s="2"/>
      <c r="D3303" s="2"/>
      <c r="E3303" s="2" t="s">
        <v>1402</v>
      </c>
      <c r="F3303" s="2"/>
      <c r="G3303" s="2"/>
      <c r="H3303" s="2" t="s">
        <v>853</v>
      </c>
      <c r="I3303" s="2" t="s">
        <v>410</v>
      </c>
      <c r="J3303" s="2"/>
      <c r="K3303" s="2"/>
      <c r="L3303" s="79"/>
      <c r="M3303" s="79"/>
      <c r="N3303" s="79" t="s">
        <v>2147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 t="s">
        <v>4140</v>
      </c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 t="str">
        <f t="shared" si="117"/>
        <v/>
      </c>
      <c r="BP3303" s="2" t="str">
        <f t="shared" si="118"/>
        <v>0,35</v>
      </c>
      <c r="BQ3303" s="2" t="str">
        <f>_xlfn.XLOOKUP(BO3303,[1]Planilha1!$BU:$BU,[1]Planilha1!$BU:$BU,"",0,1)</f>
        <v/>
      </c>
    </row>
    <row r="3304" spans="1:69" hidden="1" x14ac:dyDescent="0.2">
      <c r="A3304" s="2" t="s">
        <v>4651</v>
      </c>
      <c r="B3304" s="2" t="s">
        <v>374</v>
      </c>
      <c r="C3304" s="2"/>
      <c r="D3304" s="2"/>
      <c r="E3304" s="2" t="s">
        <v>1402</v>
      </c>
      <c r="F3304" s="2"/>
      <c r="G3304" s="2"/>
      <c r="H3304" s="2" t="s">
        <v>853</v>
      </c>
      <c r="I3304" s="2" t="s">
        <v>718</v>
      </c>
      <c r="J3304" s="2"/>
      <c r="K3304" s="2"/>
      <c r="L3304" s="79"/>
      <c r="M3304" s="79"/>
      <c r="N3304" s="79" t="s">
        <v>2147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 t="s">
        <v>4161</v>
      </c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 t="str">
        <f t="shared" si="117"/>
        <v/>
      </c>
      <c r="BP3304" s="2" t="str">
        <f t="shared" si="118"/>
        <v>USCAR210,35</v>
      </c>
      <c r="BQ3304" s="2" t="str">
        <f>_xlfn.XLOOKUP(BO3304,[1]Planilha1!$BU:$BU,[1]Planilha1!$BU:$BU,"",0,1)</f>
        <v/>
      </c>
    </row>
    <row r="3305" spans="1:69" hidden="1" x14ac:dyDescent="0.2">
      <c r="A3305" s="2" t="s">
        <v>4651</v>
      </c>
      <c r="B3305" s="2" t="s">
        <v>374</v>
      </c>
      <c r="C3305" s="2"/>
      <c r="D3305" s="2"/>
      <c r="E3305" s="2" t="s">
        <v>1402</v>
      </c>
      <c r="F3305" s="2"/>
      <c r="G3305" s="2"/>
      <c r="H3305" s="2" t="s">
        <v>853</v>
      </c>
      <c r="I3305" s="2" t="s">
        <v>2053</v>
      </c>
      <c r="J3305" s="2"/>
      <c r="K3305" s="2"/>
      <c r="L3305" s="79"/>
      <c r="M3305" s="79"/>
      <c r="N3305" s="79" t="s">
        <v>2146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 t="str">
        <f t="shared" si="117"/>
        <v/>
      </c>
      <c r="BP3305" s="2" t="str">
        <f t="shared" si="118"/>
        <v>USCAR214</v>
      </c>
      <c r="BQ3305" s="2" t="str">
        <f>_xlfn.XLOOKUP(BO3305,[1]Planilha1!$BU:$BU,[1]Planilha1!$BU:$BU,"",0,1)</f>
        <v/>
      </c>
    </row>
    <row r="3306" spans="1:69" hidden="1" x14ac:dyDescent="0.2">
      <c r="A3306" s="2" t="s">
        <v>4651</v>
      </c>
      <c r="B3306" s="2" t="s">
        <v>374</v>
      </c>
      <c r="C3306" s="2"/>
      <c r="D3306" s="2"/>
      <c r="E3306" s="2" t="s">
        <v>1402</v>
      </c>
      <c r="F3306" s="2"/>
      <c r="G3306" s="2"/>
      <c r="H3306" s="2" t="s">
        <v>853</v>
      </c>
      <c r="I3306" s="2" t="s">
        <v>2053</v>
      </c>
      <c r="J3306" s="2"/>
      <c r="K3306" s="2"/>
      <c r="L3306" s="79"/>
      <c r="M3306" s="79"/>
      <c r="N3306" s="79" t="s">
        <v>2151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 t="str">
        <f t="shared" si="117"/>
        <v/>
      </c>
      <c r="BP3306" s="2" t="str">
        <f t="shared" si="118"/>
        <v>USCAR215</v>
      </c>
      <c r="BQ3306" s="2" t="str">
        <f>_xlfn.XLOOKUP(BO3306,[1]Planilha1!$BU:$BU,[1]Planilha1!$BU:$BU,"",0,1)</f>
        <v/>
      </c>
    </row>
    <row r="3307" spans="1:69" hidden="1" x14ac:dyDescent="0.2">
      <c r="A3307" s="2" t="s">
        <v>4651</v>
      </c>
      <c r="B3307" s="2" t="s">
        <v>374</v>
      </c>
      <c r="C3307" s="2"/>
      <c r="D3307" s="2"/>
      <c r="E3307" s="2" t="s">
        <v>1402</v>
      </c>
      <c r="F3307" s="2"/>
      <c r="G3307" s="2"/>
      <c r="H3307" s="2" t="s">
        <v>844</v>
      </c>
      <c r="I3307" s="2" t="s">
        <v>2053</v>
      </c>
      <c r="J3307" s="2"/>
      <c r="K3307" s="2"/>
      <c r="L3307" s="79"/>
      <c r="M3307" s="79"/>
      <c r="N3307" s="79" t="s">
        <v>2146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 t="str">
        <f t="shared" si="117"/>
        <v/>
      </c>
      <c r="BP3307" s="2" t="str">
        <f t="shared" si="118"/>
        <v>USCAR214</v>
      </c>
      <c r="BQ3307" s="2" t="str">
        <f>_xlfn.XLOOKUP(BO3307,[1]Planilha1!$BU:$BU,[1]Planilha1!$BU:$BU,"",0,1)</f>
        <v/>
      </c>
    </row>
    <row r="3308" spans="1:69" hidden="1" x14ac:dyDescent="0.2">
      <c r="A3308" s="2" t="s">
        <v>4651</v>
      </c>
      <c r="B3308" s="2" t="s">
        <v>374</v>
      </c>
      <c r="C3308" s="2"/>
      <c r="D3308" s="2"/>
      <c r="E3308" s="2" t="s">
        <v>1402</v>
      </c>
      <c r="F3308" s="2"/>
      <c r="G3308" s="2"/>
      <c r="H3308" s="2" t="s">
        <v>843</v>
      </c>
      <c r="I3308" s="2" t="s">
        <v>2053</v>
      </c>
      <c r="J3308" s="2"/>
      <c r="K3308" s="2"/>
      <c r="L3308" s="79"/>
      <c r="M3308" s="79"/>
      <c r="N3308" s="79" t="s">
        <v>2146</v>
      </c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 t="str">
        <f t="shared" si="117"/>
        <v/>
      </c>
      <c r="BP3308" s="2" t="str">
        <f t="shared" si="118"/>
        <v>USCAR214</v>
      </c>
      <c r="BQ3308" s="2" t="str">
        <f>_xlfn.XLOOKUP(BO3308,[1]Planilha1!$BU:$BU,[1]Planilha1!$BU:$BU,"",0,1)</f>
        <v/>
      </c>
    </row>
    <row r="3309" spans="1:69" hidden="1" x14ac:dyDescent="0.2">
      <c r="A3309" s="2" t="s">
        <v>4651</v>
      </c>
      <c r="B3309" s="2" t="s">
        <v>374</v>
      </c>
      <c r="C3309" s="2"/>
      <c r="D3309" s="2"/>
      <c r="E3309" s="2" t="s">
        <v>1402</v>
      </c>
      <c r="F3309" s="2"/>
      <c r="G3309" s="2"/>
      <c r="H3309" s="2" t="s">
        <v>843</v>
      </c>
      <c r="I3309" s="2" t="s">
        <v>2053</v>
      </c>
      <c r="J3309" s="2"/>
      <c r="K3309" s="2"/>
      <c r="L3309" s="79"/>
      <c r="M3309" s="79"/>
      <c r="N3309" s="79" t="s">
        <v>2151</v>
      </c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 t="str">
        <f t="shared" si="117"/>
        <v/>
      </c>
      <c r="BP3309" s="2" t="str">
        <f t="shared" si="118"/>
        <v>USCAR215</v>
      </c>
      <c r="BQ3309" s="2" t="str">
        <f>_xlfn.XLOOKUP(BO3309,[1]Planilha1!$BU:$BU,[1]Planilha1!$BU:$BU,"",0,1)</f>
        <v/>
      </c>
    </row>
    <row r="3310" spans="1:69" hidden="1" x14ac:dyDescent="0.2">
      <c r="A3310" s="2" t="s">
        <v>4651</v>
      </c>
      <c r="B3310" s="2" t="s">
        <v>1400</v>
      </c>
      <c r="C3310" s="2"/>
      <c r="D3310" s="2"/>
      <c r="E3310" s="2" t="s">
        <v>1402</v>
      </c>
      <c r="F3310" s="2"/>
      <c r="G3310" s="2"/>
      <c r="H3310" s="2" t="s">
        <v>843</v>
      </c>
      <c r="I3310" s="2" t="s">
        <v>2054</v>
      </c>
      <c r="J3310" s="2"/>
      <c r="K3310" s="2"/>
      <c r="L3310" s="79"/>
      <c r="M3310" s="79"/>
      <c r="N3310" s="79" t="s">
        <v>2125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 t="s">
        <v>4162</v>
      </c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 t="str">
        <f t="shared" si="117"/>
        <v/>
      </c>
      <c r="BP3310" s="2" t="str">
        <f t="shared" si="118"/>
        <v>GMW31910,5</v>
      </c>
      <c r="BQ3310" s="2" t="str">
        <f>_xlfn.XLOOKUP(BO3310,[1]Planilha1!$BU:$BU,[1]Planilha1!$BU:$BU,"",0,1)</f>
        <v/>
      </c>
    </row>
    <row r="3311" spans="1:69" hidden="1" x14ac:dyDescent="0.2">
      <c r="A3311" s="2" t="s">
        <v>4651</v>
      </c>
      <c r="B3311" s="2" t="s">
        <v>374</v>
      </c>
      <c r="C3311" s="2"/>
      <c r="D3311" s="2"/>
      <c r="E3311" s="2" t="s">
        <v>1402</v>
      </c>
      <c r="F3311" s="2"/>
      <c r="G3311" s="2"/>
      <c r="H3311" s="2" t="s">
        <v>853</v>
      </c>
      <c r="I3311" s="2" t="s">
        <v>580</v>
      </c>
      <c r="J3311" s="2"/>
      <c r="K3311" s="2"/>
      <c r="L3311" s="79"/>
      <c r="M3311" s="79"/>
      <c r="N3311" s="79" t="s">
        <v>2125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 t="s">
        <v>4163</v>
      </c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 t="str">
        <f t="shared" si="117"/>
        <v/>
      </c>
      <c r="BP3311" s="2" t="str">
        <f t="shared" si="118"/>
        <v>USCAR210,5</v>
      </c>
      <c r="BQ3311" s="2" t="str">
        <f>_xlfn.XLOOKUP(BO3311,[1]Planilha1!$BU:$BU,[1]Planilha1!$BU:$BU,"",0,1)</f>
        <v/>
      </c>
    </row>
    <row r="3312" spans="1:69" hidden="1" x14ac:dyDescent="0.2">
      <c r="A3312" s="2" t="s">
        <v>4651</v>
      </c>
      <c r="B3312" s="2" t="s">
        <v>1400</v>
      </c>
      <c r="C3312" s="2"/>
      <c r="D3312" s="2"/>
      <c r="E3312" s="2" t="s">
        <v>1402</v>
      </c>
      <c r="F3312" s="2"/>
      <c r="G3312" s="2"/>
      <c r="H3312" s="2" t="s">
        <v>843</v>
      </c>
      <c r="I3312" s="2" t="s">
        <v>580</v>
      </c>
      <c r="J3312" s="2"/>
      <c r="K3312" s="2"/>
      <c r="L3312" s="79"/>
      <c r="M3312" s="79"/>
      <c r="N3312" s="79" t="s">
        <v>2147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 t="s">
        <v>4164</v>
      </c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 t="str">
        <f t="shared" si="117"/>
        <v/>
      </c>
      <c r="BP3312" s="2" t="str">
        <f t="shared" si="118"/>
        <v>GMW31910,35</v>
      </c>
      <c r="BQ3312" s="2" t="str">
        <f>_xlfn.XLOOKUP(BO3312,[1]Planilha1!$BU:$BU,[1]Planilha1!$BU:$BU,"",0,1)</f>
        <v/>
      </c>
    </row>
    <row r="3313" spans="1:69" hidden="1" x14ac:dyDescent="0.2">
      <c r="A3313" s="2" t="s">
        <v>4651</v>
      </c>
      <c r="B3313" s="2" t="s">
        <v>1400</v>
      </c>
      <c r="C3313" s="2"/>
      <c r="D3313" s="2"/>
      <c r="E3313" s="2" t="s">
        <v>1402</v>
      </c>
      <c r="F3313" s="2"/>
      <c r="G3313" s="2"/>
      <c r="H3313" s="2" t="s">
        <v>843</v>
      </c>
      <c r="I3313" s="2" t="s">
        <v>580</v>
      </c>
      <c r="J3313" s="2"/>
      <c r="K3313" s="2"/>
      <c r="L3313" s="79"/>
      <c r="M3313" s="79"/>
      <c r="N3313" s="79" t="s">
        <v>2125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 t="s">
        <v>4165</v>
      </c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 t="str">
        <f t="shared" si="117"/>
        <v/>
      </c>
      <c r="BP3313" s="2" t="str">
        <f t="shared" si="118"/>
        <v>GMW31910,5</v>
      </c>
      <c r="BQ3313" s="2" t="str">
        <f>_xlfn.XLOOKUP(BO3313,[1]Planilha1!$BU:$BU,[1]Planilha1!$BU:$BU,"",0,1)</f>
        <v/>
      </c>
    </row>
    <row r="3314" spans="1:69" hidden="1" x14ac:dyDescent="0.2">
      <c r="A3314" s="2" t="s">
        <v>4651</v>
      </c>
      <c r="B3314" s="2" t="s">
        <v>1400</v>
      </c>
      <c r="C3314" s="2"/>
      <c r="D3314" s="2"/>
      <c r="E3314" s="2" t="s">
        <v>1402</v>
      </c>
      <c r="F3314" s="2"/>
      <c r="G3314" s="2"/>
      <c r="H3314" s="2" t="s">
        <v>863</v>
      </c>
      <c r="I3314" s="2" t="s">
        <v>580</v>
      </c>
      <c r="J3314" s="2"/>
      <c r="K3314" s="2"/>
      <c r="L3314" s="79"/>
      <c r="M3314" s="79"/>
      <c r="N3314" s="79" t="s">
        <v>2125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 t="s">
        <v>4165</v>
      </c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 t="str">
        <f t="shared" si="117"/>
        <v/>
      </c>
      <c r="BP3314" s="2" t="str">
        <f t="shared" si="118"/>
        <v>GMW31910,5</v>
      </c>
      <c r="BQ3314" s="2" t="str">
        <f>_xlfn.XLOOKUP(BO3314,[1]Planilha1!$BU:$BU,[1]Planilha1!$BU:$BU,"",0,1)</f>
        <v/>
      </c>
    </row>
    <row r="3315" spans="1:69" hidden="1" x14ac:dyDescent="0.2">
      <c r="A3315" s="2" t="s">
        <v>4651</v>
      </c>
      <c r="B3315" s="2" t="s">
        <v>1400</v>
      </c>
      <c r="C3315" s="2"/>
      <c r="D3315" s="2"/>
      <c r="E3315" s="2" t="s">
        <v>1402</v>
      </c>
      <c r="F3315" s="2"/>
      <c r="G3315" s="2"/>
      <c r="H3315" s="2" t="s">
        <v>884</v>
      </c>
      <c r="I3315" s="2" t="s">
        <v>580</v>
      </c>
      <c r="J3315" s="2"/>
      <c r="K3315" s="2"/>
      <c r="L3315" s="79"/>
      <c r="M3315" s="79"/>
      <c r="N3315" s="79" t="s">
        <v>2125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 t="s">
        <v>3892</v>
      </c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 t="str">
        <f t="shared" si="117"/>
        <v/>
      </c>
      <c r="BP3315" s="2" t="str">
        <f t="shared" si="118"/>
        <v>GMW31910,5</v>
      </c>
      <c r="BQ3315" s="2" t="str">
        <f>_xlfn.XLOOKUP(BO3315,[1]Planilha1!$BU:$BU,[1]Planilha1!$BU:$BU,"",0,1)</f>
        <v/>
      </c>
    </row>
    <row r="3316" spans="1:69" hidden="1" x14ac:dyDescent="0.2">
      <c r="A3316" s="2" t="s">
        <v>4651</v>
      </c>
      <c r="B3316" s="2" t="s">
        <v>374</v>
      </c>
      <c r="C3316" s="2"/>
      <c r="D3316" s="2"/>
      <c r="E3316" s="2" t="s">
        <v>1402</v>
      </c>
      <c r="F3316" s="2"/>
      <c r="G3316" s="2"/>
      <c r="H3316" s="2" t="s">
        <v>860</v>
      </c>
      <c r="I3316" s="2" t="s">
        <v>520</v>
      </c>
      <c r="J3316" s="2"/>
      <c r="K3316" s="2"/>
      <c r="L3316" s="79"/>
      <c r="M3316" s="79"/>
      <c r="N3316" s="79" t="s">
        <v>2147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 t="str">
        <f t="shared" si="117"/>
        <v/>
      </c>
      <c r="BP3316" s="2" t="str">
        <f t="shared" si="118"/>
        <v>USCAR210,35</v>
      </c>
      <c r="BQ3316" s="2" t="str">
        <f>_xlfn.XLOOKUP(BO3316,[1]Planilha1!$BU:$BU,[1]Planilha1!$BU:$BU,"",0,1)</f>
        <v/>
      </c>
    </row>
    <row r="3317" spans="1:69" hidden="1" x14ac:dyDescent="0.2">
      <c r="A3317" s="2" t="s">
        <v>4651</v>
      </c>
      <c r="B3317" s="2" t="s">
        <v>374</v>
      </c>
      <c r="C3317" s="2"/>
      <c r="D3317" s="2"/>
      <c r="E3317" s="2" t="s">
        <v>1402</v>
      </c>
      <c r="F3317" s="2"/>
      <c r="G3317" s="2"/>
      <c r="H3317" s="2" t="s">
        <v>860</v>
      </c>
      <c r="I3317" s="2" t="s">
        <v>520</v>
      </c>
      <c r="J3317" s="2"/>
      <c r="K3317" s="2"/>
      <c r="L3317" s="79"/>
      <c r="M3317" s="79"/>
      <c r="N3317" s="79" t="s">
        <v>2125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 t="str">
        <f t="shared" si="117"/>
        <v/>
      </c>
      <c r="BP3317" s="2" t="str">
        <f t="shared" si="118"/>
        <v>USCAR210,5</v>
      </c>
      <c r="BQ3317" s="2" t="str">
        <f>_xlfn.XLOOKUP(BO3317,[1]Planilha1!$BU:$BU,[1]Planilha1!$BU:$BU,"",0,1)</f>
        <v/>
      </c>
    </row>
    <row r="3318" spans="1:69" hidden="1" x14ac:dyDescent="0.2">
      <c r="A3318" s="2" t="s">
        <v>4651</v>
      </c>
      <c r="B3318" s="2" t="s">
        <v>374</v>
      </c>
      <c r="C3318" s="2"/>
      <c r="D3318" s="2"/>
      <c r="E3318" s="2" t="s">
        <v>1402</v>
      </c>
      <c r="F3318" s="2"/>
      <c r="G3318" s="2"/>
      <c r="H3318" s="2" t="s">
        <v>853</v>
      </c>
      <c r="I3318" s="2" t="s">
        <v>520</v>
      </c>
      <c r="J3318" s="2"/>
      <c r="K3318" s="2"/>
      <c r="L3318" s="79"/>
      <c r="M3318" s="79"/>
      <c r="N3318" s="79" t="s">
        <v>2147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 t="s">
        <v>4166</v>
      </c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 t="str">
        <f t="shared" si="117"/>
        <v/>
      </c>
      <c r="BP3318" s="2" t="str">
        <f t="shared" si="118"/>
        <v>USCAR210,35</v>
      </c>
      <c r="BQ3318" s="2" t="str">
        <f>_xlfn.XLOOKUP(BO3318,[1]Planilha1!$BU:$BU,[1]Planilha1!$BU:$BU,"",0,1)</f>
        <v/>
      </c>
    </row>
    <row r="3319" spans="1:69" hidden="1" x14ac:dyDescent="0.2">
      <c r="A3319" s="2" t="s">
        <v>4651</v>
      </c>
      <c r="B3319" s="2" t="s">
        <v>374</v>
      </c>
      <c r="C3319" s="2"/>
      <c r="D3319" s="2"/>
      <c r="E3319" s="2" t="s">
        <v>1402</v>
      </c>
      <c r="F3319" s="2"/>
      <c r="G3319" s="2"/>
      <c r="H3319" s="2" t="s">
        <v>853</v>
      </c>
      <c r="I3319" s="2" t="s">
        <v>520</v>
      </c>
      <c r="J3319" s="2"/>
      <c r="K3319" s="2"/>
      <c r="L3319" s="79"/>
      <c r="M3319" s="79"/>
      <c r="N3319" s="79" t="s">
        <v>2125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 t="s">
        <v>4167</v>
      </c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 t="str">
        <f t="shared" si="117"/>
        <v/>
      </c>
      <c r="BP3319" s="2" t="str">
        <f t="shared" si="118"/>
        <v>USCAR210,5</v>
      </c>
      <c r="BQ3319" s="2" t="str">
        <f>_xlfn.XLOOKUP(BO3319,[1]Planilha1!$BU:$BU,[1]Planilha1!$BU:$BU,"",0,1)</f>
        <v/>
      </c>
    </row>
    <row r="3320" spans="1:69" hidden="1" x14ac:dyDescent="0.2">
      <c r="A3320" s="2" t="s">
        <v>4651</v>
      </c>
      <c r="B3320" s="2" t="s">
        <v>374</v>
      </c>
      <c r="C3320" s="2"/>
      <c r="D3320" s="2"/>
      <c r="E3320" s="2" t="s">
        <v>1402</v>
      </c>
      <c r="F3320" s="2"/>
      <c r="G3320" s="2"/>
      <c r="H3320" s="2" t="s">
        <v>870</v>
      </c>
      <c r="I3320" s="2" t="s">
        <v>520</v>
      </c>
      <c r="J3320" s="2"/>
      <c r="K3320" s="2"/>
      <c r="L3320" s="79"/>
      <c r="M3320" s="79"/>
      <c r="N3320" s="79" t="s">
        <v>2125</v>
      </c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 t="str">
        <f t="shared" si="117"/>
        <v/>
      </c>
      <c r="BP3320" s="2" t="str">
        <f t="shared" si="118"/>
        <v>USCAR210,5</v>
      </c>
      <c r="BQ3320" s="2" t="str">
        <f>_xlfn.XLOOKUP(BO3320,[1]Planilha1!$BU:$BU,[1]Planilha1!$BU:$BU,"",0,1)</f>
        <v/>
      </c>
    </row>
    <row r="3321" spans="1:69" hidden="1" x14ac:dyDescent="0.2">
      <c r="A3321" s="2" t="s">
        <v>4651</v>
      </c>
      <c r="B3321" s="2" t="s">
        <v>374</v>
      </c>
      <c r="C3321" s="2"/>
      <c r="D3321" s="2"/>
      <c r="E3321" s="2" t="s">
        <v>1402</v>
      </c>
      <c r="F3321" s="2"/>
      <c r="G3321" s="2"/>
      <c r="H3321" s="2" t="s">
        <v>855</v>
      </c>
      <c r="I3321" s="2" t="s">
        <v>520</v>
      </c>
      <c r="J3321" s="2"/>
      <c r="K3321" s="2"/>
      <c r="L3321" s="79"/>
      <c r="M3321" s="79"/>
      <c r="N3321" s="79" t="s">
        <v>2125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 t="str">
        <f t="shared" si="117"/>
        <v/>
      </c>
      <c r="BP3321" s="2" t="str">
        <f t="shared" si="118"/>
        <v>USCAR210,5</v>
      </c>
      <c r="BQ3321" s="2" t="str">
        <f>_xlfn.XLOOKUP(BO3321,[1]Planilha1!$BU:$BU,[1]Planilha1!$BU:$BU,"",0,1)</f>
        <v/>
      </c>
    </row>
    <row r="3322" spans="1:69" hidden="1" x14ac:dyDescent="0.2">
      <c r="A3322" s="2" t="s">
        <v>4651</v>
      </c>
      <c r="B3322" s="2" t="s">
        <v>1400</v>
      </c>
      <c r="C3322" s="2"/>
      <c r="D3322" s="2"/>
      <c r="E3322" s="2" t="s">
        <v>1402</v>
      </c>
      <c r="F3322" s="2"/>
      <c r="G3322" s="2"/>
      <c r="H3322" s="2" t="s">
        <v>843</v>
      </c>
      <c r="I3322" s="2" t="s">
        <v>520</v>
      </c>
      <c r="J3322" s="2"/>
      <c r="K3322" s="2"/>
      <c r="L3322" s="79"/>
      <c r="M3322" s="79"/>
      <c r="N3322" s="79" t="s">
        <v>2125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 t="s">
        <v>4168</v>
      </c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 t="str">
        <f t="shared" si="117"/>
        <v/>
      </c>
      <c r="BP3322" s="2" t="str">
        <f t="shared" si="118"/>
        <v>GMW31910,5</v>
      </c>
      <c r="BQ3322" s="2" t="str">
        <f>_xlfn.XLOOKUP(BO3322,[1]Planilha1!$BU:$BU,[1]Planilha1!$BU:$BU,"",0,1)</f>
        <v/>
      </c>
    </row>
    <row r="3323" spans="1:69" hidden="1" x14ac:dyDescent="0.2">
      <c r="A3323" s="2" t="s">
        <v>4651</v>
      </c>
      <c r="B3323" s="2" t="s">
        <v>1400</v>
      </c>
      <c r="C3323" s="2"/>
      <c r="D3323" s="2"/>
      <c r="E3323" s="2" t="s">
        <v>1402</v>
      </c>
      <c r="F3323" s="2"/>
      <c r="G3323" s="2"/>
      <c r="H3323" s="2" t="s">
        <v>856</v>
      </c>
      <c r="I3323" s="2" t="s">
        <v>520</v>
      </c>
      <c r="J3323" s="2"/>
      <c r="K3323" s="2"/>
      <c r="L3323" s="79"/>
      <c r="M3323" s="79"/>
      <c r="N3323" s="79" t="s">
        <v>2125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 t="s">
        <v>4169</v>
      </c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 t="str">
        <f t="shared" si="117"/>
        <v/>
      </c>
      <c r="BP3323" s="2" t="str">
        <f t="shared" si="118"/>
        <v>GMW31910,5</v>
      </c>
      <c r="BQ3323" s="2" t="str">
        <f>_xlfn.XLOOKUP(BO3323,[1]Planilha1!$BU:$BU,[1]Planilha1!$BU:$BU,"",0,1)</f>
        <v/>
      </c>
    </row>
    <row r="3324" spans="1:69" hidden="1" x14ac:dyDescent="0.2">
      <c r="A3324" s="2" t="s">
        <v>4651</v>
      </c>
      <c r="B3324" s="2" t="s">
        <v>374</v>
      </c>
      <c r="C3324" s="2"/>
      <c r="D3324" s="2"/>
      <c r="E3324" s="2" t="s">
        <v>1402</v>
      </c>
      <c r="F3324" s="2"/>
      <c r="G3324" s="2"/>
      <c r="H3324" s="2" t="s">
        <v>866</v>
      </c>
      <c r="I3324" s="2" t="s">
        <v>520</v>
      </c>
      <c r="J3324" s="2"/>
      <c r="K3324" s="2"/>
      <c r="L3324" s="79"/>
      <c r="M3324" s="79"/>
      <c r="N3324" s="79" t="s">
        <v>2125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 t="str">
        <f t="shared" si="117"/>
        <v/>
      </c>
      <c r="BP3324" s="2" t="str">
        <f t="shared" si="118"/>
        <v>USCAR210,5</v>
      </c>
      <c r="BQ3324" s="2" t="str">
        <f>_xlfn.XLOOKUP(BO3324,[1]Planilha1!$BU:$BU,[1]Planilha1!$BU:$BU,"",0,1)</f>
        <v/>
      </c>
    </row>
    <row r="3325" spans="1:69" hidden="1" x14ac:dyDescent="0.2">
      <c r="A3325" s="2" t="s">
        <v>4651</v>
      </c>
      <c r="B3325" s="2" t="s">
        <v>1400</v>
      </c>
      <c r="C3325" s="2"/>
      <c r="D3325" s="2"/>
      <c r="E3325" s="2" t="s">
        <v>1402</v>
      </c>
      <c r="F3325" s="2"/>
      <c r="G3325" s="2"/>
      <c r="H3325" s="2" t="s">
        <v>863</v>
      </c>
      <c r="I3325" s="2" t="s">
        <v>520</v>
      </c>
      <c r="J3325" s="2"/>
      <c r="K3325" s="2"/>
      <c r="L3325" s="79"/>
      <c r="M3325" s="79"/>
      <c r="N3325" s="79" t="s">
        <v>2125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 t="s">
        <v>4170</v>
      </c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 t="str">
        <f t="shared" si="117"/>
        <v/>
      </c>
      <c r="BP3325" s="2" t="str">
        <f t="shared" si="118"/>
        <v>GMW31910,5</v>
      </c>
      <c r="BQ3325" s="2" t="str">
        <f>_xlfn.XLOOKUP(BO3325,[1]Planilha1!$BU:$BU,[1]Planilha1!$BU:$BU,"",0,1)</f>
        <v/>
      </c>
    </row>
    <row r="3326" spans="1:69" hidden="1" x14ac:dyDescent="0.2">
      <c r="A3326" s="2" t="s">
        <v>4651</v>
      </c>
      <c r="B3326" s="2" t="s">
        <v>374</v>
      </c>
      <c r="C3326" s="2"/>
      <c r="D3326" s="2"/>
      <c r="E3326" s="2" t="s">
        <v>1402</v>
      </c>
      <c r="F3326" s="2"/>
      <c r="G3326" s="2"/>
      <c r="H3326" s="2" t="s">
        <v>864</v>
      </c>
      <c r="I3326" s="2" t="s">
        <v>520</v>
      </c>
      <c r="J3326" s="2"/>
      <c r="K3326" s="2"/>
      <c r="L3326" s="79"/>
      <c r="M3326" s="79"/>
      <c r="N3326" s="79" t="s">
        <v>2147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 t="s">
        <v>4166</v>
      </c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 t="str">
        <f t="shared" si="117"/>
        <v/>
      </c>
      <c r="BP3326" s="2" t="str">
        <f t="shared" si="118"/>
        <v>USCAR210,35</v>
      </c>
      <c r="BQ3326" s="2" t="str">
        <f>_xlfn.XLOOKUP(BO3326,[1]Planilha1!$BU:$BU,[1]Planilha1!$BU:$BU,"",0,1)</f>
        <v/>
      </c>
    </row>
    <row r="3327" spans="1:69" hidden="1" x14ac:dyDescent="0.2">
      <c r="A3327" s="2" t="s">
        <v>4651</v>
      </c>
      <c r="B3327" s="2" t="s">
        <v>374</v>
      </c>
      <c r="C3327" s="2"/>
      <c r="D3327" s="2"/>
      <c r="E3327" s="2" t="s">
        <v>1402</v>
      </c>
      <c r="F3327" s="2"/>
      <c r="G3327" s="2"/>
      <c r="H3327" s="2" t="s">
        <v>864</v>
      </c>
      <c r="I3327" s="2" t="s">
        <v>520</v>
      </c>
      <c r="J3327" s="2"/>
      <c r="K3327" s="2"/>
      <c r="L3327" s="79"/>
      <c r="M3327" s="79"/>
      <c r="N3327" s="79" t="s">
        <v>2125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 t="s">
        <v>4171</v>
      </c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 t="str">
        <f t="shared" si="117"/>
        <v/>
      </c>
      <c r="BP3327" s="2" t="str">
        <f t="shared" si="118"/>
        <v>USCAR210,5</v>
      </c>
      <c r="BQ3327" s="2" t="str">
        <f>_xlfn.XLOOKUP(BO3327,[1]Planilha1!$BU:$BU,[1]Planilha1!$BU:$BU,"",0,1)</f>
        <v/>
      </c>
    </row>
    <row r="3328" spans="1:69" hidden="1" x14ac:dyDescent="0.2">
      <c r="A3328" s="2" t="s">
        <v>4651</v>
      </c>
      <c r="B3328" s="2" t="s">
        <v>374</v>
      </c>
      <c r="C3328" s="2"/>
      <c r="D3328" s="2"/>
      <c r="E3328" s="2" t="s">
        <v>1402</v>
      </c>
      <c r="F3328" s="2"/>
      <c r="G3328" s="2"/>
      <c r="H3328" s="2" t="s">
        <v>853</v>
      </c>
      <c r="I3328" s="2" t="s">
        <v>596</v>
      </c>
      <c r="J3328" s="2"/>
      <c r="K3328" s="2"/>
      <c r="L3328" s="79"/>
      <c r="M3328" s="79"/>
      <c r="N3328" s="79" t="s">
        <v>2141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 t="s">
        <v>4172</v>
      </c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 t="str">
        <f t="shared" si="117"/>
        <v/>
      </c>
      <c r="BP3328" s="2" t="str">
        <f t="shared" si="118"/>
        <v>USCAR210,75</v>
      </c>
      <c r="BQ3328" s="2" t="str">
        <f>_xlfn.XLOOKUP(BO3328,[1]Planilha1!$BU:$BU,[1]Planilha1!$BU:$BU,"",0,1)</f>
        <v/>
      </c>
    </row>
    <row r="3329" spans="1:69" hidden="1" x14ac:dyDescent="0.2">
      <c r="A3329" s="2" t="s">
        <v>4651</v>
      </c>
      <c r="B3329" s="2" t="s">
        <v>374</v>
      </c>
      <c r="C3329" s="2"/>
      <c r="D3329" s="2"/>
      <c r="E3329" s="2" t="s">
        <v>1402</v>
      </c>
      <c r="F3329" s="2"/>
      <c r="G3329" s="2"/>
      <c r="H3329" s="2" t="s">
        <v>853</v>
      </c>
      <c r="I3329" s="2" t="s">
        <v>606</v>
      </c>
      <c r="J3329" s="2"/>
      <c r="K3329" s="2"/>
      <c r="L3329" s="79"/>
      <c r="M3329" s="79"/>
      <c r="N3329" s="79" t="s">
        <v>2147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 t="str">
        <f t="shared" si="117"/>
        <v/>
      </c>
      <c r="BP3329" s="2" t="str">
        <f t="shared" si="118"/>
        <v>USCAR210,35</v>
      </c>
      <c r="BQ3329" s="2" t="str">
        <f>_xlfn.XLOOKUP(BO3329,[1]Planilha1!$BU:$BU,[1]Planilha1!$BU:$BU,"",0,1)</f>
        <v/>
      </c>
    </row>
    <row r="3330" spans="1:69" hidden="1" x14ac:dyDescent="0.2">
      <c r="A3330" s="2" t="s">
        <v>4651</v>
      </c>
      <c r="B3330" s="2" t="s">
        <v>374</v>
      </c>
      <c r="C3330" s="2"/>
      <c r="D3330" s="2"/>
      <c r="E3330" s="2" t="s">
        <v>1402</v>
      </c>
      <c r="F3330" s="2"/>
      <c r="G3330" s="2"/>
      <c r="H3330" s="2" t="s">
        <v>853</v>
      </c>
      <c r="I3330" s="2" t="s">
        <v>606</v>
      </c>
      <c r="J3330" s="2"/>
      <c r="K3330" s="2"/>
      <c r="L3330" s="79"/>
      <c r="M3330" s="79"/>
      <c r="N3330" s="79" t="s">
        <v>2125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 t="s">
        <v>4173</v>
      </c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 t="str">
        <f t="shared" si="117"/>
        <v/>
      </c>
      <c r="BP3330" s="2" t="str">
        <f t="shared" si="118"/>
        <v>USCAR210,5</v>
      </c>
      <c r="BQ3330" s="2" t="str">
        <f>_xlfn.XLOOKUP(BO3330,[1]Planilha1!$BU:$BU,[1]Planilha1!$BU:$BU,"",0,1)</f>
        <v/>
      </c>
    </row>
    <row r="3331" spans="1:69" hidden="1" x14ac:dyDescent="0.2">
      <c r="A3331" s="2" t="s">
        <v>4651</v>
      </c>
      <c r="B3331" s="2" t="s">
        <v>1400</v>
      </c>
      <c r="C3331" s="2"/>
      <c r="D3331" s="2"/>
      <c r="E3331" s="2" t="s">
        <v>1402</v>
      </c>
      <c r="F3331" s="2"/>
      <c r="G3331" s="2"/>
      <c r="H3331" s="2" t="s">
        <v>843</v>
      </c>
      <c r="I3331" s="2" t="s">
        <v>606</v>
      </c>
      <c r="J3331" s="2"/>
      <c r="K3331" s="2"/>
      <c r="L3331" s="79"/>
      <c r="M3331" s="79"/>
      <c r="N3331" s="79" t="s">
        <v>2147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 t="s">
        <v>4174</v>
      </c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 t="str">
        <f t="shared" si="117"/>
        <v/>
      </c>
      <c r="BP3331" s="2" t="str">
        <f t="shared" si="118"/>
        <v>GMW31910,35</v>
      </c>
      <c r="BQ3331" s="2" t="str">
        <f>_xlfn.XLOOKUP(BO3331,[1]Planilha1!$BU:$BU,[1]Planilha1!$BU:$BU,"",0,1)</f>
        <v/>
      </c>
    </row>
    <row r="3332" spans="1:69" hidden="1" x14ac:dyDescent="0.2">
      <c r="A3332" s="2" t="s">
        <v>4651</v>
      </c>
      <c r="B3332" s="2" t="s">
        <v>1400</v>
      </c>
      <c r="C3332" s="2"/>
      <c r="D3332" s="2"/>
      <c r="E3332" s="2" t="s">
        <v>1402</v>
      </c>
      <c r="F3332" s="2"/>
      <c r="G3332" s="2"/>
      <c r="H3332" s="2" t="s">
        <v>843</v>
      </c>
      <c r="I3332" s="2" t="s">
        <v>606</v>
      </c>
      <c r="J3332" s="2"/>
      <c r="K3332" s="2"/>
      <c r="L3332" s="79"/>
      <c r="M3332" s="79"/>
      <c r="N3332" s="79" t="s">
        <v>2125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 t="s">
        <v>4175</v>
      </c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 t="str">
        <f t="shared" ref="BO3332:BO3395" si="119">IF(F3332="","",_xlfn.CONCAT(K3332&amp;N3332,IF(L3332&gt;M3332,_xlfn.TEXTJOIN(,TRUE,O3332:AV3332),_xlfn.TEXTJOIN(,TRUE,AF3332:AV3332,O3332:AE3332))))</f>
        <v/>
      </c>
      <c r="BP3332" s="2" t="str">
        <f t="shared" ref="BP3332:BP3395" si="120">_xlfn.CONCAT(B3332,N3332,IF(L3332&gt;M3332,_xlfn.TEXTJOIN(,TRUE,O3332:AV3332),_xlfn.TEXTJOIN(,TRUE,AF3332:AV3332,O3332:AE3332)))</f>
        <v>GMW31910,5</v>
      </c>
      <c r="BQ3332" s="2" t="str">
        <f>_xlfn.XLOOKUP(BO3332,[1]Planilha1!$BU:$BU,[1]Planilha1!$BU:$BU,"",0,1)</f>
        <v/>
      </c>
    </row>
    <row r="3333" spans="1:69" hidden="1" x14ac:dyDescent="0.2">
      <c r="A3333" s="2" t="s">
        <v>4651</v>
      </c>
      <c r="B3333" s="2" t="s">
        <v>1400</v>
      </c>
      <c r="C3333" s="2"/>
      <c r="D3333" s="2"/>
      <c r="E3333" s="2" t="s">
        <v>1402</v>
      </c>
      <c r="F3333" s="2"/>
      <c r="G3333" s="2"/>
      <c r="H3333" s="2" t="s">
        <v>863</v>
      </c>
      <c r="I3333" s="2" t="s">
        <v>606</v>
      </c>
      <c r="J3333" s="2"/>
      <c r="K3333" s="2"/>
      <c r="L3333" s="79"/>
      <c r="M3333" s="79"/>
      <c r="N3333" s="79" t="s">
        <v>2125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 t="s">
        <v>4175</v>
      </c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 t="str">
        <f t="shared" si="119"/>
        <v/>
      </c>
      <c r="BP3333" s="2" t="str">
        <f t="shared" si="120"/>
        <v>GMW31910,5</v>
      </c>
      <c r="BQ3333" s="2" t="str">
        <f>_xlfn.XLOOKUP(BO3333,[1]Planilha1!$BU:$BU,[1]Planilha1!$BU:$BU,"",0,1)</f>
        <v/>
      </c>
    </row>
    <row r="3334" spans="1:69" hidden="1" x14ac:dyDescent="0.2">
      <c r="A3334" s="2" t="s">
        <v>4651</v>
      </c>
      <c r="B3334" s="2" t="s">
        <v>1400</v>
      </c>
      <c r="C3334" s="2"/>
      <c r="D3334" s="2"/>
      <c r="E3334" s="2" t="s">
        <v>1402</v>
      </c>
      <c r="F3334" s="2"/>
      <c r="G3334" s="2"/>
      <c r="H3334" s="2" t="s">
        <v>843</v>
      </c>
      <c r="I3334" s="2" t="s">
        <v>2055</v>
      </c>
      <c r="J3334" s="2"/>
      <c r="K3334" s="2"/>
      <c r="L3334" s="79"/>
      <c r="M3334" s="79"/>
      <c r="N3334" s="79" t="s">
        <v>2125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 t="s">
        <v>4176</v>
      </c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 t="str">
        <f t="shared" si="119"/>
        <v/>
      </c>
      <c r="BP3334" s="2" t="str">
        <f t="shared" si="120"/>
        <v>GMW31910,5</v>
      </c>
      <c r="BQ3334" s="2" t="str">
        <f>_xlfn.XLOOKUP(BO3334,[1]Planilha1!$BU:$BU,[1]Planilha1!$BU:$BU,"",0,1)</f>
        <v/>
      </c>
    </row>
    <row r="3335" spans="1:69" hidden="1" x14ac:dyDescent="0.2">
      <c r="A3335" s="2" t="s">
        <v>785</v>
      </c>
      <c r="B3335" s="2"/>
      <c r="C3335" s="2"/>
      <c r="D3335" s="2"/>
      <c r="E3335" s="2" t="s">
        <v>1402</v>
      </c>
      <c r="F3335" s="2"/>
      <c r="G3335" s="2"/>
      <c r="H3335" s="2" t="s">
        <v>853</v>
      </c>
      <c r="I3335" s="2" t="s">
        <v>470</v>
      </c>
      <c r="J3335" s="2"/>
      <c r="K3335" s="2"/>
      <c r="L3335" s="79"/>
      <c r="M3335" s="79"/>
      <c r="N3335" s="79" t="s">
        <v>2147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 t="s">
        <v>4177</v>
      </c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 t="str">
        <f t="shared" si="119"/>
        <v/>
      </c>
      <c r="BP3335" s="2" t="str">
        <f t="shared" si="120"/>
        <v>0,35</v>
      </c>
      <c r="BQ3335" s="2" t="str">
        <f>_xlfn.XLOOKUP(BO3335,[1]Planilha1!$BU:$BU,[1]Planilha1!$BU:$BU,"",0,1)</f>
        <v/>
      </c>
    </row>
    <row r="3336" spans="1:69" hidden="1" x14ac:dyDescent="0.2">
      <c r="A3336" s="2" t="s">
        <v>4651</v>
      </c>
      <c r="B3336" s="2" t="s">
        <v>374</v>
      </c>
      <c r="C3336" s="2"/>
      <c r="D3336" s="2"/>
      <c r="E3336" s="2" t="s">
        <v>1402</v>
      </c>
      <c r="F3336" s="2"/>
      <c r="G3336" s="2"/>
      <c r="H3336" s="2" t="s">
        <v>853</v>
      </c>
      <c r="I3336" s="2" t="s">
        <v>636</v>
      </c>
      <c r="J3336" s="2"/>
      <c r="K3336" s="2"/>
      <c r="L3336" s="79"/>
      <c r="M3336" s="79"/>
      <c r="N3336" s="79" t="s">
        <v>2141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 t="s">
        <v>4178</v>
      </c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 t="str">
        <f t="shared" si="119"/>
        <v/>
      </c>
      <c r="BP3336" s="2" t="str">
        <f t="shared" si="120"/>
        <v>USCAR210,75</v>
      </c>
      <c r="BQ3336" s="2" t="str">
        <f>_xlfn.XLOOKUP(BO3336,[1]Planilha1!$BU:$BU,[1]Planilha1!$BU:$BU,"",0,1)</f>
        <v/>
      </c>
    </row>
    <row r="3337" spans="1:69" hidden="1" x14ac:dyDescent="0.2">
      <c r="A3337" s="2" t="s">
        <v>4651</v>
      </c>
      <c r="B3337" s="2" t="s">
        <v>1400</v>
      </c>
      <c r="C3337" s="2"/>
      <c r="D3337" s="2"/>
      <c r="E3337" s="2" t="s">
        <v>1402</v>
      </c>
      <c r="F3337" s="2"/>
      <c r="G3337" s="2"/>
      <c r="H3337" s="2" t="s">
        <v>843</v>
      </c>
      <c r="I3337" s="2" t="s">
        <v>636</v>
      </c>
      <c r="J3337" s="2"/>
      <c r="K3337" s="2"/>
      <c r="L3337" s="79"/>
      <c r="M3337" s="79"/>
      <c r="N3337" s="79" t="s">
        <v>2141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 t="s">
        <v>4179</v>
      </c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 t="str">
        <f t="shared" si="119"/>
        <v/>
      </c>
      <c r="BP3337" s="2" t="str">
        <f t="shared" si="120"/>
        <v>GMW31910,75</v>
      </c>
      <c r="BQ3337" s="2" t="str">
        <f>_xlfn.XLOOKUP(BO3337,[1]Planilha1!$BU:$BU,[1]Planilha1!$BU:$BU,"",0,1)</f>
        <v/>
      </c>
    </row>
    <row r="3338" spans="1:69" hidden="1" x14ac:dyDescent="0.2">
      <c r="A3338" s="2" t="s">
        <v>785</v>
      </c>
      <c r="B3338" s="2"/>
      <c r="C3338" s="2"/>
      <c r="D3338" s="2"/>
      <c r="E3338" s="2" t="s">
        <v>1402</v>
      </c>
      <c r="F3338" s="2"/>
      <c r="G3338" s="2"/>
      <c r="H3338" s="2" t="s">
        <v>853</v>
      </c>
      <c r="I3338" s="2" t="s">
        <v>454</v>
      </c>
      <c r="J3338" s="2"/>
      <c r="K3338" s="2"/>
      <c r="L3338" s="79"/>
      <c r="M3338" s="79"/>
      <c r="N3338" s="79" t="s">
        <v>2147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 t="s">
        <v>4043</v>
      </c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 t="str">
        <f t="shared" si="119"/>
        <v/>
      </c>
      <c r="BP3338" s="2" t="str">
        <f t="shared" si="120"/>
        <v>0,35</v>
      </c>
      <c r="BQ3338" s="2" t="str">
        <f>_xlfn.XLOOKUP(BO3338,[1]Planilha1!$BU:$BU,[1]Planilha1!$BU:$BU,"",0,1)</f>
        <v/>
      </c>
    </row>
    <row r="3339" spans="1:69" hidden="1" x14ac:dyDescent="0.2">
      <c r="A3339" s="2" t="s">
        <v>4651</v>
      </c>
      <c r="B3339" s="2" t="s">
        <v>374</v>
      </c>
      <c r="C3339" s="2"/>
      <c r="D3339" s="2"/>
      <c r="E3339" s="2" t="s">
        <v>1402</v>
      </c>
      <c r="F3339" s="2"/>
      <c r="G3339" s="2"/>
      <c r="H3339" s="2" t="s">
        <v>853</v>
      </c>
      <c r="I3339" s="2" t="s">
        <v>503</v>
      </c>
      <c r="J3339" s="2"/>
      <c r="K3339" s="2"/>
      <c r="L3339" s="79"/>
      <c r="M3339" s="79"/>
      <c r="N3339" s="79" t="s">
        <v>2147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 t="s">
        <v>4180</v>
      </c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 t="str">
        <f t="shared" si="119"/>
        <v/>
      </c>
      <c r="BP3339" s="2" t="str">
        <f t="shared" si="120"/>
        <v>USCAR210,35</v>
      </c>
      <c r="BQ3339" s="2" t="str">
        <f>_xlfn.XLOOKUP(BO3339,[1]Planilha1!$BU:$BU,[1]Planilha1!$BU:$BU,"",0,1)</f>
        <v/>
      </c>
    </row>
    <row r="3340" spans="1:69" hidden="1" x14ac:dyDescent="0.2">
      <c r="A3340" s="2" t="s">
        <v>4651</v>
      </c>
      <c r="B3340" s="2" t="s">
        <v>1400</v>
      </c>
      <c r="C3340" s="2"/>
      <c r="D3340" s="2"/>
      <c r="E3340" s="2" t="s">
        <v>1402</v>
      </c>
      <c r="F3340" s="2"/>
      <c r="G3340" s="2"/>
      <c r="H3340" s="2" t="s">
        <v>843</v>
      </c>
      <c r="I3340" s="2" t="s">
        <v>503</v>
      </c>
      <c r="J3340" s="2"/>
      <c r="K3340" s="2"/>
      <c r="L3340" s="79"/>
      <c r="M3340" s="79"/>
      <c r="N3340" s="79" t="s">
        <v>2125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 t="s">
        <v>4168</v>
      </c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 t="str">
        <f t="shared" si="119"/>
        <v/>
      </c>
      <c r="BP3340" s="2" t="str">
        <f t="shared" si="120"/>
        <v>GMW31910,5</v>
      </c>
      <c r="BQ3340" s="2" t="str">
        <f>_xlfn.XLOOKUP(BO3340,[1]Planilha1!$BU:$BU,[1]Planilha1!$BU:$BU,"",0,1)</f>
        <v/>
      </c>
    </row>
    <row r="3341" spans="1:69" hidden="1" x14ac:dyDescent="0.2">
      <c r="A3341" s="2" t="s">
        <v>4651</v>
      </c>
      <c r="B3341" s="2" t="s">
        <v>1400</v>
      </c>
      <c r="C3341" s="2"/>
      <c r="D3341" s="2"/>
      <c r="E3341" s="2" t="s">
        <v>1402</v>
      </c>
      <c r="F3341" s="2"/>
      <c r="G3341" s="2"/>
      <c r="H3341" s="2" t="s">
        <v>856</v>
      </c>
      <c r="I3341" s="2" t="s">
        <v>503</v>
      </c>
      <c r="J3341" s="2"/>
      <c r="K3341" s="2"/>
      <c r="L3341" s="79"/>
      <c r="M3341" s="79"/>
      <c r="N3341" s="79" t="s">
        <v>2125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 t="s">
        <v>4169</v>
      </c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 t="str">
        <f t="shared" si="119"/>
        <v/>
      </c>
      <c r="BP3341" s="2" t="str">
        <f t="shared" si="120"/>
        <v>GMW31910,5</v>
      </c>
      <c r="BQ3341" s="2" t="str">
        <f>_xlfn.XLOOKUP(BO3341,[1]Planilha1!$BU:$BU,[1]Planilha1!$BU:$BU,"",0,1)</f>
        <v/>
      </c>
    </row>
    <row r="3342" spans="1:69" hidden="1" x14ac:dyDescent="0.2">
      <c r="A3342" s="2" t="s">
        <v>4651</v>
      </c>
      <c r="B3342" s="2" t="s">
        <v>1400</v>
      </c>
      <c r="C3342" s="2"/>
      <c r="D3342" s="2"/>
      <c r="E3342" s="2" t="s">
        <v>1402</v>
      </c>
      <c r="F3342" s="2"/>
      <c r="G3342" s="2"/>
      <c r="H3342" s="2" t="s">
        <v>863</v>
      </c>
      <c r="I3342" s="2" t="s">
        <v>503</v>
      </c>
      <c r="J3342" s="2"/>
      <c r="K3342" s="2"/>
      <c r="L3342" s="79"/>
      <c r="M3342" s="79"/>
      <c r="N3342" s="79" t="s">
        <v>2125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 t="s">
        <v>4170</v>
      </c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 t="str">
        <f t="shared" si="119"/>
        <v/>
      </c>
      <c r="BP3342" s="2" t="str">
        <f t="shared" si="120"/>
        <v>GMW31910,5</v>
      </c>
      <c r="BQ3342" s="2" t="str">
        <f>_xlfn.XLOOKUP(BO3342,[1]Planilha1!$BU:$BU,[1]Planilha1!$BU:$BU,"",0,1)</f>
        <v/>
      </c>
    </row>
    <row r="3343" spans="1:69" hidden="1" x14ac:dyDescent="0.2">
      <c r="A3343" s="2" t="s">
        <v>4651</v>
      </c>
      <c r="B3343" s="2" t="s">
        <v>374</v>
      </c>
      <c r="C3343" s="2"/>
      <c r="D3343" s="2"/>
      <c r="E3343" s="2" t="s">
        <v>1402</v>
      </c>
      <c r="F3343" s="2"/>
      <c r="G3343" s="2"/>
      <c r="H3343" s="2" t="s">
        <v>864</v>
      </c>
      <c r="I3343" s="2" t="s">
        <v>503</v>
      </c>
      <c r="J3343" s="2"/>
      <c r="K3343" s="2"/>
      <c r="L3343" s="79"/>
      <c r="M3343" s="79"/>
      <c r="N3343" s="79" t="s">
        <v>2147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 t="s">
        <v>4181</v>
      </c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 t="str">
        <f t="shared" si="119"/>
        <v/>
      </c>
      <c r="BP3343" s="2" t="str">
        <f t="shared" si="120"/>
        <v>USCAR210,35</v>
      </c>
      <c r="BQ3343" s="2" t="str">
        <f>_xlfn.XLOOKUP(BO3343,[1]Planilha1!$BU:$BU,[1]Planilha1!$BU:$BU,"",0,1)</f>
        <v/>
      </c>
    </row>
    <row r="3344" spans="1:69" hidden="1" x14ac:dyDescent="0.2">
      <c r="A3344" s="2" t="s">
        <v>4651</v>
      </c>
      <c r="B3344" s="2" t="s">
        <v>374</v>
      </c>
      <c r="C3344" s="2"/>
      <c r="D3344" s="2"/>
      <c r="E3344" s="2" t="s">
        <v>1402</v>
      </c>
      <c r="F3344" s="2"/>
      <c r="G3344" s="2"/>
      <c r="H3344" s="2" t="s">
        <v>860</v>
      </c>
      <c r="I3344" s="2" t="s">
        <v>544</v>
      </c>
      <c r="J3344" s="2"/>
      <c r="K3344" s="2"/>
      <c r="L3344" s="79"/>
      <c r="M3344" s="79"/>
      <c r="N3344" s="79" t="s">
        <v>2147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 t="str">
        <f t="shared" si="119"/>
        <v/>
      </c>
      <c r="BP3344" s="2" t="str">
        <f t="shared" si="120"/>
        <v>USCAR210,35</v>
      </c>
      <c r="BQ3344" s="2" t="str">
        <f>_xlfn.XLOOKUP(BO3344,[1]Planilha1!$BU:$BU,[1]Planilha1!$BU:$BU,"",0,1)</f>
        <v/>
      </c>
    </row>
    <row r="3345" spans="1:69" hidden="1" x14ac:dyDescent="0.2">
      <c r="A3345" s="2" t="s">
        <v>4651</v>
      </c>
      <c r="B3345" s="2" t="s">
        <v>374</v>
      </c>
      <c r="C3345" s="2"/>
      <c r="D3345" s="2"/>
      <c r="E3345" s="2" t="s">
        <v>1402</v>
      </c>
      <c r="F3345" s="2"/>
      <c r="G3345" s="2"/>
      <c r="H3345" s="2" t="s">
        <v>860</v>
      </c>
      <c r="I3345" s="2" t="s">
        <v>544</v>
      </c>
      <c r="J3345" s="2"/>
      <c r="K3345" s="2"/>
      <c r="L3345" s="79"/>
      <c r="M3345" s="79"/>
      <c r="N3345" s="79" t="s">
        <v>2125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 t="str">
        <f t="shared" si="119"/>
        <v/>
      </c>
      <c r="BP3345" s="2" t="str">
        <f t="shared" si="120"/>
        <v>USCAR210,5</v>
      </c>
      <c r="BQ3345" s="2" t="str">
        <f>_xlfn.XLOOKUP(BO3345,[1]Planilha1!$BU:$BU,[1]Planilha1!$BU:$BU,"",0,1)</f>
        <v/>
      </c>
    </row>
    <row r="3346" spans="1:69" hidden="1" x14ac:dyDescent="0.2">
      <c r="A3346" s="2" t="s">
        <v>4651</v>
      </c>
      <c r="B3346" s="2" t="s">
        <v>374</v>
      </c>
      <c r="C3346" s="2"/>
      <c r="D3346" s="2"/>
      <c r="E3346" s="2" t="s">
        <v>1402</v>
      </c>
      <c r="F3346" s="2"/>
      <c r="G3346" s="2"/>
      <c r="H3346" s="2" t="s">
        <v>853</v>
      </c>
      <c r="I3346" s="2" t="s">
        <v>544</v>
      </c>
      <c r="J3346" s="2"/>
      <c r="K3346" s="2"/>
      <c r="L3346" s="79"/>
      <c r="M3346" s="79"/>
      <c r="N3346" s="79" t="s">
        <v>2147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 t="s">
        <v>4182</v>
      </c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 t="str">
        <f t="shared" si="119"/>
        <v/>
      </c>
      <c r="BP3346" s="2" t="str">
        <f t="shared" si="120"/>
        <v>USCAR210,35</v>
      </c>
      <c r="BQ3346" s="2" t="str">
        <f>_xlfn.XLOOKUP(BO3346,[1]Planilha1!$BU:$BU,[1]Planilha1!$BU:$BU,"",0,1)</f>
        <v/>
      </c>
    </row>
    <row r="3347" spans="1:69" hidden="1" x14ac:dyDescent="0.2">
      <c r="A3347" s="2" t="s">
        <v>4651</v>
      </c>
      <c r="B3347" s="2" t="s">
        <v>374</v>
      </c>
      <c r="C3347" s="2"/>
      <c r="D3347" s="2"/>
      <c r="E3347" s="2" t="s">
        <v>1402</v>
      </c>
      <c r="F3347" s="2"/>
      <c r="G3347" s="2"/>
      <c r="H3347" s="2" t="s">
        <v>853</v>
      </c>
      <c r="I3347" s="2" t="s">
        <v>544</v>
      </c>
      <c r="J3347" s="2"/>
      <c r="K3347" s="2"/>
      <c r="L3347" s="79"/>
      <c r="M3347" s="79"/>
      <c r="N3347" s="79" t="s">
        <v>2125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 t="s">
        <v>4183</v>
      </c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 t="str">
        <f t="shared" si="119"/>
        <v/>
      </c>
      <c r="BP3347" s="2" t="str">
        <f t="shared" si="120"/>
        <v>USCAR210,5</v>
      </c>
      <c r="BQ3347" s="2" t="str">
        <f>_xlfn.XLOOKUP(BO3347,[1]Planilha1!$BU:$BU,[1]Planilha1!$BU:$BU,"",0,1)</f>
        <v/>
      </c>
    </row>
    <row r="3348" spans="1:69" hidden="1" x14ac:dyDescent="0.2">
      <c r="A3348" s="2" t="s">
        <v>4651</v>
      </c>
      <c r="B3348" s="2" t="s">
        <v>374</v>
      </c>
      <c r="C3348" s="2"/>
      <c r="D3348" s="2"/>
      <c r="E3348" s="2" t="s">
        <v>1402</v>
      </c>
      <c r="F3348" s="2"/>
      <c r="G3348" s="2"/>
      <c r="H3348" s="2" t="s">
        <v>870</v>
      </c>
      <c r="I3348" s="2" t="s">
        <v>544</v>
      </c>
      <c r="J3348" s="2"/>
      <c r="K3348" s="2"/>
      <c r="L3348" s="79"/>
      <c r="M3348" s="79"/>
      <c r="N3348" s="79" t="s">
        <v>2147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 t="str">
        <f t="shared" si="119"/>
        <v/>
      </c>
      <c r="BP3348" s="2" t="str">
        <f t="shared" si="120"/>
        <v>USCAR210,35</v>
      </c>
      <c r="BQ3348" s="2" t="str">
        <f>_xlfn.XLOOKUP(BO3348,[1]Planilha1!$BU:$BU,[1]Planilha1!$BU:$BU,"",0,1)</f>
        <v/>
      </c>
    </row>
    <row r="3349" spans="1:69" hidden="1" x14ac:dyDescent="0.2">
      <c r="A3349" s="2" t="s">
        <v>4651</v>
      </c>
      <c r="B3349" s="2" t="s">
        <v>374</v>
      </c>
      <c r="C3349" s="2"/>
      <c r="D3349" s="2"/>
      <c r="E3349" s="2" t="s">
        <v>1402</v>
      </c>
      <c r="F3349" s="2"/>
      <c r="G3349" s="2"/>
      <c r="H3349" s="2" t="s">
        <v>870</v>
      </c>
      <c r="I3349" s="2" t="s">
        <v>544</v>
      </c>
      <c r="J3349" s="2"/>
      <c r="K3349" s="2"/>
      <c r="L3349" s="79"/>
      <c r="M3349" s="79"/>
      <c r="N3349" s="79" t="s">
        <v>2125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 t="str">
        <f t="shared" si="119"/>
        <v/>
      </c>
      <c r="BP3349" s="2" t="str">
        <f t="shared" si="120"/>
        <v>USCAR210,5</v>
      </c>
      <c r="BQ3349" s="2" t="str">
        <f>_xlfn.XLOOKUP(BO3349,[1]Planilha1!$BU:$BU,[1]Planilha1!$BU:$BU,"",0,1)</f>
        <v/>
      </c>
    </row>
    <row r="3350" spans="1:69" hidden="1" x14ac:dyDescent="0.2">
      <c r="A3350" s="2" t="s">
        <v>4651</v>
      </c>
      <c r="B3350" s="2" t="s">
        <v>374</v>
      </c>
      <c r="C3350" s="2"/>
      <c r="D3350" s="2"/>
      <c r="E3350" s="2" t="s">
        <v>1402</v>
      </c>
      <c r="F3350" s="2"/>
      <c r="G3350" s="2"/>
      <c r="H3350" s="2" t="s">
        <v>866</v>
      </c>
      <c r="I3350" s="2" t="s">
        <v>544</v>
      </c>
      <c r="J3350" s="2"/>
      <c r="K3350" s="2"/>
      <c r="L3350" s="79"/>
      <c r="M3350" s="79"/>
      <c r="N3350" s="79" t="s">
        <v>2147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 t="str">
        <f t="shared" si="119"/>
        <v/>
      </c>
      <c r="BP3350" s="2" t="str">
        <f t="shared" si="120"/>
        <v>USCAR210,35</v>
      </c>
      <c r="BQ3350" s="2" t="str">
        <f>_xlfn.XLOOKUP(BO3350,[1]Planilha1!$BU:$BU,[1]Planilha1!$BU:$BU,"",0,1)</f>
        <v/>
      </c>
    </row>
    <row r="3351" spans="1:69" hidden="1" x14ac:dyDescent="0.2">
      <c r="A3351" s="2" t="s">
        <v>4651</v>
      </c>
      <c r="B3351" s="2" t="s">
        <v>374</v>
      </c>
      <c r="C3351" s="2"/>
      <c r="D3351" s="2"/>
      <c r="E3351" s="2" t="s">
        <v>1402</v>
      </c>
      <c r="F3351" s="2"/>
      <c r="G3351" s="2"/>
      <c r="H3351" s="2" t="s">
        <v>866</v>
      </c>
      <c r="I3351" s="2" t="s">
        <v>544</v>
      </c>
      <c r="J3351" s="2"/>
      <c r="K3351" s="2"/>
      <c r="L3351" s="79"/>
      <c r="M3351" s="79"/>
      <c r="N3351" s="79" t="s">
        <v>2125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 t="str">
        <f t="shared" si="119"/>
        <v/>
      </c>
      <c r="BP3351" s="2" t="str">
        <f t="shared" si="120"/>
        <v>USCAR210,5</v>
      </c>
      <c r="BQ3351" s="2" t="str">
        <f>_xlfn.XLOOKUP(BO3351,[1]Planilha1!$BU:$BU,[1]Planilha1!$BU:$BU,"",0,1)</f>
        <v/>
      </c>
    </row>
    <row r="3352" spans="1:69" hidden="1" x14ac:dyDescent="0.2">
      <c r="A3352" s="2" t="s">
        <v>4651</v>
      </c>
      <c r="B3352" s="2" t="s">
        <v>374</v>
      </c>
      <c r="C3352" s="2"/>
      <c r="D3352" s="2"/>
      <c r="E3352" s="2" t="s">
        <v>1402</v>
      </c>
      <c r="F3352" s="2"/>
      <c r="G3352" s="2"/>
      <c r="H3352" s="2" t="s">
        <v>853</v>
      </c>
      <c r="I3352" s="2" t="s">
        <v>489</v>
      </c>
      <c r="J3352" s="2"/>
      <c r="K3352" s="2"/>
      <c r="L3352" s="79"/>
      <c r="M3352" s="79"/>
      <c r="N3352" s="79" t="s">
        <v>2147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 t="s">
        <v>4184</v>
      </c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 t="str">
        <f t="shared" si="119"/>
        <v/>
      </c>
      <c r="BP3352" s="2" t="str">
        <f t="shared" si="120"/>
        <v>USCAR210,35</v>
      </c>
      <c r="BQ3352" s="2" t="str">
        <f>_xlfn.XLOOKUP(BO3352,[1]Planilha1!$BU:$BU,[1]Planilha1!$BU:$BU,"",0,1)</f>
        <v/>
      </c>
    </row>
    <row r="3353" spans="1:69" hidden="1" x14ac:dyDescent="0.2">
      <c r="A3353" s="2" t="s">
        <v>4651</v>
      </c>
      <c r="B3353" s="2" t="s">
        <v>374</v>
      </c>
      <c r="C3353" s="2"/>
      <c r="D3353" s="2"/>
      <c r="E3353" s="2" t="s">
        <v>1402</v>
      </c>
      <c r="F3353" s="2"/>
      <c r="G3353" s="2"/>
      <c r="H3353" s="2" t="s">
        <v>864</v>
      </c>
      <c r="I3353" s="2" t="s">
        <v>489</v>
      </c>
      <c r="J3353" s="2"/>
      <c r="K3353" s="2"/>
      <c r="L3353" s="79"/>
      <c r="M3353" s="79"/>
      <c r="N3353" s="79" t="s">
        <v>2147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 t="s">
        <v>4185</v>
      </c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 t="str">
        <f t="shared" si="119"/>
        <v/>
      </c>
      <c r="BP3353" s="2" t="str">
        <f t="shared" si="120"/>
        <v>USCAR210,35</v>
      </c>
      <c r="BQ3353" s="2" t="str">
        <f>_xlfn.XLOOKUP(BO3353,[1]Planilha1!$BU:$BU,[1]Planilha1!$BU:$BU,"",0,1)</f>
        <v/>
      </c>
    </row>
    <row r="3354" spans="1:69" hidden="1" x14ac:dyDescent="0.2">
      <c r="A3354" s="2" t="s">
        <v>4651</v>
      </c>
      <c r="B3354" s="2" t="s">
        <v>374</v>
      </c>
      <c r="C3354" s="2"/>
      <c r="D3354" s="2"/>
      <c r="E3354" s="2" t="s">
        <v>1402</v>
      </c>
      <c r="F3354" s="2"/>
      <c r="G3354" s="2"/>
      <c r="H3354" s="2" t="s">
        <v>843</v>
      </c>
      <c r="I3354" s="2" t="s">
        <v>2056</v>
      </c>
      <c r="J3354" s="2"/>
      <c r="K3354" s="2"/>
      <c r="L3354" s="79"/>
      <c r="M3354" s="79"/>
      <c r="N3354" s="79" t="s">
        <v>2148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 t="s">
        <v>4186</v>
      </c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 t="str">
        <f t="shared" si="119"/>
        <v/>
      </c>
      <c r="BP3354" s="2" t="str">
        <f t="shared" si="120"/>
        <v>USCAR218</v>
      </c>
      <c r="BQ3354" s="2" t="str">
        <f>_xlfn.XLOOKUP(BO3354,[1]Planilha1!$BU:$BU,[1]Planilha1!$BU:$BU,"",0,1)</f>
        <v/>
      </c>
    </row>
    <row r="3355" spans="1:69" hidden="1" x14ac:dyDescent="0.2">
      <c r="A3355" s="2" t="s">
        <v>4651</v>
      </c>
      <c r="B3355" s="2" t="s">
        <v>374</v>
      </c>
      <c r="C3355" s="2"/>
      <c r="D3355" s="2"/>
      <c r="E3355" s="2" t="s">
        <v>1402</v>
      </c>
      <c r="F3355" s="2"/>
      <c r="G3355" s="2"/>
      <c r="H3355" s="2" t="s">
        <v>853</v>
      </c>
      <c r="I3355" s="2" t="s">
        <v>607</v>
      </c>
      <c r="J3355" s="2"/>
      <c r="K3355" s="2"/>
      <c r="L3355" s="79"/>
      <c r="M3355" s="79"/>
      <c r="N3355" s="79" t="s">
        <v>2141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 t="s">
        <v>4187</v>
      </c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 t="str">
        <f t="shared" si="119"/>
        <v/>
      </c>
      <c r="BP3355" s="2" t="str">
        <f t="shared" si="120"/>
        <v>USCAR210,75</v>
      </c>
      <c r="BQ3355" s="2" t="str">
        <f>_xlfn.XLOOKUP(BO3355,[1]Planilha1!$BU:$BU,[1]Planilha1!$BU:$BU,"",0,1)</f>
        <v/>
      </c>
    </row>
    <row r="3356" spans="1:69" hidden="1" x14ac:dyDescent="0.2">
      <c r="A3356" s="2" t="s">
        <v>785</v>
      </c>
      <c r="B3356" s="2"/>
      <c r="C3356" s="2"/>
      <c r="D3356" s="2"/>
      <c r="E3356" s="2" t="s">
        <v>1402</v>
      </c>
      <c r="F3356" s="2"/>
      <c r="G3356" s="2"/>
      <c r="H3356" s="2" t="s">
        <v>844</v>
      </c>
      <c r="I3356" s="2" t="s">
        <v>2057</v>
      </c>
      <c r="J3356" s="2"/>
      <c r="K3356" s="2"/>
      <c r="L3356" s="79"/>
      <c r="M3356" s="79"/>
      <c r="N3356" s="79" t="s">
        <v>1122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 t="s">
        <v>4188</v>
      </c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 t="str">
        <f t="shared" si="119"/>
        <v/>
      </c>
      <c r="BP3356" s="2" t="str">
        <f t="shared" si="120"/>
        <v>10</v>
      </c>
      <c r="BQ3356" s="2" t="str">
        <f>_xlfn.XLOOKUP(BO3356,[1]Planilha1!$BU:$BU,[1]Planilha1!$BU:$BU,"",0,1)</f>
        <v/>
      </c>
    </row>
    <row r="3357" spans="1:69" hidden="1" x14ac:dyDescent="0.2">
      <c r="A3357" s="2" t="s">
        <v>785</v>
      </c>
      <c r="B3357" s="2"/>
      <c r="C3357" s="2"/>
      <c r="D3357" s="2"/>
      <c r="E3357" s="2" t="s">
        <v>1402</v>
      </c>
      <c r="F3357" s="2"/>
      <c r="G3357" s="2"/>
      <c r="H3357" s="2" t="s">
        <v>844</v>
      </c>
      <c r="I3357" s="2" t="s">
        <v>404</v>
      </c>
      <c r="J3357" s="2"/>
      <c r="K3357" s="2"/>
      <c r="L3357" s="79"/>
      <c r="M3357" s="79"/>
      <c r="N3357" s="79" t="s">
        <v>1142</v>
      </c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 t="s">
        <v>4189</v>
      </c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 t="str">
        <f t="shared" si="119"/>
        <v/>
      </c>
      <c r="BP3357" s="2" t="str">
        <f t="shared" si="120"/>
        <v>35</v>
      </c>
      <c r="BQ3357" s="2" t="str">
        <f>_xlfn.XLOOKUP(BO3357,[1]Planilha1!$BU:$BU,[1]Planilha1!$BU:$BU,"",0,1)</f>
        <v/>
      </c>
    </row>
    <row r="3358" spans="1:69" hidden="1" x14ac:dyDescent="0.2">
      <c r="A3358" s="2" t="s">
        <v>785</v>
      </c>
      <c r="B3358" s="2"/>
      <c r="C3358" s="2"/>
      <c r="D3358" s="2"/>
      <c r="E3358" s="2" t="s">
        <v>1402</v>
      </c>
      <c r="F3358" s="2"/>
      <c r="G3358" s="2"/>
      <c r="H3358" s="2" t="s">
        <v>844</v>
      </c>
      <c r="I3358" s="2" t="s">
        <v>417</v>
      </c>
      <c r="J3358" s="2"/>
      <c r="K3358" s="2"/>
      <c r="L3358" s="79"/>
      <c r="M3358" s="79"/>
      <c r="N3358" s="79" t="s">
        <v>1127</v>
      </c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 t="s">
        <v>4190</v>
      </c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 t="str">
        <f t="shared" si="119"/>
        <v/>
      </c>
      <c r="BP3358" s="2" t="str">
        <f t="shared" si="120"/>
        <v>16</v>
      </c>
      <c r="BQ3358" s="2" t="str">
        <f>_xlfn.XLOOKUP(BO3358,[1]Planilha1!$BU:$BU,[1]Planilha1!$BU:$BU,"",0,1)</f>
        <v/>
      </c>
    </row>
    <row r="3359" spans="1:69" hidden="1" x14ac:dyDescent="0.2">
      <c r="A3359" s="2" t="s">
        <v>785</v>
      </c>
      <c r="B3359" s="2"/>
      <c r="C3359" s="2"/>
      <c r="D3359" s="2"/>
      <c r="E3359" s="2" t="s">
        <v>1402</v>
      </c>
      <c r="F3359" s="2"/>
      <c r="G3359" s="2"/>
      <c r="H3359" s="2" t="s">
        <v>844</v>
      </c>
      <c r="I3359" s="2" t="s">
        <v>417</v>
      </c>
      <c r="J3359" s="2"/>
      <c r="K3359" s="2"/>
      <c r="L3359" s="79"/>
      <c r="M3359" s="79"/>
      <c r="N3359" s="79" t="s">
        <v>1135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 t="s">
        <v>4190</v>
      </c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 t="str">
        <f t="shared" si="119"/>
        <v/>
      </c>
      <c r="BP3359" s="2" t="str">
        <f t="shared" si="120"/>
        <v>25</v>
      </c>
      <c r="BQ3359" s="2" t="str">
        <f>_xlfn.XLOOKUP(BO3359,[1]Planilha1!$BU:$BU,[1]Planilha1!$BU:$BU,"",0,1)</f>
        <v/>
      </c>
    </row>
    <row r="3360" spans="1:69" hidden="1" x14ac:dyDescent="0.2">
      <c r="A3360" s="2" t="s">
        <v>785</v>
      </c>
      <c r="B3360" s="2"/>
      <c r="C3360" s="2"/>
      <c r="D3360" s="2"/>
      <c r="E3360" s="2" t="s">
        <v>1402</v>
      </c>
      <c r="F3360" s="2"/>
      <c r="G3360" s="2"/>
      <c r="H3360" s="2" t="s">
        <v>844</v>
      </c>
      <c r="I3360" s="2" t="s">
        <v>418</v>
      </c>
      <c r="J3360" s="2"/>
      <c r="K3360" s="2"/>
      <c r="L3360" s="79"/>
      <c r="M3360" s="79"/>
      <c r="N3360" s="79" t="s">
        <v>1142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 t="s">
        <v>4191</v>
      </c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 t="str">
        <f t="shared" si="119"/>
        <v/>
      </c>
      <c r="BP3360" s="2" t="str">
        <f t="shared" si="120"/>
        <v>35</v>
      </c>
      <c r="BQ3360" s="2" t="str">
        <f>_xlfn.XLOOKUP(BO3360,[1]Planilha1!$BU:$BU,[1]Planilha1!$BU:$BU,"",0,1)</f>
        <v/>
      </c>
    </row>
    <row r="3361" spans="1:69" hidden="1" x14ac:dyDescent="0.2">
      <c r="A3361" s="2" t="s">
        <v>785</v>
      </c>
      <c r="B3361" s="2"/>
      <c r="C3361" s="2"/>
      <c r="D3361" s="2"/>
      <c r="E3361" s="2" t="s">
        <v>1402</v>
      </c>
      <c r="F3361" s="2"/>
      <c r="G3361" s="2"/>
      <c r="H3361" s="2" t="s">
        <v>844</v>
      </c>
      <c r="I3361" s="2" t="s">
        <v>418</v>
      </c>
      <c r="J3361" s="2"/>
      <c r="K3361" s="2"/>
      <c r="L3361" s="79"/>
      <c r="M3361" s="79"/>
      <c r="N3361" s="79" t="s">
        <v>1154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 t="s">
        <v>4191</v>
      </c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 t="str">
        <f t="shared" si="119"/>
        <v/>
      </c>
      <c r="BP3361" s="2" t="str">
        <f t="shared" si="120"/>
        <v>50</v>
      </c>
      <c r="BQ3361" s="2" t="str">
        <f>_xlfn.XLOOKUP(BO3361,[1]Planilha1!$BU:$BU,[1]Planilha1!$BU:$BU,"",0,1)</f>
        <v/>
      </c>
    </row>
    <row r="3362" spans="1:69" hidden="1" x14ac:dyDescent="0.2">
      <c r="A3362" s="2" t="s">
        <v>785</v>
      </c>
      <c r="B3362" s="2"/>
      <c r="C3362" s="2"/>
      <c r="D3362" s="2"/>
      <c r="E3362" s="2" t="s">
        <v>1402</v>
      </c>
      <c r="F3362" s="2"/>
      <c r="G3362" s="2"/>
      <c r="H3362" s="2" t="s">
        <v>844</v>
      </c>
      <c r="I3362" s="2" t="s">
        <v>2058</v>
      </c>
      <c r="J3362" s="2"/>
      <c r="K3362" s="2"/>
      <c r="L3362" s="79"/>
      <c r="M3362" s="79"/>
      <c r="N3362" s="79" t="s">
        <v>1135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 t="s">
        <v>4192</v>
      </c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 t="str">
        <f t="shared" si="119"/>
        <v/>
      </c>
      <c r="BP3362" s="2" t="str">
        <f t="shared" si="120"/>
        <v>25</v>
      </c>
      <c r="BQ3362" s="2" t="str">
        <f>_xlfn.XLOOKUP(BO3362,[1]Planilha1!$BU:$BU,[1]Planilha1!$BU:$BU,"",0,1)</f>
        <v/>
      </c>
    </row>
    <row r="3363" spans="1:69" hidden="1" x14ac:dyDescent="0.2">
      <c r="A3363" s="2" t="s">
        <v>4651</v>
      </c>
      <c r="B3363" s="2" t="s">
        <v>374</v>
      </c>
      <c r="C3363" s="2"/>
      <c r="D3363" s="2"/>
      <c r="E3363" s="2" t="s">
        <v>1402</v>
      </c>
      <c r="F3363" s="2"/>
      <c r="G3363" s="2"/>
      <c r="H3363" s="2" t="s">
        <v>853</v>
      </c>
      <c r="I3363" s="2" t="s">
        <v>521</v>
      </c>
      <c r="J3363" s="2"/>
      <c r="K3363" s="2"/>
      <c r="L3363" s="79"/>
      <c r="M3363" s="79"/>
      <c r="N3363" s="79" t="s">
        <v>2147</v>
      </c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 t="s">
        <v>4193</v>
      </c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 t="str">
        <f t="shared" si="119"/>
        <v/>
      </c>
      <c r="BP3363" s="2" t="str">
        <f t="shared" si="120"/>
        <v>USCAR210,35</v>
      </c>
      <c r="BQ3363" s="2" t="str">
        <f>_xlfn.XLOOKUP(BO3363,[1]Planilha1!$BU:$BU,[1]Planilha1!$BU:$BU,"",0,1)</f>
        <v/>
      </c>
    </row>
    <row r="3364" spans="1:69" hidden="1" x14ac:dyDescent="0.2">
      <c r="A3364" s="2" t="s">
        <v>4651</v>
      </c>
      <c r="B3364" s="2" t="s">
        <v>374</v>
      </c>
      <c r="C3364" s="2"/>
      <c r="D3364" s="2"/>
      <c r="E3364" s="2" t="s">
        <v>1402</v>
      </c>
      <c r="F3364" s="2"/>
      <c r="G3364" s="2"/>
      <c r="H3364" s="2" t="s">
        <v>853</v>
      </c>
      <c r="I3364" s="2" t="s">
        <v>521</v>
      </c>
      <c r="J3364" s="2"/>
      <c r="K3364" s="2"/>
      <c r="L3364" s="79"/>
      <c r="M3364" s="79"/>
      <c r="N3364" s="79" t="s">
        <v>2147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 t="s">
        <v>4194</v>
      </c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 t="str">
        <f t="shared" si="119"/>
        <v/>
      </c>
      <c r="BP3364" s="2" t="str">
        <f t="shared" si="120"/>
        <v>USCAR210,35</v>
      </c>
      <c r="BQ3364" s="2" t="str">
        <f>_xlfn.XLOOKUP(BO3364,[1]Planilha1!$BU:$BU,[1]Planilha1!$BU:$BU,"",0,1)</f>
        <v/>
      </c>
    </row>
    <row r="3365" spans="1:69" hidden="1" x14ac:dyDescent="0.2">
      <c r="A3365" s="2" t="s">
        <v>4651</v>
      </c>
      <c r="B3365" s="2" t="s">
        <v>374</v>
      </c>
      <c r="C3365" s="2"/>
      <c r="D3365" s="2"/>
      <c r="E3365" s="2" t="s">
        <v>1402</v>
      </c>
      <c r="F3365" s="2"/>
      <c r="G3365" s="2"/>
      <c r="H3365" s="2" t="s">
        <v>864</v>
      </c>
      <c r="I3365" s="2" t="s">
        <v>521</v>
      </c>
      <c r="J3365" s="2"/>
      <c r="K3365" s="2"/>
      <c r="L3365" s="79"/>
      <c r="M3365" s="79"/>
      <c r="N3365" s="79" t="s">
        <v>2147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 t="s">
        <v>4195</v>
      </c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 t="str">
        <f t="shared" si="119"/>
        <v/>
      </c>
      <c r="BP3365" s="2" t="str">
        <f t="shared" si="120"/>
        <v>USCAR210,35</v>
      </c>
      <c r="BQ3365" s="2" t="str">
        <f>_xlfn.XLOOKUP(BO3365,[1]Planilha1!$BU:$BU,[1]Planilha1!$BU:$BU,"",0,1)</f>
        <v/>
      </c>
    </row>
    <row r="3366" spans="1:69" hidden="1" x14ac:dyDescent="0.2">
      <c r="A3366" s="2" t="s">
        <v>4651</v>
      </c>
      <c r="B3366" s="2" t="s">
        <v>374</v>
      </c>
      <c r="C3366" s="2"/>
      <c r="D3366" s="2"/>
      <c r="E3366" s="2" t="s">
        <v>1402</v>
      </c>
      <c r="F3366" s="2"/>
      <c r="G3366" s="2"/>
      <c r="H3366" s="2" t="s">
        <v>860</v>
      </c>
      <c r="I3366" s="2" t="s">
        <v>542</v>
      </c>
      <c r="J3366" s="2"/>
      <c r="K3366" s="2"/>
      <c r="L3366" s="79"/>
      <c r="M3366" s="79"/>
      <c r="N3366" s="79" t="s">
        <v>2147</v>
      </c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 t="str">
        <f t="shared" si="119"/>
        <v/>
      </c>
      <c r="BP3366" s="2" t="str">
        <f t="shared" si="120"/>
        <v>USCAR210,35</v>
      </c>
      <c r="BQ3366" s="2" t="str">
        <f>_xlfn.XLOOKUP(BO3366,[1]Planilha1!$BU:$BU,[1]Planilha1!$BU:$BU,"",0,1)</f>
        <v/>
      </c>
    </row>
    <row r="3367" spans="1:69" hidden="1" x14ac:dyDescent="0.2">
      <c r="A3367" s="2" t="s">
        <v>4651</v>
      </c>
      <c r="B3367" s="2" t="s">
        <v>374</v>
      </c>
      <c r="C3367" s="2"/>
      <c r="D3367" s="2"/>
      <c r="E3367" s="2" t="s">
        <v>1402</v>
      </c>
      <c r="F3367" s="2"/>
      <c r="G3367" s="2"/>
      <c r="H3367" s="2" t="s">
        <v>853</v>
      </c>
      <c r="I3367" s="2" t="s">
        <v>542</v>
      </c>
      <c r="J3367" s="2"/>
      <c r="K3367" s="2"/>
      <c r="L3367" s="79"/>
      <c r="M3367" s="79"/>
      <c r="N3367" s="79" t="s">
        <v>2147</v>
      </c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 t="s">
        <v>4196</v>
      </c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 t="str">
        <f t="shared" si="119"/>
        <v/>
      </c>
      <c r="BP3367" s="2" t="str">
        <f t="shared" si="120"/>
        <v>USCAR210,35</v>
      </c>
      <c r="BQ3367" s="2" t="str">
        <f>_xlfn.XLOOKUP(BO3367,[1]Planilha1!$BU:$BU,[1]Planilha1!$BU:$BU,"",0,1)</f>
        <v/>
      </c>
    </row>
    <row r="3368" spans="1:69" hidden="1" x14ac:dyDescent="0.2">
      <c r="A3368" s="2" t="s">
        <v>4651</v>
      </c>
      <c r="B3368" s="2" t="s">
        <v>374</v>
      </c>
      <c r="C3368" s="2"/>
      <c r="D3368" s="2"/>
      <c r="E3368" s="2" t="s">
        <v>1402</v>
      </c>
      <c r="F3368" s="2"/>
      <c r="G3368" s="2"/>
      <c r="H3368" s="2" t="s">
        <v>853</v>
      </c>
      <c r="I3368" s="2" t="s">
        <v>542</v>
      </c>
      <c r="J3368" s="2"/>
      <c r="K3368" s="2"/>
      <c r="L3368" s="79"/>
      <c r="M3368" s="79"/>
      <c r="N3368" s="79" t="s">
        <v>2125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 t="s">
        <v>4197</v>
      </c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 t="str">
        <f t="shared" si="119"/>
        <v/>
      </c>
      <c r="BP3368" s="2" t="str">
        <f t="shared" si="120"/>
        <v>USCAR210,5</v>
      </c>
      <c r="BQ3368" s="2" t="str">
        <f>_xlfn.XLOOKUP(BO3368,[1]Planilha1!$BU:$BU,[1]Planilha1!$BU:$BU,"",0,1)</f>
        <v/>
      </c>
    </row>
    <row r="3369" spans="1:69" hidden="1" x14ac:dyDescent="0.2">
      <c r="A3369" s="2" t="s">
        <v>4651</v>
      </c>
      <c r="B3369" s="2" t="s">
        <v>374</v>
      </c>
      <c r="C3369" s="2"/>
      <c r="D3369" s="2"/>
      <c r="E3369" s="2" t="s">
        <v>1402</v>
      </c>
      <c r="F3369" s="2"/>
      <c r="G3369" s="2"/>
      <c r="H3369" s="2" t="s">
        <v>855</v>
      </c>
      <c r="I3369" s="2" t="s">
        <v>542</v>
      </c>
      <c r="J3369" s="2"/>
      <c r="K3369" s="2"/>
      <c r="L3369" s="79"/>
      <c r="M3369" s="79"/>
      <c r="N3369" s="79" t="s">
        <v>2125</v>
      </c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 t="s">
        <v>4198</v>
      </c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 t="str">
        <f t="shared" si="119"/>
        <v/>
      </c>
      <c r="BP3369" s="2" t="str">
        <f t="shared" si="120"/>
        <v>USCAR210,5</v>
      </c>
      <c r="BQ3369" s="2" t="str">
        <f>_xlfn.XLOOKUP(BO3369,[1]Planilha1!$BU:$BU,[1]Planilha1!$BU:$BU,"",0,1)</f>
        <v/>
      </c>
    </row>
    <row r="3370" spans="1:69" hidden="1" x14ac:dyDescent="0.2">
      <c r="A3370" s="2" t="s">
        <v>4651</v>
      </c>
      <c r="B3370" s="2" t="s">
        <v>1400</v>
      </c>
      <c r="C3370" s="2"/>
      <c r="D3370" s="2"/>
      <c r="E3370" s="2" t="s">
        <v>1402</v>
      </c>
      <c r="F3370" s="2"/>
      <c r="G3370" s="2"/>
      <c r="H3370" s="2" t="s">
        <v>843</v>
      </c>
      <c r="I3370" s="2" t="s">
        <v>542</v>
      </c>
      <c r="J3370" s="2"/>
      <c r="K3370" s="2"/>
      <c r="L3370" s="79"/>
      <c r="M3370" s="79"/>
      <c r="N3370" s="79" t="s">
        <v>2147</v>
      </c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 t="s">
        <v>4199</v>
      </c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 t="str">
        <f t="shared" si="119"/>
        <v/>
      </c>
      <c r="BP3370" s="2" t="str">
        <f t="shared" si="120"/>
        <v>GMW31910,35</v>
      </c>
      <c r="BQ3370" s="2" t="str">
        <f>_xlfn.XLOOKUP(BO3370,[1]Planilha1!$BU:$BU,[1]Planilha1!$BU:$BU,"",0,1)</f>
        <v/>
      </c>
    </row>
    <row r="3371" spans="1:69" hidden="1" x14ac:dyDescent="0.2">
      <c r="A3371" s="2" t="s">
        <v>4651</v>
      </c>
      <c r="B3371" s="2" t="s">
        <v>374</v>
      </c>
      <c r="C3371" s="2"/>
      <c r="D3371" s="2"/>
      <c r="E3371" s="2" t="s">
        <v>1402</v>
      </c>
      <c r="F3371" s="2"/>
      <c r="G3371" s="2"/>
      <c r="H3371" s="2" t="s">
        <v>866</v>
      </c>
      <c r="I3371" s="2" t="s">
        <v>542</v>
      </c>
      <c r="J3371" s="2"/>
      <c r="K3371" s="2"/>
      <c r="L3371" s="79"/>
      <c r="M3371" s="79"/>
      <c r="N3371" s="79" t="s">
        <v>2147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 t="str">
        <f t="shared" si="119"/>
        <v/>
      </c>
      <c r="BP3371" s="2" t="str">
        <f t="shared" si="120"/>
        <v>USCAR210,35</v>
      </c>
      <c r="BQ3371" s="2" t="str">
        <f>_xlfn.XLOOKUP(BO3371,[1]Planilha1!$BU:$BU,[1]Planilha1!$BU:$BU,"",0,1)</f>
        <v/>
      </c>
    </row>
    <row r="3372" spans="1:69" hidden="1" x14ac:dyDescent="0.2">
      <c r="A3372" s="2" t="s">
        <v>4651</v>
      </c>
      <c r="B3372" s="2" t="s">
        <v>374</v>
      </c>
      <c r="C3372" s="2"/>
      <c r="D3372" s="2"/>
      <c r="E3372" s="2" t="s">
        <v>1402</v>
      </c>
      <c r="F3372" s="2"/>
      <c r="G3372" s="2"/>
      <c r="H3372" s="2" t="s">
        <v>864</v>
      </c>
      <c r="I3372" s="2" t="s">
        <v>542</v>
      </c>
      <c r="J3372" s="2"/>
      <c r="K3372" s="2"/>
      <c r="L3372" s="79"/>
      <c r="M3372" s="79"/>
      <c r="N3372" s="79" t="s">
        <v>2147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 t="s">
        <v>4200</v>
      </c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 t="str">
        <f t="shared" si="119"/>
        <v/>
      </c>
      <c r="BP3372" s="2" t="str">
        <f t="shared" si="120"/>
        <v>USCAR210,35</v>
      </c>
      <c r="BQ3372" s="2" t="str">
        <f>_xlfn.XLOOKUP(BO3372,[1]Planilha1!$BU:$BU,[1]Planilha1!$BU:$BU,"",0,1)</f>
        <v/>
      </c>
    </row>
    <row r="3373" spans="1:69" hidden="1" x14ac:dyDescent="0.2">
      <c r="A3373" s="2" t="s">
        <v>4651</v>
      </c>
      <c r="B3373" s="2" t="s">
        <v>374</v>
      </c>
      <c r="C3373" s="2"/>
      <c r="D3373" s="2"/>
      <c r="E3373" s="2" t="s">
        <v>1402</v>
      </c>
      <c r="F3373" s="2"/>
      <c r="G3373" s="2"/>
      <c r="H3373" s="2" t="s">
        <v>864</v>
      </c>
      <c r="I3373" s="2" t="s">
        <v>542</v>
      </c>
      <c r="J3373" s="2"/>
      <c r="K3373" s="2"/>
      <c r="L3373" s="79"/>
      <c r="M3373" s="79"/>
      <c r="N3373" s="79" t="s">
        <v>2125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 t="s">
        <v>4198</v>
      </c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 t="str">
        <f t="shared" si="119"/>
        <v/>
      </c>
      <c r="BP3373" s="2" t="str">
        <f t="shared" si="120"/>
        <v>USCAR210,5</v>
      </c>
      <c r="BQ3373" s="2" t="str">
        <f>_xlfn.XLOOKUP(BO3373,[1]Planilha1!$BU:$BU,[1]Planilha1!$BU:$BU,"",0,1)</f>
        <v/>
      </c>
    </row>
    <row r="3374" spans="1:69" hidden="1" x14ac:dyDescent="0.2">
      <c r="A3374" s="2" t="s">
        <v>785</v>
      </c>
      <c r="B3374" s="2"/>
      <c r="C3374" s="2"/>
      <c r="D3374" s="2"/>
      <c r="E3374" s="2" t="s">
        <v>1402</v>
      </c>
      <c r="F3374" s="2"/>
      <c r="G3374" s="2"/>
      <c r="H3374" s="2" t="s">
        <v>844</v>
      </c>
      <c r="I3374" s="2" t="s">
        <v>2059</v>
      </c>
      <c r="J3374" s="2"/>
      <c r="K3374" s="2"/>
      <c r="L3374" s="79"/>
      <c r="M3374" s="79"/>
      <c r="N3374" s="79" t="s">
        <v>1122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 t="s">
        <v>4201</v>
      </c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 t="str">
        <f t="shared" si="119"/>
        <v/>
      </c>
      <c r="BP3374" s="2" t="str">
        <f t="shared" si="120"/>
        <v>10</v>
      </c>
      <c r="BQ3374" s="2" t="str">
        <f>_xlfn.XLOOKUP(BO3374,[1]Planilha1!$BU:$BU,[1]Planilha1!$BU:$BU,"",0,1)</f>
        <v/>
      </c>
    </row>
    <row r="3375" spans="1:69" hidden="1" x14ac:dyDescent="0.2">
      <c r="A3375" s="2" t="s">
        <v>785</v>
      </c>
      <c r="B3375" s="2"/>
      <c r="C3375" s="2"/>
      <c r="D3375" s="2"/>
      <c r="E3375" s="2" t="s">
        <v>1402</v>
      </c>
      <c r="F3375" s="2"/>
      <c r="G3375" s="2"/>
      <c r="H3375" s="2" t="s">
        <v>843</v>
      </c>
      <c r="I3375" s="2" t="s">
        <v>2059</v>
      </c>
      <c r="J3375" s="2"/>
      <c r="K3375" s="2"/>
      <c r="L3375" s="79"/>
      <c r="M3375" s="79"/>
      <c r="N3375" s="79" t="s">
        <v>2140</v>
      </c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 t="s">
        <v>4201</v>
      </c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 t="str">
        <f t="shared" si="119"/>
        <v/>
      </c>
      <c r="BP3375" s="2" t="str">
        <f t="shared" si="120"/>
        <v>6</v>
      </c>
      <c r="BQ3375" s="2" t="str">
        <f>_xlfn.XLOOKUP(BO3375,[1]Planilha1!$BU:$BU,[1]Planilha1!$BU:$BU,"",0,1)</f>
        <v/>
      </c>
    </row>
    <row r="3376" spans="1:69" hidden="1" x14ac:dyDescent="0.2">
      <c r="A3376" s="2" t="s">
        <v>4651</v>
      </c>
      <c r="B3376" s="2" t="s">
        <v>1400</v>
      </c>
      <c r="C3376" s="2"/>
      <c r="D3376" s="2"/>
      <c r="E3376" s="2" t="s">
        <v>1402</v>
      </c>
      <c r="F3376" s="2"/>
      <c r="G3376" s="2"/>
      <c r="H3376" s="2" t="s">
        <v>843</v>
      </c>
      <c r="I3376" s="2" t="s">
        <v>2060</v>
      </c>
      <c r="J3376" s="2" t="s">
        <v>931</v>
      </c>
      <c r="K3376" s="2"/>
      <c r="L3376" s="79"/>
      <c r="M3376" s="79"/>
      <c r="N3376" s="79" t="s">
        <v>2125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 t="s">
        <v>4202</v>
      </c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 t="str">
        <f t="shared" si="119"/>
        <v/>
      </c>
      <c r="BP3376" s="2" t="str">
        <f t="shared" si="120"/>
        <v>GMW31910,5</v>
      </c>
      <c r="BQ3376" s="2" t="str">
        <f>_xlfn.XLOOKUP(BO3376,[1]Planilha1!$BU:$BU,[1]Planilha1!$BU:$BU,"",0,1)</f>
        <v/>
      </c>
    </row>
    <row r="3377" spans="1:69" hidden="1" x14ac:dyDescent="0.2">
      <c r="A3377" s="2" t="s">
        <v>4651</v>
      </c>
      <c r="B3377" s="2" t="s">
        <v>1400</v>
      </c>
      <c r="C3377" s="2"/>
      <c r="D3377" s="2"/>
      <c r="E3377" s="2" t="s">
        <v>1402</v>
      </c>
      <c r="F3377" s="2"/>
      <c r="G3377" s="2"/>
      <c r="H3377" s="2" t="s">
        <v>843</v>
      </c>
      <c r="I3377" s="2" t="s">
        <v>2060</v>
      </c>
      <c r="J3377" s="2" t="s">
        <v>931</v>
      </c>
      <c r="K3377" s="2"/>
      <c r="L3377" s="79"/>
      <c r="M3377" s="79"/>
      <c r="N3377" s="79" t="s">
        <v>2141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 t="s">
        <v>4203</v>
      </c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 t="str">
        <f t="shared" si="119"/>
        <v/>
      </c>
      <c r="BP3377" s="2" t="str">
        <f t="shared" si="120"/>
        <v>GMW31910,75</v>
      </c>
      <c r="BQ3377" s="2" t="str">
        <f>_xlfn.XLOOKUP(BO3377,[1]Planilha1!$BU:$BU,[1]Planilha1!$BU:$BU,"",0,1)</f>
        <v/>
      </c>
    </row>
    <row r="3378" spans="1:69" hidden="1" x14ac:dyDescent="0.2">
      <c r="A3378" s="2" t="s">
        <v>4651</v>
      </c>
      <c r="B3378" s="2" t="s">
        <v>1400</v>
      </c>
      <c r="C3378" s="2"/>
      <c r="D3378" s="2"/>
      <c r="E3378" s="2" t="s">
        <v>1402</v>
      </c>
      <c r="F3378" s="2"/>
      <c r="G3378" s="2"/>
      <c r="H3378" s="2" t="s">
        <v>843</v>
      </c>
      <c r="I3378" s="2" t="s">
        <v>2061</v>
      </c>
      <c r="J3378" s="2" t="s">
        <v>931</v>
      </c>
      <c r="K3378" s="2"/>
      <c r="L3378" s="79"/>
      <c r="M3378" s="79"/>
      <c r="N3378" s="79" t="s">
        <v>2147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 t="s">
        <v>4204</v>
      </c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 t="str">
        <f t="shared" si="119"/>
        <v/>
      </c>
      <c r="BP3378" s="2" t="str">
        <f t="shared" si="120"/>
        <v>GMW31910,35</v>
      </c>
      <c r="BQ3378" s="2" t="str">
        <f>_xlfn.XLOOKUP(BO3378,[1]Planilha1!$BU:$BU,[1]Planilha1!$BU:$BU,"",0,1)</f>
        <v/>
      </c>
    </row>
    <row r="3379" spans="1:69" hidden="1" x14ac:dyDescent="0.2">
      <c r="A3379" s="2" t="s">
        <v>785</v>
      </c>
      <c r="B3379" s="2"/>
      <c r="C3379" s="2"/>
      <c r="D3379" s="2"/>
      <c r="E3379" s="2" t="s">
        <v>1402</v>
      </c>
      <c r="F3379" s="2"/>
      <c r="G3379" s="2"/>
      <c r="H3379" s="2" t="s">
        <v>844</v>
      </c>
      <c r="I3379" s="2" t="s">
        <v>2062</v>
      </c>
      <c r="J3379" s="2"/>
      <c r="K3379" s="2"/>
      <c r="L3379" s="79"/>
      <c r="M3379" s="79"/>
      <c r="N3379" s="79" t="s">
        <v>2140</v>
      </c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 t="s">
        <v>4205</v>
      </c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 t="str">
        <f t="shared" si="119"/>
        <v/>
      </c>
      <c r="BP3379" s="2" t="str">
        <f t="shared" si="120"/>
        <v>6</v>
      </c>
      <c r="BQ3379" s="2" t="str">
        <f>_xlfn.XLOOKUP(BO3379,[1]Planilha1!$BU:$BU,[1]Planilha1!$BU:$BU,"",0,1)</f>
        <v/>
      </c>
    </row>
    <row r="3380" spans="1:69" hidden="1" x14ac:dyDescent="0.2">
      <c r="A3380" s="2" t="s">
        <v>785</v>
      </c>
      <c r="B3380" s="2"/>
      <c r="C3380" s="2"/>
      <c r="D3380" s="2"/>
      <c r="E3380" s="2" t="s">
        <v>1402</v>
      </c>
      <c r="F3380" s="2"/>
      <c r="G3380" s="2"/>
      <c r="H3380" s="2" t="s">
        <v>843</v>
      </c>
      <c r="I3380" s="2" t="s">
        <v>2062</v>
      </c>
      <c r="J3380" s="2"/>
      <c r="K3380" s="2"/>
      <c r="L3380" s="79"/>
      <c r="M3380" s="79"/>
      <c r="N3380" s="79" t="s">
        <v>2146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 t="s">
        <v>4205</v>
      </c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 t="str">
        <f t="shared" si="119"/>
        <v/>
      </c>
      <c r="BP3380" s="2" t="str">
        <f t="shared" si="120"/>
        <v>4</v>
      </c>
      <c r="BQ3380" s="2" t="str">
        <f>_xlfn.XLOOKUP(BO3380,[1]Planilha1!$BU:$BU,[1]Planilha1!$BU:$BU,"",0,1)</f>
        <v/>
      </c>
    </row>
    <row r="3381" spans="1:69" hidden="1" x14ac:dyDescent="0.2">
      <c r="A3381" s="2" t="s">
        <v>785</v>
      </c>
      <c r="B3381" s="2"/>
      <c r="C3381" s="2"/>
      <c r="D3381" s="2"/>
      <c r="E3381" s="2" t="s">
        <v>1402</v>
      </c>
      <c r="F3381" s="2"/>
      <c r="G3381" s="2"/>
      <c r="H3381" s="2" t="s">
        <v>843</v>
      </c>
      <c r="I3381" s="2" t="s">
        <v>2062</v>
      </c>
      <c r="J3381" s="2"/>
      <c r="K3381" s="2"/>
      <c r="L3381" s="79"/>
      <c r="M3381" s="79"/>
      <c r="N3381" s="79" t="s">
        <v>2151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 t="s">
        <v>4205</v>
      </c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 t="str">
        <f t="shared" si="119"/>
        <v/>
      </c>
      <c r="BP3381" s="2" t="str">
        <f t="shared" si="120"/>
        <v>5</v>
      </c>
      <c r="BQ3381" s="2" t="str">
        <f>_xlfn.XLOOKUP(BO3381,[1]Planilha1!$BU:$BU,[1]Planilha1!$BU:$BU,"",0,1)</f>
        <v/>
      </c>
    </row>
    <row r="3382" spans="1:69" hidden="1" x14ac:dyDescent="0.2">
      <c r="A3382" s="2" t="s">
        <v>785</v>
      </c>
      <c r="B3382" s="2"/>
      <c r="C3382" s="2"/>
      <c r="D3382" s="2"/>
      <c r="E3382" s="2" t="s">
        <v>1402</v>
      </c>
      <c r="F3382" s="2"/>
      <c r="G3382" s="2"/>
      <c r="H3382" s="2" t="s">
        <v>853</v>
      </c>
      <c r="I3382" s="2" t="s">
        <v>561</v>
      </c>
      <c r="J3382" s="2"/>
      <c r="K3382" s="2"/>
      <c r="L3382" s="79"/>
      <c r="M3382" s="79"/>
      <c r="N3382" s="79" t="s">
        <v>2125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 t="s">
        <v>4206</v>
      </c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 t="str">
        <f t="shared" si="119"/>
        <v/>
      </c>
      <c r="BP3382" s="2" t="str">
        <f t="shared" si="120"/>
        <v>0,5</v>
      </c>
      <c r="BQ3382" s="2" t="str">
        <f>_xlfn.XLOOKUP(BO3382,[1]Planilha1!$BU:$BU,[1]Planilha1!$BU:$BU,"",0,1)</f>
        <v/>
      </c>
    </row>
    <row r="3383" spans="1:69" hidden="1" x14ac:dyDescent="0.2">
      <c r="A3383" s="2" t="s">
        <v>785</v>
      </c>
      <c r="B3383" s="2"/>
      <c r="C3383" s="2"/>
      <c r="D3383" s="2"/>
      <c r="E3383" s="2" t="s">
        <v>1402</v>
      </c>
      <c r="F3383" s="2"/>
      <c r="G3383" s="2"/>
      <c r="H3383" s="2" t="s">
        <v>853</v>
      </c>
      <c r="I3383" s="2" t="s">
        <v>561</v>
      </c>
      <c r="J3383" s="2"/>
      <c r="K3383" s="2"/>
      <c r="L3383" s="79"/>
      <c r="M3383" s="79"/>
      <c r="N3383" s="79" t="s">
        <v>2126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 t="s">
        <v>4206</v>
      </c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 t="str">
        <f t="shared" si="119"/>
        <v/>
      </c>
      <c r="BP3383" s="2" t="str">
        <f t="shared" si="120"/>
        <v>1,5</v>
      </c>
      <c r="BQ3383" s="2" t="str">
        <f>_xlfn.XLOOKUP(BO3383,[1]Planilha1!$BU:$BU,[1]Planilha1!$BU:$BU,"",0,1)</f>
        <v/>
      </c>
    </row>
    <row r="3384" spans="1:69" hidden="1" x14ac:dyDescent="0.2">
      <c r="A3384" s="2" t="s">
        <v>785</v>
      </c>
      <c r="B3384" s="2"/>
      <c r="C3384" s="2"/>
      <c r="D3384" s="2"/>
      <c r="E3384" s="2" t="s">
        <v>1402</v>
      </c>
      <c r="F3384" s="2"/>
      <c r="G3384" s="2"/>
      <c r="H3384" s="2" t="s">
        <v>853</v>
      </c>
      <c r="I3384" s="2" t="s">
        <v>561</v>
      </c>
      <c r="J3384" s="2"/>
      <c r="K3384" s="2"/>
      <c r="L3384" s="79"/>
      <c r="M3384" s="79"/>
      <c r="N3384" s="79" t="s">
        <v>2132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 t="s">
        <v>4206</v>
      </c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 t="str">
        <f t="shared" si="119"/>
        <v/>
      </c>
      <c r="BP3384" s="2" t="str">
        <f t="shared" si="120"/>
        <v>1</v>
      </c>
      <c r="BQ3384" s="2" t="str">
        <f>_xlfn.XLOOKUP(BO3384,[1]Planilha1!$BU:$BU,[1]Planilha1!$BU:$BU,"",0,1)</f>
        <v/>
      </c>
    </row>
    <row r="3385" spans="1:69" hidden="1" x14ac:dyDescent="0.2">
      <c r="A3385" s="2" t="s">
        <v>4651</v>
      </c>
      <c r="B3385" s="2" t="s">
        <v>1400</v>
      </c>
      <c r="C3385" s="2"/>
      <c r="D3385" s="2"/>
      <c r="E3385" s="2" t="s">
        <v>1402</v>
      </c>
      <c r="F3385" s="2"/>
      <c r="G3385" s="2"/>
      <c r="H3385" s="2" t="s">
        <v>843</v>
      </c>
      <c r="I3385" s="2" t="s">
        <v>2063</v>
      </c>
      <c r="J3385" s="2"/>
      <c r="K3385" s="2"/>
      <c r="L3385" s="79"/>
      <c r="M3385" s="79"/>
      <c r="N3385" s="79" t="s">
        <v>2141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 t="s">
        <v>3287</v>
      </c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 t="str">
        <f t="shared" si="119"/>
        <v/>
      </c>
      <c r="BP3385" s="2" t="str">
        <f t="shared" si="120"/>
        <v>GMW31910,75</v>
      </c>
      <c r="BQ3385" s="2" t="str">
        <f>_xlfn.XLOOKUP(BO3385,[1]Planilha1!$BU:$BU,[1]Planilha1!$BU:$BU,"",0,1)</f>
        <v/>
      </c>
    </row>
    <row r="3386" spans="1:69" hidden="1" x14ac:dyDescent="0.2">
      <c r="A3386" s="2" t="s">
        <v>4651</v>
      </c>
      <c r="B3386" s="2" t="s">
        <v>1400</v>
      </c>
      <c r="C3386" s="2"/>
      <c r="D3386" s="2"/>
      <c r="E3386" s="2" t="s">
        <v>1402</v>
      </c>
      <c r="F3386" s="2"/>
      <c r="G3386" s="2"/>
      <c r="H3386" s="2" t="s">
        <v>856</v>
      </c>
      <c r="I3386" s="2" t="s">
        <v>2063</v>
      </c>
      <c r="J3386" s="2"/>
      <c r="K3386" s="2"/>
      <c r="L3386" s="79"/>
      <c r="M3386" s="79"/>
      <c r="N3386" s="79" t="s">
        <v>2141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 t="s">
        <v>3287</v>
      </c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 t="str">
        <f t="shared" si="119"/>
        <v/>
      </c>
      <c r="BP3386" s="2" t="str">
        <f t="shared" si="120"/>
        <v>GMW31910,75</v>
      </c>
      <c r="BQ3386" s="2" t="str">
        <f>_xlfn.XLOOKUP(BO3386,[1]Planilha1!$BU:$BU,[1]Planilha1!$BU:$BU,"",0,1)</f>
        <v/>
      </c>
    </row>
    <row r="3387" spans="1:69" hidden="1" x14ac:dyDescent="0.2">
      <c r="A3387" s="2" t="s">
        <v>4651</v>
      </c>
      <c r="B3387" s="2" t="s">
        <v>1400</v>
      </c>
      <c r="C3387" s="2"/>
      <c r="D3387" s="2"/>
      <c r="E3387" s="2" t="s">
        <v>1402</v>
      </c>
      <c r="F3387" s="2"/>
      <c r="G3387" s="2"/>
      <c r="H3387" s="2" t="s">
        <v>854</v>
      </c>
      <c r="I3387" s="2" t="s">
        <v>2063</v>
      </c>
      <c r="J3387" s="2"/>
      <c r="K3387" s="2"/>
      <c r="L3387" s="79"/>
      <c r="M3387" s="79"/>
      <c r="N3387" s="79" t="s">
        <v>2141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 t="s">
        <v>3287</v>
      </c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 t="str">
        <f t="shared" si="119"/>
        <v/>
      </c>
      <c r="BP3387" s="2" t="str">
        <f t="shared" si="120"/>
        <v>GMW31910,75</v>
      </c>
      <c r="BQ3387" s="2" t="str">
        <f>_xlfn.XLOOKUP(BO3387,[1]Planilha1!$BU:$BU,[1]Planilha1!$BU:$BU,"",0,1)</f>
        <v/>
      </c>
    </row>
    <row r="3388" spans="1:69" hidden="1" x14ac:dyDescent="0.2">
      <c r="A3388" s="2" t="s">
        <v>785</v>
      </c>
      <c r="B3388" s="2"/>
      <c r="C3388" s="2"/>
      <c r="D3388" s="2"/>
      <c r="E3388" s="2" t="s">
        <v>1402</v>
      </c>
      <c r="F3388" s="2"/>
      <c r="G3388" s="2"/>
      <c r="H3388" s="2" t="s">
        <v>843</v>
      </c>
      <c r="I3388" s="2" t="s">
        <v>759</v>
      </c>
      <c r="J3388" s="2"/>
      <c r="K3388" s="2"/>
      <c r="L3388" s="79"/>
      <c r="M3388" s="79"/>
      <c r="N3388" s="79" t="s">
        <v>2146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 t="s">
        <v>3464</v>
      </c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 t="str">
        <f t="shared" si="119"/>
        <v/>
      </c>
      <c r="BP3388" s="2" t="str">
        <f t="shared" si="120"/>
        <v>4</v>
      </c>
      <c r="BQ3388" s="2" t="str">
        <f>_xlfn.XLOOKUP(BO3388,[1]Planilha1!$BU:$BU,[1]Planilha1!$BU:$BU,"",0,1)</f>
        <v/>
      </c>
    </row>
    <row r="3389" spans="1:69" hidden="1" x14ac:dyDescent="0.2">
      <c r="A3389" s="2" t="s">
        <v>785</v>
      </c>
      <c r="B3389" s="2"/>
      <c r="C3389" s="2"/>
      <c r="D3389" s="2"/>
      <c r="E3389" s="2" t="s">
        <v>1402</v>
      </c>
      <c r="F3389" s="2"/>
      <c r="G3389" s="2"/>
      <c r="H3389" s="2" t="s">
        <v>856</v>
      </c>
      <c r="I3389" s="2" t="s">
        <v>759</v>
      </c>
      <c r="J3389" s="2"/>
      <c r="K3389" s="2"/>
      <c r="L3389" s="79"/>
      <c r="M3389" s="79"/>
      <c r="N3389" s="79" t="s">
        <v>2146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 t="s">
        <v>3464</v>
      </c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 t="str">
        <f t="shared" si="119"/>
        <v/>
      </c>
      <c r="BP3389" s="2" t="str">
        <f t="shared" si="120"/>
        <v>4</v>
      </c>
      <c r="BQ3389" s="2" t="str">
        <f>_xlfn.XLOOKUP(BO3389,[1]Planilha1!$BU:$BU,[1]Planilha1!$BU:$BU,"",0,1)</f>
        <v/>
      </c>
    </row>
    <row r="3390" spans="1:69" hidden="1" x14ac:dyDescent="0.2">
      <c r="A3390" s="2" t="s">
        <v>785</v>
      </c>
      <c r="B3390" s="2"/>
      <c r="C3390" s="2"/>
      <c r="D3390" s="2"/>
      <c r="E3390" s="2" t="s">
        <v>1402</v>
      </c>
      <c r="F3390" s="2"/>
      <c r="G3390" s="2"/>
      <c r="H3390" s="2" t="s">
        <v>853</v>
      </c>
      <c r="I3390" s="2" t="s">
        <v>565</v>
      </c>
      <c r="J3390" s="2"/>
      <c r="K3390" s="2"/>
      <c r="L3390" s="79"/>
      <c r="M3390" s="79"/>
      <c r="N3390" s="79" t="s">
        <v>2147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 t="s">
        <v>3232</v>
      </c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 t="str">
        <f t="shared" si="119"/>
        <v/>
      </c>
      <c r="BP3390" s="2" t="str">
        <f t="shared" si="120"/>
        <v>0,35</v>
      </c>
      <c r="BQ3390" s="2" t="str">
        <f>_xlfn.XLOOKUP(BO3390,[1]Planilha1!$BU:$BU,[1]Planilha1!$BU:$BU,"",0,1)</f>
        <v/>
      </c>
    </row>
    <row r="3391" spans="1:69" hidden="1" x14ac:dyDescent="0.2">
      <c r="A3391" s="2" t="s">
        <v>4651</v>
      </c>
      <c r="B3391" s="2" t="s">
        <v>1400</v>
      </c>
      <c r="C3391" s="2"/>
      <c r="D3391" s="2"/>
      <c r="E3391" s="2" t="s">
        <v>1402</v>
      </c>
      <c r="F3391" s="2"/>
      <c r="G3391" s="2"/>
      <c r="H3391" s="2" t="s">
        <v>854</v>
      </c>
      <c r="I3391" s="2" t="s">
        <v>2064</v>
      </c>
      <c r="J3391" s="2"/>
      <c r="K3391" s="2"/>
      <c r="L3391" s="79"/>
      <c r="M3391" s="79"/>
      <c r="N3391" s="79" t="s">
        <v>1137</v>
      </c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 t="s">
        <v>4207</v>
      </c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 t="str">
        <f t="shared" si="119"/>
        <v/>
      </c>
      <c r="BP3391" s="2" t="str">
        <f t="shared" si="120"/>
        <v>GMW319130</v>
      </c>
      <c r="BQ3391" s="2" t="str">
        <f>_xlfn.XLOOKUP(BO3391,[1]Planilha1!$BU:$BU,[1]Planilha1!$BU:$BU,"",0,1)</f>
        <v/>
      </c>
    </row>
    <row r="3392" spans="1:69" hidden="1" x14ac:dyDescent="0.2">
      <c r="A3392" s="2" t="s">
        <v>785</v>
      </c>
      <c r="B3392" s="2"/>
      <c r="C3392" s="2"/>
      <c r="D3392" s="2"/>
      <c r="E3392" s="2" t="s">
        <v>1402</v>
      </c>
      <c r="F3392" s="2"/>
      <c r="G3392" s="2"/>
      <c r="H3392" s="2" t="s">
        <v>844</v>
      </c>
      <c r="I3392" s="2" t="s">
        <v>2065</v>
      </c>
      <c r="J3392" s="2"/>
      <c r="K3392" s="2"/>
      <c r="L3392" s="79"/>
      <c r="M3392" s="79"/>
      <c r="N3392" s="79" t="s">
        <v>1135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 t="s">
        <v>4208</v>
      </c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 t="str">
        <f t="shared" si="119"/>
        <v/>
      </c>
      <c r="BP3392" s="2" t="str">
        <f t="shared" si="120"/>
        <v>25</v>
      </c>
      <c r="BQ3392" s="2" t="str">
        <f>_xlfn.XLOOKUP(BO3392,[1]Planilha1!$BU:$BU,[1]Planilha1!$BU:$BU,"",0,1)</f>
        <v/>
      </c>
    </row>
    <row r="3393" spans="1:69" hidden="1" x14ac:dyDescent="0.2">
      <c r="A3393" s="2" t="s">
        <v>785</v>
      </c>
      <c r="B3393" s="2"/>
      <c r="C3393" s="2"/>
      <c r="D3393" s="2"/>
      <c r="E3393" s="2" t="s">
        <v>1402</v>
      </c>
      <c r="F3393" s="2"/>
      <c r="G3393" s="2"/>
      <c r="H3393" s="2" t="s">
        <v>844</v>
      </c>
      <c r="I3393" s="2" t="s">
        <v>2065</v>
      </c>
      <c r="J3393" s="2"/>
      <c r="K3393" s="2"/>
      <c r="L3393" s="79"/>
      <c r="M3393" s="79"/>
      <c r="N3393" s="79" t="s">
        <v>1142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 t="s">
        <v>4208</v>
      </c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 t="str">
        <f t="shared" si="119"/>
        <v/>
      </c>
      <c r="BP3393" s="2" t="str">
        <f t="shared" si="120"/>
        <v>35</v>
      </c>
      <c r="BQ3393" s="2" t="str">
        <f>_xlfn.XLOOKUP(BO3393,[1]Planilha1!$BU:$BU,[1]Planilha1!$BU:$BU,"",0,1)</f>
        <v/>
      </c>
    </row>
    <row r="3394" spans="1:69" hidden="1" x14ac:dyDescent="0.2">
      <c r="A3394" s="2" t="s">
        <v>785</v>
      </c>
      <c r="B3394" s="2"/>
      <c r="C3394" s="2"/>
      <c r="D3394" s="2"/>
      <c r="E3394" s="2" t="s">
        <v>1402</v>
      </c>
      <c r="F3394" s="2"/>
      <c r="G3394" s="2"/>
      <c r="H3394" s="2" t="s">
        <v>853</v>
      </c>
      <c r="I3394" s="2" t="s">
        <v>484</v>
      </c>
      <c r="J3394" s="2"/>
      <c r="K3394" s="2"/>
      <c r="L3394" s="79"/>
      <c r="M3394" s="79"/>
      <c r="N3394" s="79" t="s">
        <v>2126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 t="s">
        <v>4209</v>
      </c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 t="str">
        <f t="shared" si="119"/>
        <v/>
      </c>
      <c r="BP3394" s="2" t="str">
        <f t="shared" si="120"/>
        <v>1,5</v>
      </c>
      <c r="BQ3394" s="2" t="str">
        <f>_xlfn.XLOOKUP(BO3394,[1]Planilha1!$BU:$BU,[1]Planilha1!$BU:$BU,"",0,1)</f>
        <v/>
      </c>
    </row>
    <row r="3395" spans="1:69" hidden="1" x14ac:dyDescent="0.2">
      <c r="A3395" s="2" t="s">
        <v>785</v>
      </c>
      <c r="B3395" s="2"/>
      <c r="C3395" s="2"/>
      <c r="D3395" s="2"/>
      <c r="E3395" s="2" t="s">
        <v>1402</v>
      </c>
      <c r="F3395" s="2"/>
      <c r="G3395" s="2"/>
      <c r="H3395" s="2" t="s">
        <v>853</v>
      </c>
      <c r="I3395" s="2" t="s">
        <v>2066</v>
      </c>
      <c r="J3395" s="2"/>
      <c r="K3395" s="2"/>
      <c r="L3395" s="79"/>
      <c r="M3395" s="79"/>
      <c r="N3395" s="79" t="s">
        <v>2125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 t="s">
        <v>4210</v>
      </c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 t="str">
        <f t="shared" si="119"/>
        <v/>
      </c>
      <c r="BP3395" s="2" t="str">
        <f t="shared" si="120"/>
        <v>0,5</v>
      </c>
      <c r="BQ3395" s="2" t="str">
        <f>_xlfn.XLOOKUP(BO3395,[1]Planilha1!$BU:$BU,[1]Planilha1!$BU:$BU,"",0,1)</f>
        <v/>
      </c>
    </row>
    <row r="3396" spans="1:69" hidden="1" x14ac:dyDescent="0.2">
      <c r="A3396" s="2" t="s">
        <v>4651</v>
      </c>
      <c r="B3396" s="2" t="s">
        <v>374</v>
      </c>
      <c r="C3396" s="2"/>
      <c r="D3396" s="2"/>
      <c r="E3396" s="2" t="s">
        <v>1402</v>
      </c>
      <c r="F3396" s="2"/>
      <c r="G3396" s="2"/>
      <c r="H3396" s="2" t="s">
        <v>853</v>
      </c>
      <c r="I3396" s="2" t="s">
        <v>386</v>
      </c>
      <c r="J3396" s="2"/>
      <c r="K3396" s="2"/>
      <c r="L3396" s="79"/>
      <c r="M3396" s="79"/>
      <c r="N3396" s="79" t="s">
        <v>2147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 t="s">
        <v>4211</v>
      </c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 t="str">
        <f t="shared" ref="BO3396:BO3459" si="121">IF(F3396="","",_xlfn.CONCAT(K3396&amp;N3396,IF(L3396&gt;M3396,_xlfn.TEXTJOIN(,TRUE,O3396:AV3396),_xlfn.TEXTJOIN(,TRUE,AF3396:AV3396,O3396:AE3396))))</f>
        <v/>
      </c>
      <c r="BP3396" s="2" t="str">
        <f t="shared" ref="BP3396:BP3459" si="122">_xlfn.CONCAT(B3396,N3396,IF(L3396&gt;M3396,_xlfn.TEXTJOIN(,TRUE,O3396:AV3396),_xlfn.TEXTJOIN(,TRUE,AF3396:AV3396,O3396:AE3396)))</f>
        <v>USCAR210,35</v>
      </c>
      <c r="BQ3396" s="2" t="str">
        <f>_xlfn.XLOOKUP(BO3396,[1]Planilha1!$BU:$BU,[1]Planilha1!$BU:$BU,"",0,1)</f>
        <v/>
      </c>
    </row>
    <row r="3397" spans="1:69" hidden="1" x14ac:dyDescent="0.2">
      <c r="A3397" s="2" t="s">
        <v>4651</v>
      </c>
      <c r="B3397" s="2" t="s">
        <v>374</v>
      </c>
      <c r="C3397" s="2"/>
      <c r="D3397" s="2"/>
      <c r="E3397" s="2" t="s">
        <v>1402</v>
      </c>
      <c r="F3397" s="2"/>
      <c r="G3397" s="2"/>
      <c r="H3397" s="2" t="s">
        <v>853</v>
      </c>
      <c r="I3397" s="2" t="s">
        <v>386</v>
      </c>
      <c r="J3397" s="2"/>
      <c r="K3397" s="2"/>
      <c r="L3397" s="79"/>
      <c r="M3397" s="79"/>
      <c r="N3397" s="79" t="s">
        <v>2125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 t="s">
        <v>4212</v>
      </c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 t="str">
        <f t="shared" si="121"/>
        <v/>
      </c>
      <c r="BP3397" s="2" t="str">
        <f t="shared" si="122"/>
        <v>USCAR210,5</v>
      </c>
      <c r="BQ3397" s="2" t="str">
        <f>_xlfn.XLOOKUP(BO3397,[1]Planilha1!$BU:$BU,[1]Planilha1!$BU:$BU,"",0,1)</f>
        <v/>
      </c>
    </row>
    <row r="3398" spans="1:69" hidden="1" x14ac:dyDescent="0.2">
      <c r="A3398" s="2" t="s">
        <v>4651</v>
      </c>
      <c r="B3398" s="2" t="s">
        <v>374</v>
      </c>
      <c r="C3398" s="2"/>
      <c r="D3398" s="2"/>
      <c r="E3398" s="2" t="s">
        <v>1402</v>
      </c>
      <c r="F3398" s="2"/>
      <c r="G3398" s="2"/>
      <c r="H3398" s="2" t="s">
        <v>853</v>
      </c>
      <c r="I3398" s="2" t="s">
        <v>635</v>
      </c>
      <c r="J3398" s="2"/>
      <c r="K3398" s="2"/>
      <c r="L3398" s="79"/>
      <c r="M3398" s="79"/>
      <c r="N3398" s="79" t="s">
        <v>2141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 t="s">
        <v>4213</v>
      </c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 t="str">
        <f t="shared" si="121"/>
        <v/>
      </c>
      <c r="BP3398" s="2" t="str">
        <f t="shared" si="122"/>
        <v>USCAR210,75</v>
      </c>
      <c r="BQ3398" s="2" t="str">
        <f>_xlfn.XLOOKUP(BO3398,[1]Planilha1!$BU:$BU,[1]Planilha1!$BU:$BU,"",0,1)</f>
        <v/>
      </c>
    </row>
    <row r="3399" spans="1:69" hidden="1" x14ac:dyDescent="0.2">
      <c r="A3399" s="2" t="s">
        <v>785</v>
      </c>
      <c r="B3399" s="2"/>
      <c r="C3399" s="2"/>
      <c r="D3399" s="2"/>
      <c r="E3399" s="2" t="s">
        <v>1402</v>
      </c>
      <c r="F3399" s="2"/>
      <c r="G3399" s="2"/>
      <c r="H3399" s="2" t="s">
        <v>844</v>
      </c>
      <c r="I3399" s="2" t="s">
        <v>690</v>
      </c>
      <c r="J3399" s="2"/>
      <c r="K3399" s="2"/>
      <c r="L3399" s="79"/>
      <c r="M3399" s="79"/>
      <c r="N3399" s="79" t="s">
        <v>1142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 t="s">
        <v>4214</v>
      </c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 t="str">
        <f t="shared" si="121"/>
        <v/>
      </c>
      <c r="BP3399" s="2" t="str">
        <f t="shared" si="122"/>
        <v>35</v>
      </c>
      <c r="BQ3399" s="2" t="str">
        <f>_xlfn.XLOOKUP(BO3399,[1]Planilha1!$BU:$BU,[1]Planilha1!$BU:$BU,"",0,1)</f>
        <v/>
      </c>
    </row>
    <row r="3400" spans="1:69" hidden="1" x14ac:dyDescent="0.2">
      <c r="A3400" s="2" t="s">
        <v>4651</v>
      </c>
      <c r="B3400" s="2" t="s">
        <v>374</v>
      </c>
      <c r="C3400" s="2"/>
      <c r="D3400" s="2"/>
      <c r="E3400" s="2" t="s">
        <v>1402</v>
      </c>
      <c r="F3400" s="2"/>
      <c r="G3400" s="2"/>
      <c r="H3400" s="2" t="s">
        <v>843</v>
      </c>
      <c r="I3400" s="2" t="s">
        <v>763</v>
      </c>
      <c r="J3400" s="2"/>
      <c r="K3400" s="2"/>
      <c r="L3400" s="79"/>
      <c r="M3400" s="79"/>
      <c r="N3400" s="79" t="s">
        <v>2148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 t="s">
        <v>4215</v>
      </c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 t="str">
        <f t="shared" si="121"/>
        <v/>
      </c>
      <c r="BP3400" s="2" t="str">
        <f t="shared" si="122"/>
        <v>USCAR218</v>
      </c>
      <c r="BQ3400" s="2" t="str">
        <f>_xlfn.XLOOKUP(BO3400,[1]Planilha1!$BU:$BU,[1]Planilha1!$BU:$BU,"",0,1)</f>
        <v/>
      </c>
    </row>
    <row r="3401" spans="1:69" hidden="1" x14ac:dyDescent="0.2">
      <c r="A3401" s="2" t="s">
        <v>785</v>
      </c>
      <c r="B3401" s="2"/>
      <c r="C3401" s="2"/>
      <c r="D3401" s="2"/>
      <c r="E3401" s="2" t="s">
        <v>1402</v>
      </c>
      <c r="F3401" s="2"/>
      <c r="G3401" s="2"/>
      <c r="H3401" s="2" t="s">
        <v>853</v>
      </c>
      <c r="I3401" s="2" t="s">
        <v>724</v>
      </c>
      <c r="J3401" s="2"/>
      <c r="K3401" s="2"/>
      <c r="L3401" s="79"/>
      <c r="M3401" s="79"/>
      <c r="N3401" s="79" t="s">
        <v>2147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 t="s">
        <v>4216</v>
      </c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 t="str">
        <f t="shared" si="121"/>
        <v/>
      </c>
      <c r="BP3401" s="2" t="str">
        <f t="shared" si="122"/>
        <v>0,35</v>
      </c>
      <c r="BQ3401" s="2" t="str">
        <f>_xlfn.XLOOKUP(BO3401,[1]Planilha1!$BU:$BU,[1]Planilha1!$BU:$BU,"",0,1)</f>
        <v/>
      </c>
    </row>
    <row r="3402" spans="1:69" hidden="1" x14ac:dyDescent="0.2">
      <c r="A3402" s="2" t="s">
        <v>785</v>
      </c>
      <c r="B3402" s="2"/>
      <c r="C3402" s="2"/>
      <c r="D3402" s="2"/>
      <c r="E3402" s="2" t="s">
        <v>1402</v>
      </c>
      <c r="F3402" s="2"/>
      <c r="G3402" s="2"/>
      <c r="H3402" s="2" t="s">
        <v>844</v>
      </c>
      <c r="I3402" s="2" t="s">
        <v>2067</v>
      </c>
      <c r="J3402" s="2"/>
      <c r="K3402" s="2"/>
      <c r="L3402" s="79"/>
      <c r="M3402" s="79"/>
      <c r="N3402" s="79" t="s">
        <v>2140</v>
      </c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 t="s">
        <v>4217</v>
      </c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 t="str">
        <f t="shared" si="121"/>
        <v/>
      </c>
      <c r="BP3402" s="2" t="str">
        <f t="shared" si="122"/>
        <v>6</v>
      </c>
      <c r="BQ3402" s="2" t="str">
        <f>_xlfn.XLOOKUP(BO3402,[1]Planilha1!$BU:$BU,[1]Planilha1!$BU:$BU,"",0,1)</f>
        <v/>
      </c>
    </row>
    <row r="3403" spans="1:69" hidden="1" x14ac:dyDescent="0.2">
      <c r="A3403" s="2" t="s">
        <v>785</v>
      </c>
      <c r="B3403" s="2"/>
      <c r="C3403" s="2"/>
      <c r="D3403" s="2"/>
      <c r="E3403" s="2" t="s">
        <v>1402</v>
      </c>
      <c r="F3403" s="2"/>
      <c r="G3403" s="2"/>
      <c r="H3403" s="2" t="s">
        <v>844</v>
      </c>
      <c r="I3403" s="2" t="s">
        <v>2068</v>
      </c>
      <c r="J3403" s="2"/>
      <c r="K3403" s="2"/>
      <c r="L3403" s="79"/>
      <c r="M3403" s="79"/>
      <c r="N3403" s="79" t="s">
        <v>1122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 t="s">
        <v>4218</v>
      </c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 t="str">
        <f t="shared" si="121"/>
        <v/>
      </c>
      <c r="BP3403" s="2" t="str">
        <f t="shared" si="122"/>
        <v>10</v>
      </c>
      <c r="BQ3403" s="2" t="str">
        <f>_xlfn.XLOOKUP(BO3403,[1]Planilha1!$BU:$BU,[1]Planilha1!$BU:$BU,"",0,1)</f>
        <v/>
      </c>
    </row>
    <row r="3404" spans="1:69" hidden="1" x14ac:dyDescent="0.2">
      <c r="A3404" s="2" t="s">
        <v>4651</v>
      </c>
      <c r="B3404" s="2" t="s">
        <v>374</v>
      </c>
      <c r="C3404" s="2"/>
      <c r="D3404" s="2"/>
      <c r="E3404" s="2" t="s">
        <v>1402</v>
      </c>
      <c r="F3404" s="2"/>
      <c r="G3404" s="2"/>
      <c r="H3404" s="2" t="s">
        <v>843</v>
      </c>
      <c r="I3404" s="2" t="s">
        <v>661</v>
      </c>
      <c r="J3404" s="2" t="s">
        <v>1075</v>
      </c>
      <c r="K3404" s="2"/>
      <c r="L3404" s="79"/>
      <c r="M3404" s="79"/>
      <c r="N3404" s="79" t="s">
        <v>2146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 t="s">
        <v>4219</v>
      </c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 t="str">
        <f t="shared" si="121"/>
        <v/>
      </c>
      <c r="BP3404" s="2" t="str">
        <f t="shared" si="122"/>
        <v>USCAR214</v>
      </c>
      <c r="BQ3404" s="2" t="str">
        <f>_xlfn.XLOOKUP(BO3404,[1]Planilha1!$BU:$BU,[1]Planilha1!$BU:$BU,"",0,1)</f>
        <v/>
      </c>
    </row>
    <row r="3405" spans="1:69" hidden="1" x14ac:dyDescent="0.2">
      <c r="A3405" s="2" t="s">
        <v>4651</v>
      </c>
      <c r="B3405" s="2" t="s">
        <v>374</v>
      </c>
      <c r="C3405" s="2"/>
      <c r="D3405" s="2"/>
      <c r="E3405" s="2" t="s">
        <v>1402</v>
      </c>
      <c r="F3405" s="2"/>
      <c r="G3405" s="2"/>
      <c r="H3405" s="2" t="s">
        <v>843</v>
      </c>
      <c r="I3405" s="2" t="s">
        <v>661</v>
      </c>
      <c r="J3405" s="2" t="s">
        <v>1075</v>
      </c>
      <c r="K3405" s="2"/>
      <c r="L3405" s="79"/>
      <c r="M3405" s="79"/>
      <c r="N3405" s="79" t="s">
        <v>2151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 t="s">
        <v>4220</v>
      </c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 t="str">
        <f t="shared" si="121"/>
        <v/>
      </c>
      <c r="BP3405" s="2" t="str">
        <f t="shared" si="122"/>
        <v>USCAR215</v>
      </c>
      <c r="BQ3405" s="2" t="str">
        <f>_xlfn.XLOOKUP(BO3405,[1]Planilha1!$BU:$BU,[1]Planilha1!$BU:$BU,"",0,1)</f>
        <v/>
      </c>
    </row>
    <row r="3406" spans="1:69" hidden="1" x14ac:dyDescent="0.2">
      <c r="A3406" s="2" t="s">
        <v>785</v>
      </c>
      <c r="B3406" s="2"/>
      <c r="C3406" s="2"/>
      <c r="D3406" s="2"/>
      <c r="E3406" s="2" t="s">
        <v>1402</v>
      </c>
      <c r="F3406" s="2"/>
      <c r="G3406" s="2"/>
      <c r="H3406" s="2" t="s">
        <v>844</v>
      </c>
      <c r="I3406" s="2" t="s">
        <v>2069</v>
      </c>
      <c r="J3406" s="2"/>
      <c r="K3406" s="2"/>
      <c r="L3406" s="79"/>
      <c r="M3406" s="79"/>
      <c r="N3406" s="79" t="s">
        <v>1122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 t="s">
        <v>4221</v>
      </c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 t="str">
        <f t="shared" si="121"/>
        <v/>
      </c>
      <c r="BP3406" s="2" t="str">
        <f t="shared" si="122"/>
        <v>10</v>
      </c>
      <c r="BQ3406" s="2" t="str">
        <f>_xlfn.XLOOKUP(BO3406,[1]Planilha1!$BU:$BU,[1]Planilha1!$BU:$BU,"",0,1)</f>
        <v/>
      </c>
    </row>
    <row r="3407" spans="1:69" hidden="1" x14ac:dyDescent="0.2">
      <c r="A3407" s="2" t="s">
        <v>785</v>
      </c>
      <c r="B3407" s="2"/>
      <c r="C3407" s="2"/>
      <c r="D3407" s="2"/>
      <c r="E3407" s="2" t="s">
        <v>1402</v>
      </c>
      <c r="F3407" s="2"/>
      <c r="G3407" s="2"/>
      <c r="H3407" s="2" t="s">
        <v>844</v>
      </c>
      <c r="I3407" s="2" t="s">
        <v>2070</v>
      </c>
      <c r="J3407" s="2"/>
      <c r="K3407" s="2"/>
      <c r="L3407" s="79"/>
      <c r="M3407" s="79"/>
      <c r="N3407" s="79" t="s">
        <v>1154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 t="s">
        <v>4222</v>
      </c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 t="str">
        <f t="shared" si="121"/>
        <v/>
      </c>
      <c r="BP3407" s="2" t="str">
        <f t="shared" si="122"/>
        <v>50</v>
      </c>
      <c r="BQ3407" s="2" t="str">
        <f>_xlfn.XLOOKUP(BO3407,[1]Planilha1!$BU:$BU,[1]Planilha1!$BU:$BU,"",0,1)</f>
        <v/>
      </c>
    </row>
    <row r="3408" spans="1:69" hidden="1" x14ac:dyDescent="0.2">
      <c r="A3408" s="2" t="s">
        <v>785</v>
      </c>
      <c r="B3408" s="2"/>
      <c r="C3408" s="2"/>
      <c r="D3408" s="2"/>
      <c r="E3408" s="2" t="s">
        <v>1402</v>
      </c>
      <c r="F3408" s="2"/>
      <c r="G3408" s="2"/>
      <c r="H3408" s="2" t="s">
        <v>844</v>
      </c>
      <c r="I3408" s="2" t="s">
        <v>2070</v>
      </c>
      <c r="J3408" s="2"/>
      <c r="K3408" s="2"/>
      <c r="L3408" s="79"/>
      <c r="M3408" s="79"/>
      <c r="N3408" s="79" t="s">
        <v>1153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 t="s">
        <v>4222</v>
      </c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 t="str">
        <f t="shared" si="121"/>
        <v/>
      </c>
      <c r="BP3408" s="2" t="str">
        <f t="shared" si="122"/>
        <v>49</v>
      </c>
      <c r="BQ3408" s="2" t="str">
        <f>_xlfn.XLOOKUP(BO3408,[1]Planilha1!$BU:$BU,[1]Planilha1!$BU:$BU,"",0,1)</f>
        <v/>
      </c>
    </row>
    <row r="3409" spans="1:69" hidden="1" x14ac:dyDescent="0.2">
      <c r="A3409" s="2" t="s">
        <v>785</v>
      </c>
      <c r="B3409" s="2"/>
      <c r="C3409" s="2"/>
      <c r="D3409" s="2"/>
      <c r="E3409" s="2" t="s">
        <v>1402</v>
      </c>
      <c r="F3409" s="2"/>
      <c r="G3409" s="2"/>
      <c r="H3409" s="2" t="s">
        <v>844</v>
      </c>
      <c r="I3409" s="2" t="s">
        <v>2070</v>
      </c>
      <c r="J3409" s="2"/>
      <c r="K3409" s="2"/>
      <c r="L3409" s="79"/>
      <c r="M3409" s="79"/>
      <c r="N3409" s="79" t="s">
        <v>1148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 t="s">
        <v>4222</v>
      </c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 t="str">
        <f t="shared" si="121"/>
        <v/>
      </c>
      <c r="BP3409" s="2" t="str">
        <f t="shared" si="122"/>
        <v>43</v>
      </c>
      <c r="BQ3409" s="2" t="str">
        <f>_xlfn.XLOOKUP(BO3409,[1]Planilha1!$BU:$BU,[1]Planilha1!$BU:$BU,"",0,1)</f>
        <v/>
      </c>
    </row>
    <row r="3410" spans="1:69" hidden="1" x14ac:dyDescent="0.2">
      <c r="A3410" s="2" t="s">
        <v>785</v>
      </c>
      <c r="B3410" s="2"/>
      <c r="C3410" s="2"/>
      <c r="D3410" s="2"/>
      <c r="E3410" s="2" t="s">
        <v>1402</v>
      </c>
      <c r="F3410" s="2"/>
      <c r="G3410" s="2"/>
      <c r="H3410" s="2" t="s">
        <v>844</v>
      </c>
      <c r="I3410" s="2" t="s">
        <v>2070</v>
      </c>
      <c r="J3410" s="2"/>
      <c r="K3410" s="2"/>
      <c r="L3410" s="79"/>
      <c r="M3410" s="79"/>
      <c r="N3410" s="79" t="s">
        <v>1143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 t="s">
        <v>4222</v>
      </c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 t="str">
        <f t="shared" si="121"/>
        <v/>
      </c>
      <c r="BP3410" s="2" t="str">
        <f t="shared" si="122"/>
        <v>37</v>
      </c>
      <c r="BQ3410" s="2" t="str">
        <f>_xlfn.XLOOKUP(BO3410,[1]Planilha1!$BU:$BU,[1]Planilha1!$BU:$BU,"",0,1)</f>
        <v/>
      </c>
    </row>
    <row r="3411" spans="1:69" hidden="1" x14ac:dyDescent="0.2">
      <c r="A3411" s="2" t="s">
        <v>785</v>
      </c>
      <c r="B3411" s="2"/>
      <c r="C3411" s="2"/>
      <c r="D3411" s="2"/>
      <c r="E3411" s="2" t="s">
        <v>1402</v>
      </c>
      <c r="F3411" s="2"/>
      <c r="G3411" s="2"/>
      <c r="H3411" s="2" t="s">
        <v>844</v>
      </c>
      <c r="I3411" s="2" t="s">
        <v>2071</v>
      </c>
      <c r="J3411" s="2"/>
      <c r="K3411" s="2"/>
      <c r="L3411" s="79"/>
      <c r="M3411" s="79"/>
      <c r="N3411" s="79" t="s">
        <v>1165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 t="s">
        <v>4223</v>
      </c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 t="str">
        <f t="shared" si="121"/>
        <v/>
      </c>
      <c r="BP3411" s="2" t="str">
        <f t="shared" si="122"/>
        <v>61</v>
      </c>
      <c r="BQ3411" s="2" t="str">
        <f>_xlfn.XLOOKUP(BO3411,[1]Planilha1!$BU:$BU,[1]Planilha1!$BU:$BU,"",0,1)</f>
        <v/>
      </c>
    </row>
    <row r="3412" spans="1:69" hidden="1" x14ac:dyDescent="0.2">
      <c r="A3412" s="2" t="s">
        <v>785</v>
      </c>
      <c r="B3412" s="2"/>
      <c r="C3412" s="2"/>
      <c r="D3412" s="2"/>
      <c r="E3412" s="2" t="s">
        <v>1402</v>
      </c>
      <c r="F3412" s="2"/>
      <c r="G3412" s="2"/>
      <c r="H3412" s="2" t="s">
        <v>844</v>
      </c>
      <c r="I3412" s="2" t="s">
        <v>2071</v>
      </c>
      <c r="J3412" s="2"/>
      <c r="K3412" s="2"/>
      <c r="L3412" s="79"/>
      <c r="M3412" s="79"/>
      <c r="N3412" s="79" t="s">
        <v>1159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 t="s">
        <v>4223</v>
      </c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 t="str">
        <f t="shared" si="121"/>
        <v/>
      </c>
      <c r="BP3412" s="2" t="str">
        <f t="shared" si="122"/>
        <v>55</v>
      </c>
      <c r="BQ3412" s="2" t="str">
        <f>_xlfn.XLOOKUP(BO3412,[1]Planilha1!$BU:$BU,[1]Planilha1!$BU:$BU,"",0,1)</f>
        <v/>
      </c>
    </row>
    <row r="3413" spans="1:69" hidden="1" x14ac:dyDescent="0.2">
      <c r="A3413" s="2" t="s">
        <v>785</v>
      </c>
      <c r="B3413" s="2"/>
      <c r="C3413" s="2"/>
      <c r="D3413" s="2"/>
      <c r="E3413" s="2" t="s">
        <v>1402</v>
      </c>
      <c r="F3413" s="2"/>
      <c r="G3413" s="2"/>
      <c r="H3413" s="2" t="s">
        <v>853</v>
      </c>
      <c r="I3413" s="2" t="s">
        <v>721</v>
      </c>
      <c r="J3413" s="2"/>
      <c r="K3413" s="2"/>
      <c r="L3413" s="79"/>
      <c r="M3413" s="79"/>
      <c r="N3413" s="79" t="s">
        <v>2132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 t="s">
        <v>4224</v>
      </c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 t="str">
        <f t="shared" si="121"/>
        <v/>
      </c>
      <c r="BP3413" s="2" t="str">
        <f t="shared" si="122"/>
        <v>1</v>
      </c>
      <c r="BQ3413" s="2" t="str">
        <f>_xlfn.XLOOKUP(BO3413,[1]Planilha1!$BU:$BU,[1]Planilha1!$BU:$BU,"",0,1)</f>
        <v/>
      </c>
    </row>
    <row r="3414" spans="1:69" hidden="1" x14ac:dyDescent="0.2">
      <c r="A3414" s="2" t="s">
        <v>4651</v>
      </c>
      <c r="B3414" s="2"/>
      <c r="C3414" s="2"/>
      <c r="D3414" s="2"/>
      <c r="E3414" s="2" t="s">
        <v>1402</v>
      </c>
      <c r="F3414" s="2"/>
      <c r="G3414" s="2"/>
      <c r="H3414" s="2" t="s">
        <v>853</v>
      </c>
      <c r="I3414" s="2" t="s">
        <v>733</v>
      </c>
      <c r="J3414" s="2" t="s">
        <v>1076</v>
      </c>
      <c r="K3414" s="2"/>
      <c r="L3414" s="79"/>
      <c r="M3414" s="79"/>
      <c r="N3414" s="79" t="s">
        <v>2147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 t="s">
        <v>4225</v>
      </c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 t="str">
        <f t="shared" si="121"/>
        <v/>
      </c>
      <c r="BP3414" s="2" t="str">
        <f t="shared" si="122"/>
        <v>0,35</v>
      </c>
      <c r="BQ3414" s="2" t="str">
        <f>_xlfn.XLOOKUP(BO3414,[1]Planilha1!$BU:$BU,[1]Planilha1!$BU:$BU,"",0,1)</f>
        <v/>
      </c>
    </row>
    <row r="3415" spans="1:69" hidden="1" x14ac:dyDescent="0.2">
      <c r="A3415" s="2" t="s">
        <v>785</v>
      </c>
      <c r="B3415" s="2"/>
      <c r="C3415" s="2"/>
      <c r="D3415" s="2"/>
      <c r="E3415" s="2" t="s">
        <v>1402</v>
      </c>
      <c r="F3415" s="2"/>
      <c r="G3415" s="2"/>
      <c r="H3415" s="2" t="s">
        <v>844</v>
      </c>
      <c r="I3415" s="2" t="s">
        <v>420</v>
      </c>
      <c r="J3415" s="2"/>
      <c r="K3415" s="2"/>
      <c r="L3415" s="79"/>
      <c r="M3415" s="79"/>
      <c r="N3415" s="79" t="s">
        <v>1135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 t="s">
        <v>4226</v>
      </c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 t="str">
        <f t="shared" si="121"/>
        <v/>
      </c>
      <c r="BP3415" s="2" t="str">
        <f t="shared" si="122"/>
        <v>25</v>
      </c>
      <c r="BQ3415" s="2" t="str">
        <f>_xlfn.XLOOKUP(BO3415,[1]Planilha1!$BU:$BU,[1]Planilha1!$BU:$BU,"",0,1)</f>
        <v/>
      </c>
    </row>
    <row r="3416" spans="1:69" hidden="1" x14ac:dyDescent="0.2">
      <c r="A3416" s="2" t="s">
        <v>785</v>
      </c>
      <c r="B3416" s="2"/>
      <c r="C3416" s="2"/>
      <c r="D3416" s="2"/>
      <c r="E3416" s="2" t="s">
        <v>1402</v>
      </c>
      <c r="F3416" s="2"/>
      <c r="G3416" s="2"/>
      <c r="H3416" s="2" t="s">
        <v>844</v>
      </c>
      <c r="I3416" s="2" t="s">
        <v>420</v>
      </c>
      <c r="J3416" s="2"/>
      <c r="K3416" s="2"/>
      <c r="L3416" s="79"/>
      <c r="M3416" s="79"/>
      <c r="N3416" s="79" t="s">
        <v>1142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 t="s">
        <v>4226</v>
      </c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 t="str">
        <f t="shared" si="121"/>
        <v/>
      </c>
      <c r="BP3416" s="2" t="str">
        <f t="shared" si="122"/>
        <v>35</v>
      </c>
      <c r="BQ3416" s="2" t="str">
        <f>_xlfn.XLOOKUP(BO3416,[1]Planilha1!$BU:$BU,[1]Planilha1!$BU:$BU,"",0,1)</f>
        <v/>
      </c>
    </row>
    <row r="3417" spans="1:69" hidden="1" x14ac:dyDescent="0.2">
      <c r="A3417" s="2" t="s">
        <v>4651</v>
      </c>
      <c r="B3417" s="2" t="s">
        <v>374</v>
      </c>
      <c r="C3417" s="2"/>
      <c r="D3417" s="2"/>
      <c r="E3417" s="2" t="s">
        <v>1402</v>
      </c>
      <c r="F3417" s="2"/>
      <c r="G3417" s="2"/>
      <c r="H3417" s="2" t="s">
        <v>853</v>
      </c>
      <c r="I3417" s="2" t="s">
        <v>2072</v>
      </c>
      <c r="J3417" s="2"/>
      <c r="K3417" s="2"/>
      <c r="L3417" s="79"/>
      <c r="M3417" s="79"/>
      <c r="N3417" s="79" t="s">
        <v>2147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 t="s">
        <v>4227</v>
      </c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 t="str">
        <f t="shared" si="121"/>
        <v/>
      </c>
      <c r="BP3417" s="2" t="str">
        <f t="shared" si="122"/>
        <v>USCAR210,35</v>
      </c>
      <c r="BQ3417" s="2" t="str">
        <f>_xlfn.XLOOKUP(BO3417,[1]Planilha1!$BU:$BU,[1]Planilha1!$BU:$BU,"",0,1)</f>
        <v/>
      </c>
    </row>
    <row r="3418" spans="1:69" hidden="1" x14ac:dyDescent="0.2">
      <c r="A3418" s="2" t="s">
        <v>4651</v>
      </c>
      <c r="B3418" s="2" t="s">
        <v>374</v>
      </c>
      <c r="C3418" s="2"/>
      <c r="D3418" s="2"/>
      <c r="E3418" s="2" t="s">
        <v>1402</v>
      </c>
      <c r="F3418" s="2"/>
      <c r="G3418" s="2"/>
      <c r="H3418" s="2" t="s">
        <v>853</v>
      </c>
      <c r="I3418" s="2" t="s">
        <v>2072</v>
      </c>
      <c r="J3418" s="2"/>
      <c r="K3418" s="2"/>
      <c r="L3418" s="79"/>
      <c r="M3418" s="79"/>
      <c r="N3418" s="79" t="s">
        <v>2125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 t="s">
        <v>4228</v>
      </c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 t="str">
        <f t="shared" si="121"/>
        <v/>
      </c>
      <c r="BP3418" s="2" t="str">
        <f t="shared" si="122"/>
        <v>USCAR210,5</v>
      </c>
      <c r="BQ3418" s="2" t="str">
        <f>_xlfn.XLOOKUP(BO3418,[1]Planilha1!$BU:$BU,[1]Planilha1!$BU:$BU,"",0,1)</f>
        <v/>
      </c>
    </row>
    <row r="3419" spans="1:69" hidden="1" x14ac:dyDescent="0.2">
      <c r="A3419" s="2" t="s">
        <v>4651</v>
      </c>
      <c r="B3419" s="2" t="s">
        <v>374</v>
      </c>
      <c r="C3419" s="2"/>
      <c r="D3419" s="2"/>
      <c r="E3419" s="2" t="s">
        <v>1402</v>
      </c>
      <c r="F3419" s="2"/>
      <c r="G3419" s="2"/>
      <c r="H3419" s="2" t="s">
        <v>875</v>
      </c>
      <c r="I3419" s="2" t="s">
        <v>2073</v>
      </c>
      <c r="J3419" s="2"/>
      <c r="K3419" s="2"/>
      <c r="L3419" s="79"/>
      <c r="M3419" s="79"/>
      <c r="N3419" s="79" t="s">
        <v>2155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 t="s">
        <v>4229</v>
      </c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 t="str">
        <f t="shared" si="121"/>
        <v/>
      </c>
      <c r="BP3419" s="2" t="str">
        <f t="shared" si="122"/>
        <v>USCAR210,22</v>
      </c>
      <c r="BQ3419" s="2" t="str">
        <f>_xlfn.XLOOKUP(BO3419,[1]Planilha1!$BU:$BU,[1]Planilha1!$BU:$BU,"",0,1)</f>
        <v/>
      </c>
    </row>
    <row r="3420" spans="1:69" hidden="1" x14ac:dyDescent="0.2">
      <c r="A3420" s="2" t="s">
        <v>4651</v>
      </c>
      <c r="B3420" s="2" t="s">
        <v>374</v>
      </c>
      <c r="C3420" s="2"/>
      <c r="D3420" s="2"/>
      <c r="E3420" s="2" t="s">
        <v>1402</v>
      </c>
      <c r="F3420" s="2"/>
      <c r="G3420" s="2"/>
      <c r="H3420" s="2" t="s">
        <v>848</v>
      </c>
      <c r="I3420" s="2" t="s">
        <v>2074</v>
      </c>
      <c r="J3420" s="2"/>
      <c r="K3420" s="2"/>
      <c r="L3420" s="79"/>
      <c r="M3420" s="79"/>
      <c r="N3420" s="79" t="s">
        <v>2125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 t="s">
        <v>4230</v>
      </c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 t="str">
        <f t="shared" si="121"/>
        <v/>
      </c>
      <c r="BP3420" s="2" t="str">
        <f t="shared" si="122"/>
        <v>USCAR210,5</v>
      </c>
      <c r="BQ3420" s="2" t="str">
        <f>_xlfn.XLOOKUP(BO3420,[1]Planilha1!$BU:$BU,[1]Planilha1!$BU:$BU,"",0,1)</f>
        <v/>
      </c>
    </row>
    <row r="3421" spans="1:69" hidden="1" x14ac:dyDescent="0.2">
      <c r="A3421" s="2" t="s">
        <v>4651</v>
      </c>
      <c r="B3421" s="2" t="s">
        <v>374</v>
      </c>
      <c r="C3421" s="2"/>
      <c r="D3421" s="2"/>
      <c r="E3421" s="2" t="s">
        <v>1402</v>
      </c>
      <c r="F3421" s="2"/>
      <c r="G3421" s="2"/>
      <c r="H3421" s="2" t="s">
        <v>896</v>
      </c>
      <c r="I3421" s="2" t="s">
        <v>2075</v>
      </c>
      <c r="J3421" s="2"/>
      <c r="K3421" s="2"/>
      <c r="L3421" s="79"/>
      <c r="M3421" s="79"/>
      <c r="N3421" s="79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 t="s">
        <v>4231</v>
      </c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 t="str">
        <f t="shared" si="121"/>
        <v/>
      </c>
      <c r="BP3421" s="2" t="str">
        <f t="shared" si="122"/>
        <v>USCAR21</v>
      </c>
      <c r="BQ3421" s="2" t="str">
        <f>_xlfn.XLOOKUP(BO3421,[1]Planilha1!$BU:$BU,[1]Planilha1!$BU:$BU,"",0,1)</f>
        <v/>
      </c>
    </row>
    <row r="3422" spans="1:69" hidden="1" x14ac:dyDescent="0.2">
      <c r="A3422" s="2" t="s">
        <v>4651</v>
      </c>
      <c r="B3422" s="2" t="s">
        <v>374</v>
      </c>
      <c r="C3422" s="2"/>
      <c r="D3422" s="2"/>
      <c r="E3422" s="2" t="s">
        <v>1402</v>
      </c>
      <c r="F3422" s="2"/>
      <c r="G3422" s="2"/>
      <c r="H3422" s="2" t="s">
        <v>872</v>
      </c>
      <c r="I3422" s="2" t="s">
        <v>2076</v>
      </c>
      <c r="J3422" s="2"/>
      <c r="K3422" s="2"/>
      <c r="L3422" s="79"/>
      <c r="M3422" s="79"/>
      <c r="N3422" s="79" t="s">
        <v>2144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 t="s">
        <v>4232</v>
      </c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 t="str">
        <f t="shared" si="121"/>
        <v/>
      </c>
      <c r="BP3422" s="2" t="str">
        <f t="shared" si="122"/>
        <v>USCAR211,25</v>
      </c>
      <c r="BQ3422" s="2" t="str">
        <f>_xlfn.XLOOKUP(BO3422,[1]Planilha1!$BU:$BU,[1]Planilha1!$BU:$BU,"",0,1)</f>
        <v/>
      </c>
    </row>
    <row r="3423" spans="1:69" hidden="1" x14ac:dyDescent="0.2">
      <c r="A3423" s="2" t="s">
        <v>4651</v>
      </c>
      <c r="B3423" s="2" t="s">
        <v>374</v>
      </c>
      <c r="C3423" s="2"/>
      <c r="D3423" s="2"/>
      <c r="E3423" s="2" t="s">
        <v>1402</v>
      </c>
      <c r="F3423" s="2"/>
      <c r="G3423" s="2"/>
      <c r="H3423" s="2" t="s">
        <v>848</v>
      </c>
      <c r="I3423" s="2" t="s">
        <v>2076</v>
      </c>
      <c r="J3423" s="2"/>
      <c r="K3423" s="2"/>
      <c r="L3423" s="79"/>
      <c r="M3423" s="79"/>
      <c r="N3423" s="79" t="s">
        <v>2144</v>
      </c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 t="s">
        <v>4233</v>
      </c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 t="str">
        <f t="shared" si="121"/>
        <v/>
      </c>
      <c r="BP3423" s="2" t="str">
        <f t="shared" si="122"/>
        <v>USCAR211,25</v>
      </c>
      <c r="BQ3423" s="2" t="str">
        <f>_xlfn.XLOOKUP(BO3423,[1]Planilha1!$BU:$BU,[1]Planilha1!$BU:$BU,"",0,1)</f>
        <v/>
      </c>
    </row>
    <row r="3424" spans="1:69" hidden="1" x14ac:dyDescent="0.2">
      <c r="A3424" s="2" t="s">
        <v>4651</v>
      </c>
      <c r="B3424" s="2" t="s">
        <v>374</v>
      </c>
      <c r="C3424" s="2"/>
      <c r="D3424" s="2"/>
      <c r="E3424" s="2" t="s">
        <v>1402</v>
      </c>
      <c r="F3424" s="2"/>
      <c r="G3424" s="2"/>
      <c r="H3424" s="2" t="s">
        <v>850</v>
      </c>
      <c r="I3424" s="2" t="s">
        <v>2076</v>
      </c>
      <c r="J3424" s="2"/>
      <c r="K3424" s="2"/>
      <c r="L3424" s="79"/>
      <c r="M3424" s="79"/>
      <c r="N3424" s="79" t="s">
        <v>2144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 t="s">
        <v>4234</v>
      </c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 t="str">
        <f t="shared" si="121"/>
        <v/>
      </c>
      <c r="BP3424" s="2" t="str">
        <f t="shared" si="122"/>
        <v>USCAR211,25</v>
      </c>
      <c r="BQ3424" s="2" t="str">
        <f>_xlfn.XLOOKUP(BO3424,[1]Planilha1!$BU:$BU,[1]Planilha1!$BU:$BU,"",0,1)</f>
        <v/>
      </c>
    </row>
    <row r="3425" spans="1:69" hidden="1" x14ac:dyDescent="0.2">
      <c r="A3425" s="2" t="s">
        <v>4651</v>
      </c>
      <c r="B3425" s="2" t="s">
        <v>374</v>
      </c>
      <c r="C3425" s="2"/>
      <c r="D3425" s="2"/>
      <c r="E3425" s="2" t="s">
        <v>1402</v>
      </c>
      <c r="F3425" s="2"/>
      <c r="G3425" s="2"/>
      <c r="H3425" s="2" t="s">
        <v>848</v>
      </c>
      <c r="I3425" s="2" t="s">
        <v>2077</v>
      </c>
      <c r="J3425" s="2" t="s">
        <v>1077</v>
      </c>
      <c r="K3425" s="2"/>
      <c r="L3425" s="79"/>
      <c r="M3425" s="79"/>
      <c r="N3425" s="79" t="s">
        <v>2125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 t="s">
        <v>4235</v>
      </c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 t="str">
        <f t="shared" si="121"/>
        <v/>
      </c>
      <c r="BP3425" s="2" t="str">
        <f t="shared" si="122"/>
        <v>USCAR210,5</v>
      </c>
      <c r="BQ3425" s="2" t="str">
        <f>_xlfn.XLOOKUP(BO3425,[1]Planilha1!$BU:$BU,[1]Planilha1!$BU:$BU,"",0,1)</f>
        <v/>
      </c>
    </row>
    <row r="3426" spans="1:69" hidden="1" x14ac:dyDescent="0.2">
      <c r="A3426" s="2" t="s">
        <v>4651</v>
      </c>
      <c r="B3426" s="2" t="s">
        <v>374</v>
      </c>
      <c r="C3426" s="2"/>
      <c r="D3426" s="2"/>
      <c r="E3426" s="2" t="s">
        <v>1402</v>
      </c>
      <c r="F3426" s="2"/>
      <c r="G3426" s="2"/>
      <c r="H3426" s="2" t="s">
        <v>850</v>
      </c>
      <c r="I3426" s="2" t="s">
        <v>2077</v>
      </c>
      <c r="J3426" s="2" t="s">
        <v>1077</v>
      </c>
      <c r="K3426" s="2"/>
      <c r="L3426" s="79"/>
      <c r="M3426" s="79"/>
      <c r="N3426" s="79" t="s">
        <v>2125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 t="s">
        <v>4236</v>
      </c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 t="str">
        <f t="shared" si="121"/>
        <v/>
      </c>
      <c r="BP3426" s="2" t="str">
        <f t="shared" si="122"/>
        <v>USCAR210,5</v>
      </c>
      <c r="BQ3426" s="2" t="str">
        <f>_xlfn.XLOOKUP(BO3426,[1]Planilha1!$BU:$BU,[1]Planilha1!$BU:$BU,"",0,1)</f>
        <v/>
      </c>
    </row>
    <row r="3427" spans="1:69" hidden="1" x14ac:dyDescent="0.2">
      <c r="A3427" s="2" t="s">
        <v>4651</v>
      </c>
      <c r="B3427" s="2" t="s">
        <v>374</v>
      </c>
      <c r="C3427" s="2"/>
      <c r="D3427" s="2"/>
      <c r="E3427" s="2" t="s">
        <v>1402</v>
      </c>
      <c r="F3427" s="2"/>
      <c r="G3427" s="2"/>
      <c r="H3427" s="2" t="s">
        <v>858</v>
      </c>
      <c r="I3427" s="2" t="s">
        <v>2078</v>
      </c>
      <c r="J3427" s="2"/>
      <c r="K3427" s="2"/>
      <c r="L3427" s="79"/>
      <c r="M3427" s="79"/>
      <c r="N3427" s="79" t="s">
        <v>2125</v>
      </c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 t="s">
        <v>4237</v>
      </c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 t="str">
        <f t="shared" si="121"/>
        <v/>
      </c>
      <c r="BP3427" s="2" t="str">
        <f t="shared" si="122"/>
        <v>USCAR210,5</v>
      </c>
      <c r="BQ3427" s="2" t="str">
        <f>_xlfn.XLOOKUP(BO3427,[1]Planilha1!$BU:$BU,[1]Planilha1!$BU:$BU,"",0,1)</f>
        <v/>
      </c>
    </row>
    <row r="3428" spans="1:69" hidden="1" x14ac:dyDescent="0.2">
      <c r="A3428" s="2" t="s">
        <v>4651</v>
      </c>
      <c r="B3428" s="2" t="s">
        <v>374</v>
      </c>
      <c r="C3428" s="2"/>
      <c r="D3428" s="2"/>
      <c r="E3428" s="2" t="s">
        <v>1402</v>
      </c>
      <c r="F3428" s="2"/>
      <c r="G3428" s="2"/>
      <c r="H3428" s="2" t="s">
        <v>858</v>
      </c>
      <c r="I3428" s="2" t="s">
        <v>2078</v>
      </c>
      <c r="J3428" s="2"/>
      <c r="K3428" s="2"/>
      <c r="L3428" s="79"/>
      <c r="M3428" s="79"/>
      <c r="N3428" s="79" t="s">
        <v>2141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 t="s">
        <v>4238</v>
      </c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 t="str">
        <f t="shared" si="121"/>
        <v/>
      </c>
      <c r="BP3428" s="2" t="str">
        <f t="shared" si="122"/>
        <v>USCAR210,75</v>
      </c>
      <c r="BQ3428" s="2" t="str">
        <f>_xlfn.XLOOKUP(BO3428,[1]Planilha1!$BU:$BU,[1]Planilha1!$BU:$BU,"",0,1)</f>
        <v/>
      </c>
    </row>
    <row r="3429" spans="1:69" hidden="1" x14ac:dyDescent="0.2">
      <c r="A3429" s="2" t="s">
        <v>4651</v>
      </c>
      <c r="B3429" s="2" t="s">
        <v>374</v>
      </c>
      <c r="C3429" s="2"/>
      <c r="D3429" s="2"/>
      <c r="E3429" s="2" t="s">
        <v>1402</v>
      </c>
      <c r="F3429" s="2"/>
      <c r="G3429" s="2"/>
      <c r="H3429" s="2" t="s">
        <v>872</v>
      </c>
      <c r="I3429" s="2" t="s">
        <v>2078</v>
      </c>
      <c r="J3429" s="2"/>
      <c r="K3429" s="2"/>
      <c r="L3429" s="79"/>
      <c r="M3429" s="79"/>
      <c r="N3429" s="79" t="s">
        <v>2125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 t="s">
        <v>4239</v>
      </c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 t="str">
        <f t="shared" si="121"/>
        <v/>
      </c>
      <c r="BP3429" s="2" t="str">
        <f t="shared" si="122"/>
        <v>USCAR210,5</v>
      </c>
      <c r="BQ3429" s="2" t="str">
        <f>_xlfn.XLOOKUP(BO3429,[1]Planilha1!$BU:$BU,[1]Planilha1!$BU:$BU,"",0,1)</f>
        <v/>
      </c>
    </row>
    <row r="3430" spans="1:69" hidden="1" x14ac:dyDescent="0.2">
      <c r="A3430" s="2" t="s">
        <v>4651</v>
      </c>
      <c r="B3430" s="2" t="s">
        <v>374</v>
      </c>
      <c r="C3430" s="2"/>
      <c r="D3430" s="2"/>
      <c r="E3430" s="2" t="s">
        <v>1402</v>
      </c>
      <c r="F3430" s="2"/>
      <c r="G3430" s="2"/>
      <c r="H3430" s="2" t="s">
        <v>848</v>
      </c>
      <c r="I3430" s="2" t="s">
        <v>2078</v>
      </c>
      <c r="J3430" s="2"/>
      <c r="K3430" s="2"/>
      <c r="L3430" s="79"/>
      <c r="M3430" s="79"/>
      <c r="N3430" s="79" t="s">
        <v>2125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 t="s">
        <v>4240</v>
      </c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 t="str">
        <f t="shared" si="121"/>
        <v/>
      </c>
      <c r="BP3430" s="2" t="str">
        <f t="shared" si="122"/>
        <v>USCAR210,5</v>
      </c>
      <c r="BQ3430" s="2" t="str">
        <f>_xlfn.XLOOKUP(BO3430,[1]Planilha1!$BU:$BU,[1]Planilha1!$BU:$BU,"",0,1)</f>
        <v/>
      </c>
    </row>
    <row r="3431" spans="1:69" hidden="1" x14ac:dyDescent="0.2">
      <c r="A3431" s="2" t="s">
        <v>4651</v>
      </c>
      <c r="B3431" s="2" t="s">
        <v>374</v>
      </c>
      <c r="C3431" s="2"/>
      <c r="D3431" s="2"/>
      <c r="E3431" s="2" t="s">
        <v>1402</v>
      </c>
      <c r="F3431" s="2"/>
      <c r="G3431" s="2"/>
      <c r="H3431" s="2" t="s">
        <v>848</v>
      </c>
      <c r="I3431" s="2" t="s">
        <v>2078</v>
      </c>
      <c r="J3431" s="2"/>
      <c r="K3431" s="2"/>
      <c r="L3431" s="79"/>
      <c r="M3431" s="79"/>
      <c r="N3431" s="79" t="s">
        <v>2135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 t="s">
        <v>4241</v>
      </c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 t="str">
        <f t="shared" si="121"/>
        <v/>
      </c>
      <c r="BP3431" s="2" t="str">
        <f t="shared" si="122"/>
        <v>USCAR210,85</v>
      </c>
      <c r="BQ3431" s="2" t="str">
        <f>_xlfn.XLOOKUP(BO3431,[1]Planilha1!$BU:$BU,[1]Planilha1!$BU:$BU,"",0,1)</f>
        <v/>
      </c>
    </row>
    <row r="3432" spans="1:69" hidden="1" x14ac:dyDescent="0.2">
      <c r="A3432" s="2" t="s">
        <v>4651</v>
      </c>
      <c r="B3432" s="2" t="s">
        <v>374</v>
      </c>
      <c r="C3432" s="2"/>
      <c r="D3432" s="2"/>
      <c r="E3432" s="2" t="s">
        <v>1402</v>
      </c>
      <c r="F3432" s="2"/>
      <c r="G3432" s="2"/>
      <c r="H3432" s="2" t="s">
        <v>859</v>
      </c>
      <c r="I3432" s="2" t="s">
        <v>2078</v>
      </c>
      <c r="J3432" s="2"/>
      <c r="K3432" s="2"/>
      <c r="L3432" s="79"/>
      <c r="M3432" s="79"/>
      <c r="N3432" s="79" t="s">
        <v>2125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 t="s">
        <v>4242</v>
      </c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 t="str">
        <f t="shared" si="121"/>
        <v/>
      </c>
      <c r="BP3432" s="2" t="str">
        <f t="shared" si="122"/>
        <v>USCAR210,5</v>
      </c>
      <c r="BQ3432" s="2" t="str">
        <f>_xlfn.XLOOKUP(BO3432,[1]Planilha1!$BU:$BU,[1]Planilha1!$BU:$BU,"",0,1)</f>
        <v/>
      </c>
    </row>
    <row r="3433" spans="1:69" hidden="1" x14ac:dyDescent="0.2">
      <c r="A3433" s="2" t="s">
        <v>4651</v>
      </c>
      <c r="B3433" s="2" t="s">
        <v>374</v>
      </c>
      <c r="C3433" s="2"/>
      <c r="D3433" s="2"/>
      <c r="E3433" s="2" t="s">
        <v>1402</v>
      </c>
      <c r="F3433" s="2"/>
      <c r="G3433" s="2"/>
      <c r="H3433" s="2" t="s">
        <v>850</v>
      </c>
      <c r="I3433" s="2" t="s">
        <v>2078</v>
      </c>
      <c r="J3433" s="2"/>
      <c r="K3433" s="2"/>
      <c r="L3433" s="79"/>
      <c r="M3433" s="79"/>
      <c r="N3433" s="79" t="s">
        <v>2125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 t="s">
        <v>4243</v>
      </c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 t="str">
        <f t="shared" si="121"/>
        <v/>
      </c>
      <c r="BP3433" s="2" t="str">
        <f t="shared" si="122"/>
        <v>USCAR210,5</v>
      </c>
      <c r="BQ3433" s="2" t="str">
        <f>_xlfn.XLOOKUP(BO3433,[1]Planilha1!$BU:$BU,[1]Planilha1!$BU:$BU,"",0,1)</f>
        <v/>
      </c>
    </row>
    <row r="3434" spans="1:69" hidden="1" x14ac:dyDescent="0.2">
      <c r="A3434" s="2" t="s">
        <v>4651</v>
      </c>
      <c r="B3434" s="2" t="s">
        <v>374</v>
      </c>
      <c r="C3434" s="2"/>
      <c r="D3434" s="2"/>
      <c r="E3434" s="2" t="s">
        <v>1402</v>
      </c>
      <c r="F3434" s="2"/>
      <c r="G3434" s="2"/>
      <c r="H3434" s="2" t="s">
        <v>850</v>
      </c>
      <c r="I3434" s="2" t="s">
        <v>2078</v>
      </c>
      <c r="J3434" s="2"/>
      <c r="K3434" s="2"/>
      <c r="L3434" s="79"/>
      <c r="M3434" s="79"/>
      <c r="N3434" s="79" t="s">
        <v>2141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 t="s">
        <v>4244</v>
      </c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 t="str">
        <f t="shared" si="121"/>
        <v/>
      </c>
      <c r="BP3434" s="2" t="str">
        <f t="shared" si="122"/>
        <v>USCAR210,75</v>
      </c>
      <c r="BQ3434" s="2" t="str">
        <f>_xlfn.XLOOKUP(BO3434,[1]Planilha1!$BU:$BU,[1]Planilha1!$BU:$BU,"",0,1)</f>
        <v/>
      </c>
    </row>
    <row r="3435" spans="1:69" hidden="1" x14ac:dyDescent="0.2">
      <c r="A3435" s="2" t="s">
        <v>785</v>
      </c>
      <c r="B3435" s="2"/>
      <c r="C3435" s="2"/>
      <c r="D3435" s="2"/>
      <c r="E3435" s="2" t="s">
        <v>1402</v>
      </c>
      <c r="F3435" s="2"/>
      <c r="G3435" s="2"/>
      <c r="H3435" s="2" t="s">
        <v>853</v>
      </c>
      <c r="I3435" s="2" t="s">
        <v>432</v>
      </c>
      <c r="J3435" s="2" t="s">
        <v>944</v>
      </c>
      <c r="K3435" s="2"/>
      <c r="L3435" s="79"/>
      <c r="M3435" s="79"/>
      <c r="N3435" s="79" t="s">
        <v>2147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 t="s">
        <v>4245</v>
      </c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 t="str">
        <f t="shared" si="121"/>
        <v/>
      </c>
      <c r="BP3435" s="2" t="str">
        <f t="shared" si="122"/>
        <v>0,35</v>
      </c>
      <c r="BQ3435" s="2" t="str">
        <f>_xlfn.XLOOKUP(BO3435,[1]Planilha1!$BU:$BU,[1]Planilha1!$BU:$BU,"",0,1)</f>
        <v/>
      </c>
    </row>
    <row r="3436" spans="1:69" hidden="1" x14ac:dyDescent="0.2">
      <c r="A3436" s="2" t="s">
        <v>4651</v>
      </c>
      <c r="B3436" s="2" t="s">
        <v>374</v>
      </c>
      <c r="C3436" s="2"/>
      <c r="D3436" s="2"/>
      <c r="E3436" s="2" t="s">
        <v>1402</v>
      </c>
      <c r="F3436" s="2"/>
      <c r="G3436" s="2"/>
      <c r="H3436" s="2" t="s">
        <v>875</v>
      </c>
      <c r="I3436" s="2" t="s">
        <v>2079</v>
      </c>
      <c r="J3436" s="2"/>
      <c r="K3436" s="2"/>
      <c r="L3436" s="79"/>
      <c r="M3436" s="79"/>
      <c r="N3436" s="79" t="s">
        <v>2155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 t="s">
        <v>4246</v>
      </c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 t="str">
        <f t="shared" si="121"/>
        <v/>
      </c>
      <c r="BP3436" s="2" t="str">
        <f t="shared" si="122"/>
        <v>USCAR210,22</v>
      </c>
      <c r="BQ3436" s="2" t="str">
        <f>_xlfn.XLOOKUP(BO3436,[1]Planilha1!$BU:$BU,[1]Planilha1!$BU:$BU,"",0,1)</f>
        <v/>
      </c>
    </row>
    <row r="3437" spans="1:69" hidden="1" x14ac:dyDescent="0.2">
      <c r="A3437" s="2" t="s">
        <v>785</v>
      </c>
      <c r="B3437" s="2"/>
      <c r="C3437" s="2"/>
      <c r="D3437" s="2"/>
      <c r="E3437" s="2" t="s">
        <v>1402</v>
      </c>
      <c r="F3437" s="2"/>
      <c r="G3437" s="2"/>
      <c r="H3437" s="2" t="s">
        <v>844</v>
      </c>
      <c r="I3437" s="2" t="s">
        <v>691</v>
      </c>
      <c r="J3437" s="2"/>
      <c r="K3437" s="2"/>
      <c r="L3437" s="79"/>
      <c r="M3437" s="79"/>
      <c r="N3437" s="79" t="s">
        <v>1142</v>
      </c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 t="s">
        <v>4247</v>
      </c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 t="str">
        <f t="shared" si="121"/>
        <v/>
      </c>
      <c r="BP3437" s="2" t="str">
        <f t="shared" si="122"/>
        <v>35</v>
      </c>
      <c r="BQ3437" s="2" t="str">
        <f>_xlfn.XLOOKUP(BO3437,[1]Planilha1!$BU:$BU,[1]Planilha1!$BU:$BU,"",0,1)</f>
        <v/>
      </c>
    </row>
    <row r="3438" spans="1:69" hidden="1" x14ac:dyDescent="0.2">
      <c r="A3438" s="2" t="s">
        <v>785</v>
      </c>
      <c r="B3438" s="2"/>
      <c r="C3438" s="2"/>
      <c r="D3438" s="2"/>
      <c r="E3438" s="2" t="s">
        <v>1402</v>
      </c>
      <c r="F3438" s="2"/>
      <c r="G3438" s="2"/>
      <c r="H3438" s="2" t="s">
        <v>844</v>
      </c>
      <c r="I3438" s="2" t="s">
        <v>691</v>
      </c>
      <c r="J3438" s="2"/>
      <c r="K3438" s="2"/>
      <c r="L3438" s="79"/>
      <c r="M3438" s="79"/>
      <c r="N3438" s="79" t="s">
        <v>1154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 t="s">
        <v>4247</v>
      </c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 t="str">
        <f t="shared" si="121"/>
        <v/>
      </c>
      <c r="BP3438" s="2" t="str">
        <f t="shared" si="122"/>
        <v>50</v>
      </c>
      <c r="BQ3438" s="2" t="str">
        <f>_xlfn.XLOOKUP(BO3438,[1]Planilha1!$BU:$BU,[1]Planilha1!$BU:$BU,"",0,1)</f>
        <v/>
      </c>
    </row>
    <row r="3439" spans="1:69" hidden="1" x14ac:dyDescent="0.2">
      <c r="A3439" s="2" t="s">
        <v>4651</v>
      </c>
      <c r="B3439" s="2" t="s">
        <v>374</v>
      </c>
      <c r="C3439" s="2"/>
      <c r="D3439" s="2"/>
      <c r="E3439" s="2" t="s">
        <v>1402</v>
      </c>
      <c r="F3439" s="2"/>
      <c r="G3439" s="2"/>
      <c r="H3439" s="2" t="s">
        <v>848</v>
      </c>
      <c r="I3439" s="2" t="s">
        <v>2080</v>
      </c>
      <c r="J3439" s="2"/>
      <c r="K3439" s="2"/>
      <c r="L3439" s="79"/>
      <c r="M3439" s="79"/>
      <c r="N3439" s="79" t="s">
        <v>2142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 t="s">
        <v>4248</v>
      </c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 t="str">
        <f t="shared" si="121"/>
        <v/>
      </c>
      <c r="BP3439" s="2" t="str">
        <f t="shared" si="122"/>
        <v>USCAR210,3</v>
      </c>
      <c r="BQ3439" s="2" t="str">
        <f>_xlfn.XLOOKUP(BO3439,[1]Planilha1!$BU:$BU,[1]Planilha1!$BU:$BU,"",0,1)</f>
        <v/>
      </c>
    </row>
    <row r="3440" spans="1:69" hidden="1" x14ac:dyDescent="0.2">
      <c r="A3440" s="2" t="s">
        <v>4651</v>
      </c>
      <c r="B3440" s="2" t="s">
        <v>374</v>
      </c>
      <c r="C3440" s="2"/>
      <c r="D3440" s="2"/>
      <c r="E3440" s="2" t="s">
        <v>1402</v>
      </c>
      <c r="F3440" s="2"/>
      <c r="G3440" s="2"/>
      <c r="H3440" s="2" t="s">
        <v>848</v>
      </c>
      <c r="I3440" s="2" t="s">
        <v>2080</v>
      </c>
      <c r="J3440" s="2"/>
      <c r="K3440" s="2"/>
      <c r="L3440" s="79"/>
      <c r="M3440" s="79"/>
      <c r="N3440" s="79" t="s">
        <v>2125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 t="s">
        <v>4249</v>
      </c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 t="str">
        <f t="shared" si="121"/>
        <v/>
      </c>
      <c r="BP3440" s="2" t="str">
        <f t="shared" si="122"/>
        <v>USCAR210,5</v>
      </c>
      <c r="BQ3440" s="2" t="str">
        <f>_xlfn.XLOOKUP(BO3440,[1]Planilha1!$BU:$BU,[1]Planilha1!$BU:$BU,"",0,1)</f>
        <v/>
      </c>
    </row>
    <row r="3441" spans="1:69" hidden="1" x14ac:dyDescent="0.2">
      <c r="A3441" s="2" t="s">
        <v>4651</v>
      </c>
      <c r="B3441" s="2" t="s">
        <v>374</v>
      </c>
      <c r="C3441" s="2"/>
      <c r="D3441" s="2"/>
      <c r="E3441" s="2" t="s">
        <v>1402</v>
      </c>
      <c r="F3441" s="2"/>
      <c r="G3441" s="2"/>
      <c r="H3441" s="2" t="s">
        <v>858</v>
      </c>
      <c r="I3441" s="2" t="s">
        <v>2081</v>
      </c>
      <c r="J3441" s="2"/>
      <c r="K3441" s="2"/>
      <c r="L3441" s="79"/>
      <c r="M3441" s="79"/>
      <c r="N3441" s="79" t="s">
        <v>2124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 t="s">
        <v>4250</v>
      </c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 t="str">
        <f t="shared" si="121"/>
        <v/>
      </c>
      <c r="BP3441" s="2" t="str">
        <f t="shared" si="122"/>
        <v>USCAR212,5</v>
      </c>
      <c r="BQ3441" s="2" t="str">
        <f>_xlfn.XLOOKUP(BO3441,[1]Planilha1!$BU:$BU,[1]Planilha1!$BU:$BU,"",0,1)</f>
        <v/>
      </c>
    </row>
    <row r="3442" spans="1:69" hidden="1" x14ac:dyDescent="0.2">
      <c r="A3442" s="2" t="s">
        <v>4651</v>
      </c>
      <c r="B3442" s="2" t="s">
        <v>374</v>
      </c>
      <c r="C3442" s="2"/>
      <c r="D3442" s="2"/>
      <c r="E3442" s="2" t="s">
        <v>1402</v>
      </c>
      <c r="F3442" s="2"/>
      <c r="G3442" s="2"/>
      <c r="H3442" s="2" t="s">
        <v>845</v>
      </c>
      <c r="I3442" s="2" t="s">
        <v>2081</v>
      </c>
      <c r="J3442" s="2"/>
      <c r="K3442" s="2"/>
      <c r="L3442" s="79"/>
      <c r="M3442" s="79"/>
      <c r="N3442" s="79" t="s">
        <v>2129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 t="s">
        <v>4251</v>
      </c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 t="str">
        <f t="shared" si="121"/>
        <v/>
      </c>
      <c r="BP3442" s="2" t="str">
        <f t="shared" si="122"/>
        <v>USCAR213</v>
      </c>
      <c r="BQ3442" s="2" t="str">
        <f>_xlfn.XLOOKUP(BO3442,[1]Planilha1!$BU:$BU,[1]Planilha1!$BU:$BU,"",0,1)</f>
        <v/>
      </c>
    </row>
    <row r="3443" spans="1:69" hidden="1" x14ac:dyDescent="0.2">
      <c r="A3443" s="2" t="s">
        <v>4651</v>
      </c>
      <c r="B3443" s="2" t="s">
        <v>374</v>
      </c>
      <c r="C3443" s="2"/>
      <c r="D3443" s="2"/>
      <c r="E3443" s="2" t="s">
        <v>1402</v>
      </c>
      <c r="F3443" s="2"/>
      <c r="G3443" s="2"/>
      <c r="H3443" s="2" t="s">
        <v>847</v>
      </c>
      <c r="I3443" s="2" t="s">
        <v>2081</v>
      </c>
      <c r="J3443" s="2"/>
      <c r="K3443" s="2"/>
      <c r="L3443" s="79"/>
      <c r="M3443" s="79"/>
      <c r="N3443" s="79" t="s">
        <v>2136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 t="s">
        <v>4252</v>
      </c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 t="str">
        <f t="shared" si="121"/>
        <v/>
      </c>
      <c r="BP3443" s="2" t="str">
        <f t="shared" si="122"/>
        <v>USCAR211,55</v>
      </c>
      <c r="BQ3443" s="2" t="str">
        <f>_xlfn.XLOOKUP(BO3443,[1]Planilha1!$BU:$BU,[1]Planilha1!$BU:$BU,"",0,1)</f>
        <v/>
      </c>
    </row>
    <row r="3444" spans="1:69" hidden="1" x14ac:dyDescent="0.2">
      <c r="A3444" s="2" t="s">
        <v>4651</v>
      </c>
      <c r="B3444" s="2" t="s">
        <v>374</v>
      </c>
      <c r="C3444" s="2"/>
      <c r="D3444" s="2"/>
      <c r="E3444" s="2" t="s">
        <v>1402</v>
      </c>
      <c r="F3444" s="2"/>
      <c r="G3444" s="2"/>
      <c r="H3444" s="2" t="s">
        <v>847</v>
      </c>
      <c r="I3444" s="2" t="s">
        <v>2081</v>
      </c>
      <c r="J3444" s="2"/>
      <c r="K3444" s="2"/>
      <c r="L3444" s="79"/>
      <c r="M3444" s="79"/>
      <c r="N3444" s="79" t="s">
        <v>2124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 t="s">
        <v>4253</v>
      </c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 t="str">
        <f t="shared" si="121"/>
        <v/>
      </c>
      <c r="BP3444" s="2" t="str">
        <f t="shared" si="122"/>
        <v>USCAR212,5</v>
      </c>
      <c r="BQ3444" s="2" t="str">
        <f>_xlfn.XLOOKUP(BO3444,[1]Planilha1!$BU:$BU,[1]Planilha1!$BU:$BU,"",0,1)</f>
        <v/>
      </c>
    </row>
    <row r="3445" spans="1:69" hidden="1" x14ac:dyDescent="0.2">
      <c r="A3445" s="2" t="s">
        <v>4651</v>
      </c>
      <c r="B3445" s="2" t="s">
        <v>374</v>
      </c>
      <c r="C3445" s="2"/>
      <c r="D3445" s="2"/>
      <c r="E3445" s="2" t="s">
        <v>1402</v>
      </c>
      <c r="F3445" s="2"/>
      <c r="G3445" s="2"/>
      <c r="H3445" s="2" t="s">
        <v>848</v>
      </c>
      <c r="I3445" s="2" t="s">
        <v>2081</v>
      </c>
      <c r="J3445" s="2"/>
      <c r="K3445" s="2"/>
      <c r="L3445" s="79"/>
      <c r="M3445" s="79"/>
      <c r="N3445" s="79" t="s">
        <v>2130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 t="s">
        <v>4254</v>
      </c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 t="str">
        <f t="shared" si="121"/>
        <v/>
      </c>
      <c r="BP3445" s="2" t="str">
        <f t="shared" si="122"/>
        <v>USCAR212</v>
      </c>
      <c r="BQ3445" s="2" t="str">
        <f>_xlfn.XLOOKUP(BO3445,[1]Planilha1!$BU:$BU,[1]Planilha1!$BU:$BU,"",0,1)</f>
        <v/>
      </c>
    </row>
    <row r="3446" spans="1:69" hidden="1" x14ac:dyDescent="0.2">
      <c r="A3446" s="2" t="s">
        <v>4651</v>
      </c>
      <c r="B3446" s="2" t="s">
        <v>374</v>
      </c>
      <c r="C3446" s="2"/>
      <c r="D3446" s="2"/>
      <c r="E3446" s="2" t="s">
        <v>1402</v>
      </c>
      <c r="F3446" s="2"/>
      <c r="G3446" s="2"/>
      <c r="H3446" s="2" t="s">
        <v>847</v>
      </c>
      <c r="I3446" s="2" t="s">
        <v>2082</v>
      </c>
      <c r="J3446" s="2"/>
      <c r="K3446" s="2"/>
      <c r="L3446" s="79"/>
      <c r="M3446" s="79"/>
      <c r="N3446" s="79" t="s">
        <v>2133</v>
      </c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 t="s">
        <v>4255</v>
      </c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 t="str">
        <f t="shared" si="121"/>
        <v/>
      </c>
      <c r="BP3446" s="2" t="str">
        <f t="shared" si="122"/>
        <v>USCAR210,8</v>
      </c>
      <c r="BQ3446" s="2" t="str">
        <f>_xlfn.XLOOKUP(BO3446,[1]Planilha1!$BU:$BU,[1]Planilha1!$BU:$BU,"",0,1)</f>
        <v/>
      </c>
    </row>
    <row r="3447" spans="1:69" hidden="1" x14ac:dyDescent="0.2">
      <c r="A3447" s="2" t="s">
        <v>4651</v>
      </c>
      <c r="B3447" s="2" t="s">
        <v>374</v>
      </c>
      <c r="C3447" s="2"/>
      <c r="D3447" s="2"/>
      <c r="E3447" s="2" t="s">
        <v>1402</v>
      </c>
      <c r="F3447" s="2"/>
      <c r="G3447" s="2"/>
      <c r="H3447" s="2" t="s">
        <v>847</v>
      </c>
      <c r="I3447" s="2" t="s">
        <v>2082</v>
      </c>
      <c r="J3447" s="2"/>
      <c r="K3447" s="2"/>
      <c r="L3447" s="79"/>
      <c r="M3447" s="79"/>
      <c r="N3447" s="79" t="s">
        <v>2152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 t="s">
        <v>4256</v>
      </c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 t="str">
        <f t="shared" si="121"/>
        <v/>
      </c>
      <c r="BP3447" s="2" t="str">
        <f t="shared" si="122"/>
        <v>USCAR211,15</v>
      </c>
      <c r="BQ3447" s="2" t="str">
        <f>_xlfn.XLOOKUP(BO3447,[1]Planilha1!$BU:$BU,[1]Planilha1!$BU:$BU,"",0,1)</f>
        <v/>
      </c>
    </row>
    <row r="3448" spans="1:69" hidden="1" x14ac:dyDescent="0.2">
      <c r="A3448" s="2" t="s">
        <v>4651</v>
      </c>
      <c r="B3448" s="2" t="s">
        <v>374</v>
      </c>
      <c r="C3448" s="2"/>
      <c r="D3448" s="2"/>
      <c r="E3448" s="2" t="s">
        <v>1402</v>
      </c>
      <c r="F3448" s="2"/>
      <c r="G3448" s="2"/>
      <c r="H3448" s="2" t="s">
        <v>847</v>
      </c>
      <c r="I3448" s="2" t="s">
        <v>2082</v>
      </c>
      <c r="J3448" s="2"/>
      <c r="K3448" s="2"/>
      <c r="L3448" s="79"/>
      <c r="M3448" s="79"/>
      <c r="N3448" s="79" t="s">
        <v>2132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 t="s">
        <v>4257</v>
      </c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 t="str">
        <f t="shared" si="121"/>
        <v/>
      </c>
      <c r="BP3448" s="2" t="str">
        <f t="shared" si="122"/>
        <v>USCAR211</v>
      </c>
      <c r="BQ3448" s="2" t="str">
        <f>_xlfn.XLOOKUP(BO3448,[1]Planilha1!$BU:$BU,[1]Planilha1!$BU:$BU,"",0,1)</f>
        <v/>
      </c>
    </row>
    <row r="3449" spans="1:69" hidden="1" x14ac:dyDescent="0.2">
      <c r="A3449" s="2" t="s">
        <v>4651</v>
      </c>
      <c r="B3449" s="2" t="s">
        <v>374</v>
      </c>
      <c r="C3449" s="2"/>
      <c r="D3449" s="2"/>
      <c r="E3449" s="2" t="s">
        <v>1402</v>
      </c>
      <c r="F3449" s="2"/>
      <c r="G3449" s="2"/>
      <c r="H3449" s="2" t="s">
        <v>848</v>
      </c>
      <c r="I3449" s="2" t="s">
        <v>2082</v>
      </c>
      <c r="J3449" s="2"/>
      <c r="K3449" s="2"/>
      <c r="L3449" s="79"/>
      <c r="M3449" s="79"/>
      <c r="N3449" s="79" t="s">
        <v>2144</v>
      </c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 t="s">
        <v>4258</v>
      </c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 t="str">
        <f t="shared" si="121"/>
        <v/>
      </c>
      <c r="BP3449" s="2" t="str">
        <f t="shared" si="122"/>
        <v>USCAR211,25</v>
      </c>
      <c r="BQ3449" s="2" t="str">
        <f>_xlfn.XLOOKUP(BO3449,[1]Planilha1!$BU:$BU,[1]Planilha1!$BU:$BU,"",0,1)</f>
        <v/>
      </c>
    </row>
    <row r="3450" spans="1:69" hidden="1" x14ac:dyDescent="0.2">
      <c r="A3450" s="2" t="s">
        <v>4651</v>
      </c>
      <c r="B3450" s="2" t="s">
        <v>374</v>
      </c>
      <c r="C3450" s="2"/>
      <c r="D3450" s="2"/>
      <c r="E3450" s="2" t="s">
        <v>1402</v>
      </c>
      <c r="F3450" s="2"/>
      <c r="G3450" s="2"/>
      <c r="H3450" s="2" t="s">
        <v>850</v>
      </c>
      <c r="I3450" s="2" t="s">
        <v>2082</v>
      </c>
      <c r="J3450" s="2"/>
      <c r="K3450" s="2"/>
      <c r="L3450" s="79"/>
      <c r="M3450" s="79"/>
      <c r="N3450" s="79" t="s">
        <v>2141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 t="s">
        <v>4259</v>
      </c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 t="str">
        <f t="shared" si="121"/>
        <v/>
      </c>
      <c r="BP3450" s="2" t="str">
        <f t="shared" si="122"/>
        <v>USCAR210,75</v>
      </c>
      <c r="BQ3450" s="2" t="str">
        <f>_xlfn.XLOOKUP(BO3450,[1]Planilha1!$BU:$BU,[1]Planilha1!$BU:$BU,"",0,1)</f>
        <v/>
      </c>
    </row>
    <row r="3451" spans="1:69" hidden="1" x14ac:dyDescent="0.2">
      <c r="A3451" s="2" t="s">
        <v>785</v>
      </c>
      <c r="B3451" s="2"/>
      <c r="C3451" s="2"/>
      <c r="D3451" s="2"/>
      <c r="E3451" s="2" t="s">
        <v>1402</v>
      </c>
      <c r="F3451" s="2"/>
      <c r="G3451" s="2"/>
      <c r="H3451" s="2" t="s">
        <v>844</v>
      </c>
      <c r="I3451" s="2" t="s">
        <v>2083</v>
      </c>
      <c r="J3451" s="2"/>
      <c r="K3451" s="2"/>
      <c r="L3451" s="79"/>
      <c r="M3451" s="79"/>
      <c r="N3451" s="79" t="s">
        <v>1127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 t="s">
        <v>4260</v>
      </c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 t="str">
        <f t="shared" si="121"/>
        <v/>
      </c>
      <c r="BP3451" s="2" t="str">
        <f t="shared" si="122"/>
        <v>16</v>
      </c>
      <c r="BQ3451" s="2" t="str">
        <f>_xlfn.XLOOKUP(BO3451,[1]Planilha1!$BU:$BU,[1]Planilha1!$BU:$BU,"",0,1)</f>
        <v/>
      </c>
    </row>
    <row r="3452" spans="1:69" hidden="1" x14ac:dyDescent="0.2">
      <c r="A3452" s="2" t="s">
        <v>785</v>
      </c>
      <c r="B3452" s="2"/>
      <c r="C3452" s="2"/>
      <c r="D3452" s="2"/>
      <c r="E3452" s="2" t="s">
        <v>1402</v>
      </c>
      <c r="F3452" s="2"/>
      <c r="G3452" s="2"/>
      <c r="H3452" s="2" t="s">
        <v>853</v>
      </c>
      <c r="I3452" s="2" t="s">
        <v>467</v>
      </c>
      <c r="J3452" s="2" t="s">
        <v>1078</v>
      </c>
      <c r="K3452" s="2"/>
      <c r="L3452" s="79"/>
      <c r="M3452" s="79"/>
      <c r="N3452" s="79" t="s">
        <v>2125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 t="s">
        <v>4261</v>
      </c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 t="str">
        <f t="shared" si="121"/>
        <v/>
      </c>
      <c r="BP3452" s="2" t="str">
        <f t="shared" si="122"/>
        <v>0,5</v>
      </c>
      <c r="BQ3452" s="2" t="str">
        <f>_xlfn.XLOOKUP(BO3452,[1]Planilha1!$BU:$BU,[1]Planilha1!$BU:$BU,"",0,1)</f>
        <v/>
      </c>
    </row>
    <row r="3453" spans="1:69" hidden="1" x14ac:dyDescent="0.2">
      <c r="A3453" s="2" t="s">
        <v>785</v>
      </c>
      <c r="B3453" s="2"/>
      <c r="C3453" s="2"/>
      <c r="D3453" s="2"/>
      <c r="E3453" s="2" t="s">
        <v>1402</v>
      </c>
      <c r="F3453" s="2"/>
      <c r="G3453" s="2"/>
      <c r="H3453" s="2" t="s">
        <v>843</v>
      </c>
      <c r="I3453" s="2" t="s">
        <v>2084</v>
      </c>
      <c r="J3453" s="2"/>
      <c r="K3453" s="2"/>
      <c r="L3453" s="79"/>
      <c r="M3453" s="79"/>
      <c r="N3453" s="79" t="s">
        <v>2146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 t="s">
        <v>4262</v>
      </c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 t="str">
        <f t="shared" si="121"/>
        <v/>
      </c>
      <c r="BP3453" s="2" t="str">
        <f t="shared" si="122"/>
        <v>4</v>
      </c>
      <c r="BQ3453" s="2" t="str">
        <f>_xlfn.XLOOKUP(BO3453,[1]Planilha1!$BU:$BU,[1]Planilha1!$BU:$BU,"",0,1)</f>
        <v/>
      </c>
    </row>
    <row r="3454" spans="1:69" hidden="1" x14ac:dyDescent="0.2">
      <c r="A3454" s="2" t="s">
        <v>785</v>
      </c>
      <c r="B3454" s="2"/>
      <c r="C3454" s="2"/>
      <c r="D3454" s="2"/>
      <c r="E3454" s="2" t="s">
        <v>1402</v>
      </c>
      <c r="F3454" s="2"/>
      <c r="G3454" s="2"/>
      <c r="H3454" s="2" t="s">
        <v>843</v>
      </c>
      <c r="I3454" s="2" t="s">
        <v>2084</v>
      </c>
      <c r="J3454" s="2"/>
      <c r="K3454" s="2"/>
      <c r="L3454" s="79"/>
      <c r="M3454" s="79"/>
      <c r="N3454" s="79" t="s">
        <v>2140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 t="s">
        <v>4262</v>
      </c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 t="str">
        <f t="shared" si="121"/>
        <v/>
      </c>
      <c r="BP3454" s="2" t="str">
        <f t="shared" si="122"/>
        <v>6</v>
      </c>
      <c r="BQ3454" s="2" t="str">
        <f>_xlfn.XLOOKUP(BO3454,[1]Planilha1!$BU:$BU,[1]Planilha1!$BU:$BU,"",0,1)</f>
        <v/>
      </c>
    </row>
    <row r="3455" spans="1:69" hidden="1" x14ac:dyDescent="0.2">
      <c r="A3455" s="2" t="s">
        <v>4651</v>
      </c>
      <c r="B3455" s="2" t="s">
        <v>374</v>
      </c>
      <c r="C3455" s="2"/>
      <c r="D3455" s="2"/>
      <c r="E3455" s="2" t="s">
        <v>1402</v>
      </c>
      <c r="F3455" s="2"/>
      <c r="G3455" s="2"/>
      <c r="H3455" s="2" t="s">
        <v>848</v>
      </c>
      <c r="I3455" s="2" t="s">
        <v>2085</v>
      </c>
      <c r="J3455" s="2" t="s">
        <v>1079</v>
      </c>
      <c r="K3455" s="2"/>
      <c r="L3455" s="79"/>
      <c r="M3455" s="79"/>
      <c r="N3455" s="79" t="s">
        <v>2142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 t="s">
        <v>4263</v>
      </c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 t="str">
        <f t="shared" si="121"/>
        <v/>
      </c>
      <c r="BP3455" s="2" t="str">
        <f t="shared" si="122"/>
        <v>USCAR210,3</v>
      </c>
      <c r="BQ3455" s="2" t="str">
        <f>_xlfn.XLOOKUP(BO3455,[1]Planilha1!$BU:$BU,[1]Planilha1!$BU:$BU,"",0,1)</f>
        <v/>
      </c>
    </row>
    <row r="3456" spans="1:69" hidden="1" x14ac:dyDescent="0.2">
      <c r="A3456" s="2" t="s">
        <v>785</v>
      </c>
      <c r="B3456" s="2"/>
      <c r="C3456" s="2"/>
      <c r="D3456" s="2"/>
      <c r="E3456" s="2" t="s">
        <v>1402</v>
      </c>
      <c r="F3456" s="2"/>
      <c r="G3456" s="2"/>
      <c r="H3456" s="2" t="s">
        <v>843</v>
      </c>
      <c r="I3456" s="2" t="s">
        <v>2086</v>
      </c>
      <c r="J3456" s="2"/>
      <c r="K3456" s="2"/>
      <c r="L3456" s="79"/>
      <c r="M3456" s="79"/>
      <c r="N3456" s="79" t="s">
        <v>2146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 t="s">
        <v>4264</v>
      </c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 t="str">
        <f t="shared" si="121"/>
        <v/>
      </c>
      <c r="BP3456" s="2" t="str">
        <f t="shared" si="122"/>
        <v>4</v>
      </c>
      <c r="BQ3456" s="2" t="str">
        <f>_xlfn.XLOOKUP(BO3456,[1]Planilha1!$BU:$BU,[1]Planilha1!$BU:$BU,"",0,1)</f>
        <v/>
      </c>
    </row>
    <row r="3457" spans="1:69" hidden="1" x14ac:dyDescent="0.2">
      <c r="A3457" s="2" t="s">
        <v>785</v>
      </c>
      <c r="B3457" s="2"/>
      <c r="C3457" s="2"/>
      <c r="D3457" s="2"/>
      <c r="E3457" s="2" t="s">
        <v>1402</v>
      </c>
      <c r="F3457" s="2"/>
      <c r="G3457" s="2"/>
      <c r="H3457" s="2" t="s">
        <v>843</v>
      </c>
      <c r="I3457" s="2" t="s">
        <v>2086</v>
      </c>
      <c r="J3457" s="2"/>
      <c r="K3457" s="2"/>
      <c r="L3457" s="79"/>
      <c r="M3457" s="79"/>
      <c r="N3457" s="79" t="s">
        <v>2140</v>
      </c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 t="s">
        <v>4264</v>
      </c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 t="str">
        <f t="shared" si="121"/>
        <v/>
      </c>
      <c r="BP3457" s="2" t="str">
        <f t="shared" si="122"/>
        <v>6</v>
      </c>
      <c r="BQ3457" s="2" t="str">
        <f>_xlfn.XLOOKUP(BO3457,[1]Planilha1!$BU:$BU,[1]Planilha1!$BU:$BU,"",0,1)</f>
        <v/>
      </c>
    </row>
    <row r="3458" spans="1:69" hidden="1" x14ac:dyDescent="0.2">
      <c r="A3458" s="2" t="s">
        <v>785</v>
      </c>
      <c r="B3458" s="2"/>
      <c r="C3458" s="2"/>
      <c r="D3458" s="2"/>
      <c r="E3458" s="2" t="s">
        <v>1402</v>
      </c>
      <c r="F3458" s="2"/>
      <c r="G3458" s="2"/>
      <c r="H3458" s="2" t="s">
        <v>844</v>
      </c>
      <c r="I3458" s="2" t="s">
        <v>419</v>
      </c>
      <c r="J3458" s="2"/>
      <c r="K3458" s="2"/>
      <c r="L3458" s="79"/>
      <c r="M3458" s="79"/>
      <c r="N3458" s="79" t="s">
        <v>1135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 t="s">
        <v>4192</v>
      </c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 t="str">
        <f t="shared" si="121"/>
        <v/>
      </c>
      <c r="BP3458" s="2" t="str">
        <f t="shared" si="122"/>
        <v>25</v>
      </c>
      <c r="BQ3458" s="2" t="str">
        <f>_xlfn.XLOOKUP(BO3458,[1]Planilha1!$BU:$BU,[1]Planilha1!$BU:$BU,"",0,1)</f>
        <v/>
      </c>
    </row>
    <row r="3459" spans="1:69" hidden="1" x14ac:dyDescent="0.2">
      <c r="A3459" s="2" t="s">
        <v>785</v>
      </c>
      <c r="B3459" s="2"/>
      <c r="C3459" s="2"/>
      <c r="D3459" s="2"/>
      <c r="E3459" s="2" t="s">
        <v>1402</v>
      </c>
      <c r="F3459" s="2"/>
      <c r="G3459" s="2"/>
      <c r="H3459" s="2" t="s">
        <v>844</v>
      </c>
      <c r="I3459" s="2" t="s">
        <v>416</v>
      </c>
      <c r="J3459" s="2"/>
      <c r="K3459" s="2"/>
      <c r="L3459" s="79"/>
      <c r="M3459" s="79"/>
      <c r="N3459" s="79" t="s">
        <v>1142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 t="s">
        <v>4265</v>
      </c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 t="str">
        <f t="shared" si="121"/>
        <v/>
      </c>
      <c r="BP3459" s="2" t="str">
        <f t="shared" si="122"/>
        <v>35</v>
      </c>
      <c r="BQ3459" s="2" t="str">
        <f>_xlfn.XLOOKUP(BO3459,[1]Planilha1!$BU:$BU,[1]Planilha1!$BU:$BU,"",0,1)</f>
        <v/>
      </c>
    </row>
    <row r="3460" spans="1:69" hidden="1" x14ac:dyDescent="0.2">
      <c r="A3460" s="2" t="s">
        <v>785</v>
      </c>
      <c r="B3460" s="2"/>
      <c r="C3460" s="2"/>
      <c r="D3460" s="2"/>
      <c r="E3460" s="2" t="s">
        <v>1402</v>
      </c>
      <c r="F3460" s="2"/>
      <c r="G3460" s="2"/>
      <c r="H3460" s="2" t="s">
        <v>844</v>
      </c>
      <c r="I3460" s="2" t="s">
        <v>411</v>
      </c>
      <c r="J3460" s="2"/>
      <c r="K3460" s="2"/>
      <c r="L3460" s="79"/>
      <c r="M3460" s="79"/>
      <c r="N3460" s="79" t="s">
        <v>1142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 t="s">
        <v>4266</v>
      </c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 t="str">
        <f t="shared" ref="BO3460:BO3523" si="123">IF(F3460="","",_xlfn.CONCAT(K3460&amp;N3460,IF(L3460&gt;M3460,_xlfn.TEXTJOIN(,TRUE,O3460:AV3460),_xlfn.TEXTJOIN(,TRUE,AF3460:AV3460,O3460:AE3460))))</f>
        <v/>
      </c>
      <c r="BP3460" s="2" t="str">
        <f t="shared" ref="BP3460:BP3523" si="124">_xlfn.CONCAT(B3460,N3460,IF(L3460&gt;M3460,_xlfn.TEXTJOIN(,TRUE,O3460:AV3460),_xlfn.TEXTJOIN(,TRUE,AF3460:AV3460,O3460:AE3460)))</f>
        <v>35</v>
      </c>
      <c r="BQ3460" s="2" t="str">
        <f>_xlfn.XLOOKUP(BO3460,[1]Planilha1!$BU:$BU,[1]Planilha1!$BU:$BU,"",0,1)</f>
        <v/>
      </c>
    </row>
    <row r="3461" spans="1:69" hidden="1" x14ac:dyDescent="0.2">
      <c r="A3461" s="2" t="s">
        <v>785</v>
      </c>
      <c r="B3461" s="2"/>
      <c r="C3461" s="2"/>
      <c r="D3461" s="2"/>
      <c r="E3461" s="2" t="s">
        <v>1402</v>
      </c>
      <c r="F3461" s="2"/>
      <c r="G3461" s="2"/>
      <c r="H3461" s="2" t="s">
        <v>844</v>
      </c>
      <c r="I3461" s="2" t="s">
        <v>411</v>
      </c>
      <c r="J3461" s="2"/>
      <c r="K3461" s="2"/>
      <c r="L3461" s="79"/>
      <c r="M3461" s="79"/>
      <c r="N3461" s="79" t="s">
        <v>1154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 t="s">
        <v>4266</v>
      </c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 t="str">
        <f t="shared" si="123"/>
        <v/>
      </c>
      <c r="BP3461" s="2" t="str">
        <f t="shared" si="124"/>
        <v>50</v>
      </c>
      <c r="BQ3461" s="2" t="str">
        <f>_xlfn.XLOOKUP(BO3461,[1]Planilha1!$BU:$BU,[1]Planilha1!$BU:$BU,"",0,1)</f>
        <v/>
      </c>
    </row>
    <row r="3462" spans="1:69" hidden="1" x14ac:dyDescent="0.2">
      <c r="A3462" s="2" t="s">
        <v>785</v>
      </c>
      <c r="B3462" s="2"/>
      <c r="C3462" s="2"/>
      <c r="D3462" s="2"/>
      <c r="E3462" s="2" t="s">
        <v>1402</v>
      </c>
      <c r="F3462" s="2"/>
      <c r="G3462" s="2"/>
      <c r="H3462" s="2" t="s">
        <v>844</v>
      </c>
      <c r="I3462" s="2" t="s">
        <v>2087</v>
      </c>
      <c r="J3462" s="2"/>
      <c r="K3462" s="2"/>
      <c r="L3462" s="79"/>
      <c r="M3462" s="79"/>
      <c r="N3462" s="79" t="s">
        <v>1122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 t="s">
        <v>4267</v>
      </c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 t="str">
        <f t="shared" si="123"/>
        <v/>
      </c>
      <c r="BP3462" s="2" t="str">
        <f t="shared" si="124"/>
        <v>10</v>
      </c>
      <c r="BQ3462" s="2" t="str">
        <f>_xlfn.XLOOKUP(BO3462,[1]Planilha1!$BU:$BU,[1]Planilha1!$BU:$BU,"",0,1)</f>
        <v/>
      </c>
    </row>
    <row r="3463" spans="1:69" hidden="1" x14ac:dyDescent="0.2">
      <c r="A3463" s="2" t="s">
        <v>785</v>
      </c>
      <c r="B3463" s="2"/>
      <c r="C3463" s="2"/>
      <c r="D3463" s="2"/>
      <c r="E3463" s="2" t="s">
        <v>1402</v>
      </c>
      <c r="F3463" s="2"/>
      <c r="G3463" s="2"/>
      <c r="H3463" s="2" t="s">
        <v>844</v>
      </c>
      <c r="I3463" s="2" t="s">
        <v>692</v>
      </c>
      <c r="J3463" s="2"/>
      <c r="K3463" s="2"/>
      <c r="L3463" s="79"/>
      <c r="M3463" s="79"/>
      <c r="N3463" s="79" t="s">
        <v>1127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 t="s">
        <v>4268</v>
      </c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 t="str">
        <f t="shared" si="123"/>
        <v/>
      </c>
      <c r="BP3463" s="2" t="str">
        <f t="shared" si="124"/>
        <v>16</v>
      </c>
      <c r="BQ3463" s="2" t="str">
        <f>_xlfn.XLOOKUP(BO3463,[1]Planilha1!$BU:$BU,[1]Planilha1!$BU:$BU,"",0,1)</f>
        <v/>
      </c>
    </row>
    <row r="3464" spans="1:69" hidden="1" x14ac:dyDescent="0.2">
      <c r="A3464" s="2" t="s">
        <v>785</v>
      </c>
      <c r="B3464" s="2"/>
      <c r="C3464" s="2"/>
      <c r="D3464" s="2"/>
      <c r="E3464" s="2" t="s">
        <v>1402</v>
      </c>
      <c r="F3464" s="2"/>
      <c r="G3464" s="2"/>
      <c r="H3464" s="2" t="s">
        <v>844</v>
      </c>
      <c r="I3464" s="2" t="s">
        <v>692</v>
      </c>
      <c r="J3464" s="2"/>
      <c r="K3464" s="2"/>
      <c r="L3464" s="79"/>
      <c r="M3464" s="79"/>
      <c r="N3464" s="79" t="s">
        <v>1135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 t="s">
        <v>4268</v>
      </c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 t="str">
        <f t="shared" si="123"/>
        <v/>
      </c>
      <c r="BP3464" s="2" t="str">
        <f t="shared" si="124"/>
        <v>25</v>
      </c>
      <c r="BQ3464" s="2" t="str">
        <f>_xlfn.XLOOKUP(BO3464,[1]Planilha1!$BU:$BU,[1]Planilha1!$BU:$BU,"",0,1)</f>
        <v/>
      </c>
    </row>
    <row r="3465" spans="1:69" hidden="1" x14ac:dyDescent="0.2">
      <c r="A3465" s="2" t="s">
        <v>785</v>
      </c>
      <c r="B3465" s="2"/>
      <c r="C3465" s="2"/>
      <c r="D3465" s="2"/>
      <c r="E3465" s="2" t="s">
        <v>1402</v>
      </c>
      <c r="F3465" s="2"/>
      <c r="G3465" s="2"/>
      <c r="H3465" s="2" t="s">
        <v>844</v>
      </c>
      <c r="I3465" s="2" t="s">
        <v>421</v>
      </c>
      <c r="J3465" s="2"/>
      <c r="K3465" s="2"/>
      <c r="L3465" s="79"/>
      <c r="M3465" s="79"/>
      <c r="N3465" s="79" t="s">
        <v>1135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 t="s">
        <v>4208</v>
      </c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 t="str">
        <f t="shared" si="123"/>
        <v/>
      </c>
      <c r="BP3465" s="2" t="str">
        <f t="shared" si="124"/>
        <v>25</v>
      </c>
      <c r="BQ3465" s="2" t="str">
        <f>_xlfn.XLOOKUP(BO3465,[1]Planilha1!$BU:$BU,[1]Planilha1!$BU:$BU,"",0,1)</f>
        <v/>
      </c>
    </row>
    <row r="3466" spans="1:69" hidden="1" x14ac:dyDescent="0.2">
      <c r="A3466" s="2" t="s">
        <v>785</v>
      </c>
      <c r="B3466" s="2"/>
      <c r="C3466" s="2"/>
      <c r="D3466" s="2"/>
      <c r="E3466" s="2" t="s">
        <v>1402</v>
      </c>
      <c r="F3466" s="2"/>
      <c r="G3466" s="2"/>
      <c r="H3466" s="2" t="s">
        <v>844</v>
      </c>
      <c r="I3466" s="2" t="s">
        <v>421</v>
      </c>
      <c r="J3466" s="2"/>
      <c r="K3466" s="2"/>
      <c r="L3466" s="79"/>
      <c r="M3466" s="79"/>
      <c r="N3466" s="79" t="s">
        <v>1142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 t="s">
        <v>4208</v>
      </c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 t="str">
        <f t="shared" si="123"/>
        <v/>
      </c>
      <c r="BP3466" s="2" t="str">
        <f t="shared" si="124"/>
        <v>35</v>
      </c>
      <c r="BQ3466" s="2" t="str">
        <f>_xlfn.XLOOKUP(BO3466,[1]Planilha1!$BU:$BU,[1]Planilha1!$BU:$BU,"",0,1)</f>
        <v/>
      </c>
    </row>
    <row r="3467" spans="1:69" hidden="1" x14ac:dyDescent="0.2">
      <c r="A3467" s="2" t="s">
        <v>785</v>
      </c>
      <c r="B3467" s="2"/>
      <c r="C3467" s="2"/>
      <c r="D3467" s="2"/>
      <c r="E3467" s="2" t="s">
        <v>1402</v>
      </c>
      <c r="F3467" s="2"/>
      <c r="G3467" s="2"/>
      <c r="H3467" s="2" t="s">
        <v>844</v>
      </c>
      <c r="I3467" s="2" t="s">
        <v>415</v>
      </c>
      <c r="J3467" s="2"/>
      <c r="K3467" s="2"/>
      <c r="L3467" s="79"/>
      <c r="M3467" s="79"/>
      <c r="N3467" s="79" t="s">
        <v>2140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 t="s">
        <v>4269</v>
      </c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 t="str">
        <f t="shared" si="123"/>
        <v/>
      </c>
      <c r="BP3467" s="2" t="str">
        <f t="shared" si="124"/>
        <v>6</v>
      </c>
      <c r="BQ3467" s="2" t="str">
        <f>_xlfn.XLOOKUP(BO3467,[1]Planilha1!$BU:$BU,[1]Planilha1!$BU:$BU,"",0,1)</f>
        <v/>
      </c>
    </row>
    <row r="3468" spans="1:69" hidden="1" x14ac:dyDescent="0.2">
      <c r="A3468" s="2" t="s">
        <v>785</v>
      </c>
      <c r="B3468" s="2"/>
      <c r="C3468" s="2"/>
      <c r="D3468" s="2"/>
      <c r="E3468" s="2" t="s">
        <v>1402</v>
      </c>
      <c r="F3468" s="2"/>
      <c r="G3468" s="2"/>
      <c r="H3468" s="2" t="s">
        <v>843</v>
      </c>
      <c r="I3468" s="2" t="s">
        <v>415</v>
      </c>
      <c r="J3468" s="2"/>
      <c r="K3468" s="2"/>
      <c r="L3468" s="79"/>
      <c r="M3468" s="79"/>
      <c r="N3468" s="79" t="s">
        <v>2146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 t="s">
        <v>4269</v>
      </c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 t="str">
        <f t="shared" si="123"/>
        <v/>
      </c>
      <c r="BP3468" s="2" t="str">
        <f t="shared" si="124"/>
        <v>4</v>
      </c>
      <c r="BQ3468" s="2" t="str">
        <f>_xlfn.XLOOKUP(BO3468,[1]Planilha1!$BU:$BU,[1]Planilha1!$BU:$BU,"",0,1)</f>
        <v/>
      </c>
    </row>
    <row r="3469" spans="1:69" hidden="1" x14ac:dyDescent="0.2">
      <c r="A3469" s="2" t="s">
        <v>785</v>
      </c>
      <c r="B3469" s="2"/>
      <c r="C3469" s="2"/>
      <c r="D3469" s="2"/>
      <c r="E3469" s="2" t="s">
        <v>1402</v>
      </c>
      <c r="F3469" s="2"/>
      <c r="G3469" s="2"/>
      <c r="H3469" s="2" t="s">
        <v>843</v>
      </c>
      <c r="I3469" s="2" t="s">
        <v>415</v>
      </c>
      <c r="J3469" s="2"/>
      <c r="K3469" s="2"/>
      <c r="L3469" s="79"/>
      <c r="M3469" s="79"/>
      <c r="N3469" s="79" t="s">
        <v>2140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 t="s">
        <v>4269</v>
      </c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 t="str">
        <f t="shared" si="123"/>
        <v/>
      </c>
      <c r="BP3469" s="2" t="str">
        <f t="shared" si="124"/>
        <v>6</v>
      </c>
      <c r="BQ3469" s="2" t="str">
        <f>_xlfn.XLOOKUP(BO3469,[1]Planilha1!$BU:$BU,[1]Planilha1!$BU:$BU,"",0,1)</f>
        <v/>
      </c>
    </row>
    <row r="3470" spans="1:69" hidden="1" x14ac:dyDescent="0.2">
      <c r="A3470" s="2" t="s">
        <v>785</v>
      </c>
      <c r="B3470" s="2"/>
      <c r="C3470" s="2"/>
      <c r="D3470" s="2"/>
      <c r="E3470" s="2" t="s">
        <v>1402</v>
      </c>
      <c r="F3470" s="2"/>
      <c r="G3470" s="2"/>
      <c r="H3470" s="2" t="s">
        <v>844</v>
      </c>
      <c r="I3470" s="2" t="s">
        <v>413</v>
      </c>
      <c r="J3470" s="2"/>
      <c r="K3470" s="2"/>
      <c r="L3470" s="79"/>
      <c r="M3470" s="79"/>
      <c r="N3470" s="79" t="s">
        <v>1122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 t="s">
        <v>4270</v>
      </c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 t="str">
        <f t="shared" si="123"/>
        <v/>
      </c>
      <c r="BP3470" s="2" t="str">
        <f t="shared" si="124"/>
        <v>10</v>
      </c>
      <c r="BQ3470" s="2" t="str">
        <f>_xlfn.XLOOKUP(BO3470,[1]Planilha1!$BU:$BU,[1]Planilha1!$BU:$BU,"",0,1)</f>
        <v/>
      </c>
    </row>
    <row r="3471" spans="1:69" hidden="1" x14ac:dyDescent="0.2">
      <c r="A3471" s="2" t="s">
        <v>785</v>
      </c>
      <c r="B3471" s="2"/>
      <c r="C3471" s="2"/>
      <c r="D3471" s="2"/>
      <c r="E3471" s="2" t="s">
        <v>1402</v>
      </c>
      <c r="F3471" s="2"/>
      <c r="G3471" s="2"/>
      <c r="H3471" s="2" t="s">
        <v>844</v>
      </c>
      <c r="I3471" s="2" t="s">
        <v>413</v>
      </c>
      <c r="J3471" s="2"/>
      <c r="K3471" s="2"/>
      <c r="L3471" s="79"/>
      <c r="M3471" s="79"/>
      <c r="N3471" s="79" t="s">
        <v>1127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 t="s">
        <v>4271</v>
      </c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 t="str">
        <f t="shared" si="123"/>
        <v/>
      </c>
      <c r="BP3471" s="2" t="str">
        <f t="shared" si="124"/>
        <v>16</v>
      </c>
      <c r="BQ3471" s="2" t="str">
        <f>_xlfn.XLOOKUP(BO3471,[1]Planilha1!$BU:$BU,[1]Planilha1!$BU:$BU,"",0,1)</f>
        <v/>
      </c>
    </row>
    <row r="3472" spans="1:69" hidden="1" x14ac:dyDescent="0.2">
      <c r="A3472" s="2" t="s">
        <v>4651</v>
      </c>
      <c r="B3472" s="2" t="s">
        <v>374</v>
      </c>
      <c r="C3472" s="2"/>
      <c r="D3472" s="2"/>
      <c r="E3472" s="2" t="s">
        <v>1402</v>
      </c>
      <c r="F3472" s="2"/>
      <c r="G3472" s="2"/>
      <c r="H3472" s="2" t="s">
        <v>848</v>
      </c>
      <c r="I3472" s="2" t="s">
        <v>2088</v>
      </c>
      <c r="J3472" s="2"/>
      <c r="K3472" s="2"/>
      <c r="L3472" s="79"/>
      <c r="M3472" s="79"/>
      <c r="N3472" s="79" t="s">
        <v>2142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 t="s">
        <v>4272</v>
      </c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 t="str">
        <f t="shared" si="123"/>
        <v/>
      </c>
      <c r="BP3472" s="2" t="str">
        <f t="shared" si="124"/>
        <v>USCAR210,3</v>
      </c>
      <c r="BQ3472" s="2" t="str">
        <f>_xlfn.XLOOKUP(BO3472,[1]Planilha1!$BU:$BU,[1]Planilha1!$BU:$BU,"",0,1)</f>
        <v/>
      </c>
    </row>
    <row r="3473" spans="1:69" hidden="1" x14ac:dyDescent="0.2">
      <c r="A3473" s="2" t="s">
        <v>785</v>
      </c>
      <c r="B3473" s="2"/>
      <c r="C3473" s="2"/>
      <c r="D3473" s="2"/>
      <c r="E3473" s="2" t="s">
        <v>1402</v>
      </c>
      <c r="F3473" s="2"/>
      <c r="G3473" s="2"/>
      <c r="H3473" s="2" t="s">
        <v>853</v>
      </c>
      <c r="I3473" s="2" t="s">
        <v>2089</v>
      </c>
      <c r="J3473" s="2"/>
      <c r="K3473" s="2"/>
      <c r="L3473" s="79"/>
      <c r="M3473" s="79"/>
      <c r="N3473" s="79" t="s">
        <v>2147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 t="s">
        <v>4273</v>
      </c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 t="str">
        <f t="shared" si="123"/>
        <v/>
      </c>
      <c r="BP3473" s="2" t="str">
        <f t="shared" si="124"/>
        <v>0,35</v>
      </c>
      <c r="BQ3473" s="2" t="str">
        <f>_xlfn.XLOOKUP(BO3473,[1]Planilha1!$BU:$BU,[1]Planilha1!$BU:$BU,"",0,1)</f>
        <v/>
      </c>
    </row>
    <row r="3474" spans="1:69" hidden="1" x14ac:dyDescent="0.2">
      <c r="A3474" s="2" t="s">
        <v>4651</v>
      </c>
      <c r="B3474" s="2" t="s">
        <v>1400</v>
      </c>
      <c r="C3474" s="2"/>
      <c r="D3474" s="2"/>
      <c r="E3474" s="2" t="s">
        <v>1402</v>
      </c>
      <c r="F3474" s="2"/>
      <c r="G3474" s="2"/>
      <c r="H3474" s="2" t="s">
        <v>843</v>
      </c>
      <c r="I3474" s="2" t="s">
        <v>2090</v>
      </c>
      <c r="J3474" s="2"/>
      <c r="K3474" s="2"/>
      <c r="L3474" s="79"/>
      <c r="M3474" s="79"/>
      <c r="N3474" s="79" t="s">
        <v>2141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 t="s">
        <v>4274</v>
      </c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 t="str">
        <f t="shared" si="123"/>
        <v/>
      </c>
      <c r="BP3474" s="2" t="str">
        <f t="shared" si="124"/>
        <v>GMW31910,75</v>
      </c>
      <c r="BQ3474" s="2" t="str">
        <f>_xlfn.XLOOKUP(BO3474,[1]Planilha1!$BU:$BU,[1]Planilha1!$BU:$BU,"",0,1)</f>
        <v/>
      </c>
    </row>
    <row r="3475" spans="1:69" hidden="1" x14ac:dyDescent="0.2">
      <c r="A3475" s="2" t="s">
        <v>4651</v>
      </c>
      <c r="B3475" s="2" t="s">
        <v>1400</v>
      </c>
      <c r="C3475" s="2"/>
      <c r="D3475" s="2"/>
      <c r="E3475" s="2" t="s">
        <v>1402</v>
      </c>
      <c r="F3475" s="2"/>
      <c r="G3475" s="2"/>
      <c r="H3475" s="2" t="s">
        <v>843</v>
      </c>
      <c r="I3475" s="2" t="s">
        <v>2090</v>
      </c>
      <c r="J3475" s="2"/>
      <c r="K3475" s="2"/>
      <c r="L3475" s="79"/>
      <c r="M3475" s="79"/>
      <c r="N3475" s="79" t="s">
        <v>2132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 t="s">
        <v>4275</v>
      </c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 t="str">
        <f t="shared" si="123"/>
        <v/>
      </c>
      <c r="BP3475" s="2" t="str">
        <f t="shared" si="124"/>
        <v>GMW31911</v>
      </c>
      <c r="BQ3475" s="2" t="str">
        <f>_xlfn.XLOOKUP(BO3475,[1]Planilha1!$BU:$BU,[1]Planilha1!$BU:$BU,"",0,1)</f>
        <v/>
      </c>
    </row>
    <row r="3476" spans="1:69" hidden="1" x14ac:dyDescent="0.2">
      <c r="A3476" s="2" t="s">
        <v>4651</v>
      </c>
      <c r="B3476" s="2" t="s">
        <v>1400</v>
      </c>
      <c r="C3476" s="2"/>
      <c r="D3476" s="2"/>
      <c r="E3476" s="2" t="s">
        <v>1402</v>
      </c>
      <c r="F3476" s="2"/>
      <c r="G3476" s="2"/>
      <c r="H3476" s="2" t="s">
        <v>856</v>
      </c>
      <c r="I3476" s="2" t="s">
        <v>2090</v>
      </c>
      <c r="J3476" s="2"/>
      <c r="K3476" s="2"/>
      <c r="L3476" s="79"/>
      <c r="M3476" s="79"/>
      <c r="N3476" s="79" t="s">
        <v>2132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 t="s">
        <v>4275</v>
      </c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 t="str">
        <f t="shared" si="123"/>
        <v/>
      </c>
      <c r="BP3476" s="2" t="str">
        <f t="shared" si="124"/>
        <v>GMW31911</v>
      </c>
      <c r="BQ3476" s="2" t="str">
        <f>_xlfn.XLOOKUP(BO3476,[1]Planilha1!$BU:$BU,[1]Planilha1!$BU:$BU,"",0,1)</f>
        <v/>
      </c>
    </row>
    <row r="3477" spans="1:69" hidden="1" x14ac:dyDescent="0.2">
      <c r="A3477" s="2" t="s">
        <v>4651</v>
      </c>
      <c r="B3477" s="2" t="s">
        <v>374</v>
      </c>
      <c r="C3477" s="2"/>
      <c r="D3477" s="2"/>
      <c r="E3477" s="2" t="s">
        <v>1402</v>
      </c>
      <c r="F3477" s="2"/>
      <c r="G3477" s="2"/>
      <c r="H3477" s="2" t="s">
        <v>860</v>
      </c>
      <c r="I3477" s="2" t="s">
        <v>749</v>
      </c>
      <c r="J3477" s="2"/>
      <c r="K3477" s="2"/>
      <c r="L3477" s="79"/>
      <c r="M3477" s="79"/>
      <c r="N3477" s="79" t="s">
        <v>2147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 t="str">
        <f t="shared" si="123"/>
        <v/>
      </c>
      <c r="BP3477" s="2" t="str">
        <f t="shared" si="124"/>
        <v>USCAR210,35</v>
      </c>
      <c r="BQ3477" s="2" t="str">
        <f>_xlfn.XLOOKUP(BO3477,[1]Planilha1!$BU:$BU,[1]Planilha1!$BU:$BU,"",0,1)</f>
        <v/>
      </c>
    </row>
    <row r="3478" spans="1:69" hidden="1" x14ac:dyDescent="0.2">
      <c r="A3478" s="2" t="s">
        <v>4651</v>
      </c>
      <c r="B3478" s="2" t="s">
        <v>374</v>
      </c>
      <c r="C3478" s="2"/>
      <c r="D3478" s="2"/>
      <c r="E3478" s="2" t="s">
        <v>1402</v>
      </c>
      <c r="F3478" s="2"/>
      <c r="G3478" s="2"/>
      <c r="H3478" s="2" t="s">
        <v>853</v>
      </c>
      <c r="I3478" s="2" t="s">
        <v>749</v>
      </c>
      <c r="J3478" s="2"/>
      <c r="K3478" s="2"/>
      <c r="L3478" s="79"/>
      <c r="M3478" s="79"/>
      <c r="N3478" s="79" t="s">
        <v>2147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 t="s">
        <v>4276</v>
      </c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 t="str">
        <f t="shared" si="123"/>
        <v/>
      </c>
      <c r="BP3478" s="2" t="str">
        <f t="shared" si="124"/>
        <v>USCAR210,35</v>
      </c>
      <c r="BQ3478" s="2" t="str">
        <f>_xlfn.XLOOKUP(BO3478,[1]Planilha1!$BU:$BU,[1]Planilha1!$BU:$BU,"",0,1)</f>
        <v/>
      </c>
    </row>
    <row r="3479" spans="1:69" hidden="1" x14ac:dyDescent="0.2">
      <c r="A3479" s="2" t="s">
        <v>4651</v>
      </c>
      <c r="B3479" s="2" t="s">
        <v>374</v>
      </c>
      <c r="C3479" s="2"/>
      <c r="D3479" s="2"/>
      <c r="E3479" s="2" t="s">
        <v>1402</v>
      </c>
      <c r="F3479" s="2"/>
      <c r="G3479" s="2"/>
      <c r="H3479" s="2" t="s">
        <v>853</v>
      </c>
      <c r="I3479" s="2" t="s">
        <v>749</v>
      </c>
      <c r="J3479" s="2"/>
      <c r="K3479" s="2"/>
      <c r="L3479" s="79"/>
      <c r="M3479" s="79"/>
      <c r="N3479" s="79" t="s">
        <v>2125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 t="s">
        <v>4277</v>
      </c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 t="str">
        <f t="shared" si="123"/>
        <v/>
      </c>
      <c r="BP3479" s="2" t="str">
        <f t="shared" si="124"/>
        <v>USCAR210,5</v>
      </c>
      <c r="BQ3479" s="2" t="str">
        <f>_xlfn.XLOOKUP(BO3479,[1]Planilha1!$BU:$BU,[1]Planilha1!$BU:$BU,"",0,1)</f>
        <v/>
      </c>
    </row>
    <row r="3480" spans="1:69" hidden="1" x14ac:dyDescent="0.2">
      <c r="A3480" s="2" t="s">
        <v>4651</v>
      </c>
      <c r="B3480" s="2" t="s">
        <v>374</v>
      </c>
      <c r="C3480" s="2"/>
      <c r="D3480" s="2"/>
      <c r="E3480" s="2" t="s">
        <v>1402</v>
      </c>
      <c r="F3480" s="2"/>
      <c r="G3480" s="2"/>
      <c r="H3480" s="2" t="s">
        <v>853</v>
      </c>
      <c r="I3480" s="2" t="s">
        <v>525</v>
      </c>
      <c r="J3480" s="2"/>
      <c r="K3480" s="2"/>
      <c r="L3480" s="79"/>
      <c r="M3480" s="79"/>
      <c r="N3480" s="79" t="s">
        <v>2147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 t="str">
        <f t="shared" si="123"/>
        <v/>
      </c>
      <c r="BP3480" s="2" t="str">
        <f t="shared" si="124"/>
        <v>USCAR210,35</v>
      </c>
      <c r="BQ3480" s="2" t="str">
        <f>_xlfn.XLOOKUP(BO3480,[1]Planilha1!$BU:$BU,[1]Planilha1!$BU:$BU,"",0,1)</f>
        <v/>
      </c>
    </row>
    <row r="3481" spans="1:69" hidden="1" x14ac:dyDescent="0.2">
      <c r="A3481" s="2" t="s">
        <v>4651</v>
      </c>
      <c r="B3481" s="2" t="s">
        <v>374</v>
      </c>
      <c r="C3481" s="2"/>
      <c r="D3481" s="2"/>
      <c r="E3481" s="2" t="s">
        <v>1402</v>
      </c>
      <c r="F3481" s="2"/>
      <c r="G3481" s="2"/>
      <c r="H3481" s="2" t="s">
        <v>853</v>
      </c>
      <c r="I3481" s="2" t="s">
        <v>525</v>
      </c>
      <c r="J3481" s="2"/>
      <c r="K3481" s="2"/>
      <c r="L3481" s="79"/>
      <c r="M3481" s="79"/>
      <c r="N3481" s="79" t="s">
        <v>2125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 t="s">
        <v>4278</v>
      </c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 t="str">
        <f t="shared" si="123"/>
        <v/>
      </c>
      <c r="BP3481" s="2" t="str">
        <f t="shared" si="124"/>
        <v>USCAR210,5</v>
      </c>
      <c r="BQ3481" s="2" t="str">
        <f>_xlfn.XLOOKUP(BO3481,[1]Planilha1!$BU:$BU,[1]Planilha1!$BU:$BU,"",0,1)</f>
        <v/>
      </c>
    </row>
    <row r="3482" spans="1:69" hidden="1" x14ac:dyDescent="0.2">
      <c r="A3482" s="2" t="s">
        <v>4651</v>
      </c>
      <c r="B3482" s="2" t="s">
        <v>1400</v>
      </c>
      <c r="C3482" s="2"/>
      <c r="D3482" s="2"/>
      <c r="E3482" s="2" t="s">
        <v>1402</v>
      </c>
      <c r="F3482" s="2"/>
      <c r="G3482" s="2"/>
      <c r="H3482" s="2" t="s">
        <v>843</v>
      </c>
      <c r="I3482" s="2" t="s">
        <v>525</v>
      </c>
      <c r="J3482" s="2"/>
      <c r="K3482" s="2"/>
      <c r="L3482" s="79"/>
      <c r="M3482" s="79"/>
      <c r="N3482" s="79" t="s">
        <v>2147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 t="s">
        <v>4279</v>
      </c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 t="str">
        <f t="shared" si="123"/>
        <v/>
      </c>
      <c r="BP3482" s="2" t="str">
        <f t="shared" si="124"/>
        <v>GMW31910,35</v>
      </c>
      <c r="BQ3482" s="2" t="str">
        <f>_xlfn.XLOOKUP(BO3482,[1]Planilha1!$BU:$BU,[1]Planilha1!$BU:$BU,"",0,1)</f>
        <v/>
      </c>
    </row>
    <row r="3483" spans="1:69" hidden="1" x14ac:dyDescent="0.2">
      <c r="A3483" s="2" t="s">
        <v>4651</v>
      </c>
      <c r="B3483" s="2" t="s">
        <v>1400</v>
      </c>
      <c r="C3483" s="2"/>
      <c r="D3483" s="2"/>
      <c r="E3483" s="2" t="s">
        <v>1402</v>
      </c>
      <c r="F3483" s="2"/>
      <c r="G3483" s="2"/>
      <c r="H3483" s="2" t="s">
        <v>843</v>
      </c>
      <c r="I3483" s="2" t="s">
        <v>525</v>
      </c>
      <c r="J3483" s="2"/>
      <c r="K3483" s="2"/>
      <c r="L3483" s="79"/>
      <c r="M3483" s="79"/>
      <c r="N3483" s="79" t="s">
        <v>2125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 t="s">
        <v>4280</v>
      </c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 t="str">
        <f t="shared" si="123"/>
        <v/>
      </c>
      <c r="BP3483" s="2" t="str">
        <f t="shared" si="124"/>
        <v>GMW31910,5</v>
      </c>
      <c r="BQ3483" s="2" t="str">
        <f>_xlfn.XLOOKUP(BO3483,[1]Planilha1!$BU:$BU,[1]Planilha1!$BU:$BU,"",0,1)</f>
        <v/>
      </c>
    </row>
    <row r="3484" spans="1:69" hidden="1" x14ac:dyDescent="0.2">
      <c r="A3484" s="2" t="s">
        <v>4651</v>
      </c>
      <c r="B3484" s="2" t="s">
        <v>1400</v>
      </c>
      <c r="C3484" s="2"/>
      <c r="D3484" s="2"/>
      <c r="E3484" s="2" t="s">
        <v>1402</v>
      </c>
      <c r="F3484" s="2"/>
      <c r="G3484" s="2"/>
      <c r="H3484" s="2" t="s">
        <v>863</v>
      </c>
      <c r="I3484" s="2" t="s">
        <v>525</v>
      </c>
      <c r="J3484" s="2"/>
      <c r="K3484" s="2"/>
      <c r="L3484" s="79"/>
      <c r="M3484" s="79"/>
      <c r="N3484" s="79" t="s">
        <v>2125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 t="s">
        <v>4281</v>
      </c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 t="str">
        <f t="shared" si="123"/>
        <v/>
      </c>
      <c r="BP3484" s="2" t="str">
        <f t="shared" si="124"/>
        <v>GMW31910,5</v>
      </c>
      <c r="BQ3484" s="2" t="str">
        <f>_xlfn.XLOOKUP(BO3484,[1]Planilha1!$BU:$BU,[1]Planilha1!$BU:$BU,"",0,1)</f>
        <v/>
      </c>
    </row>
    <row r="3485" spans="1:69" hidden="1" x14ac:dyDescent="0.2">
      <c r="A3485" s="2" t="s">
        <v>4651</v>
      </c>
      <c r="B3485" s="2" t="s">
        <v>374</v>
      </c>
      <c r="C3485" s="2"/>
      <c r="D3485" s="2"/>
      <c r="E3485" s="2" t="s">
        <v>1402</v>
      </c>
      <c r="F3485" s="2"/>
      <c r="G3485" s="2"/>
      <c r="H3485" s="2" t="s">
        <v>843</v>
      </c>
      <c r="I3485" s="2" t="s">
        <v>2091</v>
      </c>
      <c r="J3485" s="2"/>
      <c r="K3485" s="2"/>
      <c r="L3485" s="79"/>
      <c r="M3485" s="79"/>
      <c r="N3485" s="79" t="s">
        <v>2151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 t="s">
        <v>3755</v>
      </c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 t="str">
        <f t="shared" si="123"/>
        <v/>
      </c>
      <c r="BP3485" s="2" t="str">
        <f t="shared" si="124"/>
        <v>USCAR215</v>
      </c>
      <c r="BQ3485" s="2" t="str">
        <f>_xlfn.XLOOKUP(BO3485,[1]Planilha1!$BU:$BU,[1]Planilha1!$BU:$BU,"",0,1)</f>
        <v/>
      </c>
    </row>
    <row r="3486" spans="1:69" hidden="1" x14ac:dyDescent="0.2">
      <c r="A3486" s="2" t="s">
        <v>4651</v>
      </c>
      <c r="B3486" s="2" t="s">
        <v>374</v>
      </c>
      <c r="C3486" s="2"/>
      <c r="D3486" s="2"/>
      <c r="E3486" s="2" t="s">
        <v>1402</v>
      </c>
      <c r="F3486" s="2"/>
      <c r="G3486" s="2"/>
      <c r="H3486" s="2" t="s">
        <v>843</v>
      </c>
      <c r="I3486" s="2" t="s">
        <v>2091</v>
      </c>
      <c r="J3486" s="2"/>
      <c r="K3486" s="2"/>
      <c r="L3486" s="79"/>
      <c r="M3486" s="79"/>
      <c r="N3486" s="79" t="s">
        <v>2140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 t="s">
        <v>3670</v>
      </c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 t="str">
        <f t="shared" si="123"/>
        <v/>
      </c>
      <c r="BP3486" s="2" t="str">
        <f t="shared" si="124"/>
        <v>USCAR216</v>
      </c>
      <c r="BQ3486" s="2" t="str">
        <f>_xlfn.XLOOKUP(BO3486,[1]Planilha1!$BU:$BU,[1]Planilha1!$BU:$BU,"",0,1)</f>
        <v/>
      </c>
    </row>
    <row r="3487" spans="1:69" hidden="1" x14ac:dyDescent="0.2">
      <c r="A3487" s="2" t="s">
        <v>4651</v>
      </c>
      <c r="B3487" s="2" t="s">
        <v>374</v>
      </c>
      <c r="C3487" s="2"/>
      <c r="D3487" s="2"/>
      <c r="E3487" s="2" t="s">
        <v>1402</v>
      </c>
      <c r="F3487" s="2"/>
      <c r="G3487" s="2"/>
      <c r="H3487" s="2" t="s">
        <v>853</v>
      </c>
      <c r="I3487" s="2" t="s">
        <v>2092</v>
      </c>
      <c r="J3487" s="2"/>
      <c r="K3487" s="2"/>
      <c r="L3487" s="79"/>
      <c r="M3487" s="79"/>
      <c r="N3487" s="79" t="s">
        <v>2141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 t="s">
        <v>3754</v>
      </c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 t="str">
        <f t="shared" si="123"/>
        <v/>
      </c>
      <c r="BP3487" s="2" t="str">
        <f t="shared" si="124"/>
        <v>USCAR210,75</v>
      </c>
      <c r="BQ3487" s="2" t="str">
        <f>_xlfn.XLOOKUP(BO3487,[1]Planilha1!$BU:$BU,[1]Planilha1!$BU:$BU,"",0,1)</f>
        <v/>
      </c>
    </row>
    <row r="3488" spans="1:69" hidden="1" x14ac:dyDescent="0.2">
      <c r="A3488" s="2" t="s">
        <v>4651</v>
      </c>
      <c r="B3488" s="2" t="s">
        <v>374</v>
      </c>
      <c r="C3488" s="2"/>
      <c r="D3488" s="2"/>
      <c r="E3488" s="2" t="s">
        <v>1402</v>
      </c>
      <c r="F3488" s="2"/>
      <c r="G3488" s="2"/>
      <c r="H3488" s="2" t="s">
        <v>853</v>
      </c>
      <c r="I3488" s="2" t="s">
        <v>2092</v>
      </c>
      <c r="J3488" s="2"/>
      <c r="K3488" s="2"/>
      <c r="L3488" s="79"/>
      <c r="M3488" s="79"/>
      <c r="N3488" s="79" t="s">
        <v>2175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 t="s">
        <v>3755</v>
      </c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 t="str">
        <f t="shared" si="123"/>
        <v/>
      </c>
      <c r="BP3488" s="2" t="str">
        <f t="shared" si="124"/>
        <v>USCAR210,35+0,5</v>
      </c>
      <c r="BQ3488" s="2" t="str">
        <f>_xlfn.XLOOKUP(BO3488,[1]Planilha1!$BU:$BU,[1]Planilha1!$BU:$BU,"",0,1)</f>
        <v/>
      </c>
    </row>
    <row r="3489" spans="1:69" hidden="1" x14ac:dyDescent="0.2">
      <c r="A3489" s="2" t="s">
        <v>4651</v>
      </c>
      <c r="B3489" s="2" t="s">
        <v>374</v>
      </c>
      <c r="C3489" s="2"/>
      <c r="D3489" s="2"/>
      <c r="E3489" s="2" t="s">
        <v>1402</v>
      </c>
      <c r="F3489" s="2"/>
      <c r="G3489" s="2"/>
      <c r="H3489" s="2" t="s">
        <v>853</v>
      </c>
      <c r="I3489" s="2" t="s">
        <v>2092</v>
      </c>
      <c r="J3489" s="2"/>
      <c r="K3489" s="2"/>
      <c r="L3489" s="79"/>
      <c r="M3489" s="79"/>
      <c r="N3489" s="79" t="s">
        <v>2153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 t="s">
        <v>3755</v>
      </c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 t="str">
        <f t="shared" si="123"/>
        <v/>
      </c>
      <c r="BP3489" s="2" t="str">
        <f t="shared" si="124"/>
        <v>USCAR210,5+0,5</v>
      </c>
      <c r="BQ3489" s="2" t="str">
        <f>_xlfn.XLOOKUP(BO3489,[1]Planilha1!$BU:$BU,[1]Planilha1!$BU:$BU,"",0,1)</f>
        <v/>
      </c>
    </row>
    <row r="3490" spans="1:69" hidden="1" x14ac:dyDescent="0.2">
      <c r="A3490" s="2" t="s">
        <v>4651</v>
      </c>
      <c r="B3490" s="2" t="s">
        <v>374</v>
      </c>
      <c r="C3490" s="2"/>
      <c r="D3490" s="2"/>
      <c r="E3490" s="2" t="s">
        <v>1402</v>
      </c>
      <c r="F3490" s="2"/>
      <c r="G3490" s="2"/>
      <c r="H3490" s="2" t="s">
        <v>853</v>
      </c>
      <c r="I3490" s="2" t="s">
        <v>2093</v>
      </c>
      <c r="J3490" s="2"/>
      <c r="K3490" s="2"/>
      <c r="L3490" s="79"/>
      <c r="M3490" s="79"/>
      <c r="N3490" s="79" t="s">
        <v>2177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 t="s">
        <v>4282</v>
      </c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 t="str">
        <f t="shared" si="123"/>
        <v/>
      </c>
      <c r="BP3490" s="2" t="str">
        <f t="shared" si="124"/>
        <v>USCAR212+0,75</v>
      </c>
      <c r="BQ3490" s="2" t="str">
        <f>_xlfn.XLOOKUP(BO3490,[1]Planilha1!$BU:$BU,[1]Planilha1!$BU:$BU,"",0,1)</f>
        <v/>
      </c>
    </row>
    <row r="3491" spans="1:69" hidden="1" x14ac:dyDescent="0.2">
      <c r="A3491" s="2" t="s">
        <v>4651</v>
      </c>
      <c r="B3491" s="2" t="s">
        <v>374</v>
      </c>
      <c r="C3491" s="2"/>
      <c r="D3491" s="2"/>
      <c r="E3491" s="2" t="s">
        <v>1402</v>
      </c>
      <c r="F3491" s="2"/>
      <c r="G3491" s="2"/>
      <c r="H3491" s="2" t="s">
        <v>843</v>
      </c>
      <c r="I3491" s="2" t="s">
        <v>2093</v>
      </c>
      <c r="J3491" s="2"/>
      <c r="K3491" s="2"/>
      <c r="L3491" s="79"/>
      <c r="M3491" s="79"/>
      <c r="N3491" s="79" t="s">
        <v>2178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 t="s">
        <v>3652</v>
      </c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 t="str">
        <f t="shared" si="123"/>
        <v/>
      </c>
      <c r="BP3491" s="2" t="str">
        <f t="shared" si="124"/>
        <v>USCAR213+1</v>
      </c>
      <c r="BQ3491" s="2" t="str">
        <f>_xlfn.XLOOKUP(BO3491,[1]Planilha1!$BU:$BU,[1]Planilha1!$BU:$BU,"",0,1)</f>
        <v/>
      </c>
    </row>
    <row r="3492" spans="1:69" hidden="1" x14ac:dyDescent="0.2">
      <c r="A3492" s="2" t="s">
        <v>4651</v>
      </c>
      <c r="B3492" s="2" t="s">
        <v>374</v>
      </c>
      <c r="C3492" s="2"/>
      <c r="D3492" s="2"/>
      <c r="E3492" s="2" t="s">
        <v>1402</v>
      </c>
      <c r="F3492" s="2"/>
      <c r="G3492" s="2"/>
      <c r="H3492" s="2" t="s">
        <v>853</v>
      </c>
      <c r="I3492" s="2" t="s">
        <v>2094</v>
      </c>
      <c r="J3492" s="2"/>
      <c r="K3492" s="2"/>
      <c r="L3492" s="79"/>
      <c r="M3492" s="79"/>
      <c r="N3492" s="79" t="s">
        <v>2130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 t="s">
        <v>4283</v>
      </c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 t="str">
        <f t="shared" si="123"/>
        <v/>
      </c>
      <c r="BP3492" s="2" t="str">
        <f t="shared" si="124"/>
        <v>USCAR212</v>
      </c>
      <c r="BQ3492" s="2" t="str">
        <f>_xlfn.XLOOKUP(BO3492,[1]Planilha1!$BU:$BU,[1]Planilha1!$BU:$BU,"",0,1)</f>
        <v/>
      </c>
    </row>
    <row r="3493" spans="1:69" hidden="1" x14ac:dyDescent="0.2">
      <c r="A3493" s="2" t="s">
        <v>785</v>
      </c>
      <c r="B3493" s="2"/>
      <c r="C3493" s="2"/>
      <c r="D3493" s="2"/>
      <c r="E3493" s="2" t="s">
        <v>1402</v>
      </c>
      <c r="F3493" s="2"/>
      <c r="G3493" s="2"/>
      <c r="H3493" s="2" t="s">
        <v>844</v>
      </c>
      <c r="I3493" s="2" t="s">
        <v>2095</v>
      </c>
      <c r="J3493" s="2"/>
      <c r="K3493" s="2"/>
      <c r="L3493" s="79"/>
      <c r="M3493" s="79"/>
      <c r="N3493" s="79" t="s">
        <v>1127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 t="s">
        <v>4284</v>
      </c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 t="str">
        <f t="shared" si="123"/>
        <v/>
      </c>
      <c r="BP3493" s="2" t="str">
        <f t="shared" si="124"/>
        <v>16</v>
      </c>
      <c r="BQ3493" s="2" t="str">
        <f>_xlfn.XLOOKUP(BO3493,[1]Planilha1!$BU:$BU,[1]Planilha1!$BU:$BU,"",0,1)</f>
        <v/>
      </c>
    </row>
    <row r="3494" spans="1:69" hidden="1" x14ac:dyDescent="0.2">
      <c r="A3494" s="2" t="s">
        <v>785</v>
      </c>
      <c r="B3494" s="2"/>
      <c r="C3494" s="2"/>
      <c r="D3494" s="2"/>
      <c r="E3494" s="2" t="s">
        <v>1402</v>
      </c>
      <c r="F3494" s="2"/>
      <c r="G3494" s="2"/>
      <c r="H3494" s="2" t="s">
        <v>853</v>
      </c>
      <c r="I3494" s="2" t="s">
        <v>2096</v>
      </c>
      <c r="J3494" s="2"/>
      <c r="K3494" s="2"/>
      <c r="L3494" s="79"/>
      <c r="M3494" s="79"/>
      <c r="N3494" s="79" t="s">
        <v>2141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 t="s">
        <v>4285</v>
      </c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 t="str">
        <f t="shared" si="123"/>
        <v/>
      </c>
      <c r="BP3494" s="2" t="str">
        <f t="shared" si="124"/>
        <v>0,75</v>
      </c>
      <c r="BQ3494" s="2" t="str">
        <f>_xlfn.XLOOKUP(BO3494,[1]Planilha1!$BU:$BU,[1]Planilha1!$BU:$BU,"",0,1)</f>
        <v/>
      </c>
    </row>
    <row r="3495" spans="1:69" hidden="1" x14ac:dyDescent="0.2">
      <c r="A3495" s="2" t="s">
        <v>785</v>
      </c>
      <c r="B3495" s="2"/>
      <c r="C3495" s="2"/>
      <c r="D3495" s="2"/>
      <c r="E3495" s="2" t="s">
        <v>1402</v>
      </c>
      <c r="F3495" s="2"/>
      <c r="G3495" s="2"/>
      <c r="H3495" s="2" t="s">
        <v>853</v>
      </c>
      <c r="I3495" s="2" t="s">
        <v>2097</v>
      </c>
      <c r="J3495" s="2" t="s">
        <v>931</v>
      </c>
      <c r="K3495" s="2"/>
      <c r="L3495" s="79"/>
      <c r="M3495" s="79"/>
      <c r="N3495" s="79" t="s">
        <v>2125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 t="s">
        <v>4286</v>
      </c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 t="str">
        <f t="shared" si="123"/>
        <v/>
      </c>
      <c r="BP3495" s="2" t="str">
        <f t="shared" si="124"/>
        <v>0,5</v>
      </c>
      <c r="BQ3495" s="2" t="str">
        <f>_xlfn.XLOOKUP(BO3495,[1]Planilha1!$BU:$BU,[1]Planilha1!$BU:$BU,"",0,1)</f>
        <v/>
      </c>
    </row>
    <row r="3496" spans="1:69" hidden="1" x14ac:dyDescent="0.2">
      <c r="A3496" s="2" t="s">
        <v>4651</v>
      </c>
      <c r="B3496" s="2" t="s">
        <v>1400</v>
      </c>
      <c r="C3496" s="2"/>
      <c r="D3496" s="2"/>
      <c r="E3496" s="2" t="s">
        <v>1402</v>
      </c>
      <c r="F3496" s="2"/>
      <c r="G3496" s="2"/>
      <c r="H3496" s="2" t="s">
        <v>843</v>
      </c>
      <c r="I3496" s="2" t="s">
        <v>2098</v>
      </c>
      <c r="J3496" s="2" t="s">
        <v>931</v>
      </c>
      <c r="K3496" s="2"/>
      <c r="L3496" s="79"/>
      <c r="M3496" s="79"/>
      <c r="N3496" s="79" t="s">
        <v>2147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 t="s">
        <v>4287</v>
      </c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 t="str">
        <f t="shared" si="123"/>
        <v/>
      </c>
      <c r="BP3496" s="2" t="str">
        <f t="shared" si="124"/>
        <v>GMW31910,35</v>
      </c>
      <c r="BQ3496" s="2" t="str">
        <f>_xlfn.XLOOKUP(BO3496,[1]Planilha1!$BU:$BU,[1]Planilha1!$BU:$BU,"",0,1)</f>
        <v/>
      </c>
    </row>
    <row r="3497" spans="1:69" hidden="1" x14ac:dyDescent="0.2">
      <c r="A3497" s="2" t="s">
        <v>4651</v>
      </c>
      <c r="B3497" s="2" t="s">
        <v>1400</v>
      </c>
      <c r="C3497" s="2"/>
      <c r="D3497" s="2"/>
      <c r="E3497" s="2" t="s">
        <v>1402</v>
      </c>
      <c r="F3497" s="2"/>
      <c r="G3497" s="2"/>
      <c r="H3497" s="2" t="s">
        <v>843</v>
      </c>
      <c r="I3497" s="2" t="s">
        <v>2099</v>
      </c>
      <c r="J3497" s="2" t="s">
        <v>931</v>
      </c>
      <c r="K3497" s="2"/>
      <c r="L3497" s="79"/>
      <c r="M3497" s="79"/>
      <c r="N3497" s="79" t="s">
        <v>2125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 t="s">
        <v>4288</v>
      </c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 t="str">
        <f t="shared" si="123"/>
        <v/>
      </c>
      <c r="BP3497" s="2" t="str">
        <f t="shared" si="124"/>
        <v>GMW31910,5</v>
      </c>
      <c r="BQ3497" s="2" t="str">
        <f>_xlfn.XLOOKUP(BO3497,[1]Planilha1!$BU:$BU,[1]Planilha1!$BU:$BU,"",0,1)</f>
        <v/>
      </c>
    </row>
    <row r="3498" spans="1:69" hidden="1" x14ac:dyDescent="0.2">
      <c r="A3498" s="2" t="s">
        <v>4651</v>
      </c>
      <c r="B3498" s="2" t="s">
        <v>1400</v>
      </c>
      <c r="C3498" s="2"/>
      <c r="D3498" s="2"/>
      <c r="E3498" s="2" t="s">
        <v>1402</v>
      </c>
      <c r="F3498" s="2"/>
      <c r="G3498" s="2"/>
      <c r="H3498" s="2" t="s">
        <v>843</v>
      </c>
      <c r="I3498" s="2" t="s">
        <v>2099</v>
      </c>
      <c r="J3498" s="2" t="s">
        <v>931</v>
      </c>
      <c r="K3498" s="2"/>
      <c r="L3498" s="79"/>
      <c r="M3498" s="79"/>
      <c r="N3498" s="79" t="s">
        <v>2141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 t="s">
        <v>4289</v>
      </c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 t="str">
        <f t="shared" si="123"/>
        <v/>
      </c>
      <c r="BP3498" s="2" t="str">
        <f t="shared" si="124"/>
        <v>GMW31910,75</v>
      </c>
      <c r="BQ3498" s="2" t="str">
        <f>_xlfn.XLOOKUP(BO3498,[1]Planilha1!$BU:$BU,[1]Planilha1!$BU:$BU,"",0,1)</f>
        <v/>
      </c>
    </row>
    <row r="3499" spans="1:69" hidden="1" x14ac:dyDescent="0.2">
      <c r="A3499" s="2" t="s">
        <v>4651</v>
      </c>
      <c r="B3499" s="2" t="s">
        <v>374</v>
      </c>
      <c r="C3499" s="2"/>
      <c r="D3499" s="2"/>
      <c r="E3499" s="2" t="s">
        <v>1402</v>
      </c>
      <c r="F3499" s="2"/>
      <c r="G3499" s="2"/>
      <c r="H3499" s="2" t="s">
        <v>853</v>
      </c>
      <c r="I3499" s="2" t="s">
        <v>507</v>
      </c>
      <c r="J3499" s="2" t="s">
        <v>931</v>
      </c>
      <c r="K3499" s="2"/>
      <c r="L3499" s="79"/>
      <c r="M3499" s="79"/>
      <c r="N3499" s="79" t="s">
        <v>2147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 t="s">
        <v>4290</v>
      </c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 t="str">
        <f t="shared" si="123"/>
        <v/>
      </c>
      <c r="BP3499" s="2" t="str">
        <f t="shared" si="124"/>
        <v>USCAR210,35</v>
      </c>
      <c r="BQ3499" s="2" t="str">
        <f>_xlfn.XLOOKUP(BO3499,[1]Planilha1!$BU:$BU,[1]Planilha1!$BU:$BU,"",0,1)</f>
        <v/>
      </c>
    </row>
    <row r="3500" spans="1:69" hidden="1" x14ac:dyDescent="0.2">
      <c r="A3500" s="2" t="s">
        <v>4651</v>
      </c>
      <c r="B3500" s="2" t="s">
        <v>374</v>
      </c>
      <c r="C3500" s="2"/>
      <c r="D3500" s="2"/>
      <c r="E3500" s="2" t="s">
        <v>1402</v>
      </c>
      <c r="F3500" s="2"/>
      <c r="G3500" s="2"/>
      <c r="H3500" s="2" t="s">
        <v>853</v>
      </c>
      <c r="I3500" s="2" t="s">
        <v>510</v>
      </c>
      <c r="J3500" s="2" t="s">
        <v>931</v>
      </c>
      <c r="K3500" s="2"/>
      <c r="L3500" s="79"/>
      <c r="M3500" s="79"/>
      <c r="N3500" s="79" t="s">
        <v>2125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 t="s">
        <v>4291</v>
      </c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 t="str">
        <f t="shared" si="123"/>
        <v/>
      </c>
      <c r="BP3500" s="2" t="str">
        <f t="shared" si="124"/>
        <v>USCAR210,5</v>
      </c>
      <c r="BQ3500" s="2" t="str">
        <f>_xlfn.XLOOKUP(BO3500,[1]Planilha1!$BU:$BU,[1]Planilha1!$BU:$BU,"",0,1)</f>
        <v/>
      </c>
    </row>
    <row r="3501" spans="1:69" hidden="1" x14ac:dyDescent="0.2">
      <c r="A3501" s="2" t="s">
        <v>4651</v>
      </c>
      <c r="B3501" s="2" t="s">
        <v>374</v>
      </c>
      <c r="C3501" s="2"/>
      <c r="D3501" s="2"/>
      <c r="E3501" s="2" t="s">
        <v>1402</v>
      </c>
      <c r="F3501" s="2"/>
      <c r="G3501" s="2"/>
      <c r="H3501" s="2" t="s">
        <v>853</v>
      </c>
      <c r="I3501" s="2" t="s">
        <v>510</v>
      </c>
      <c r="J3501" s="2" t="s">
        <v>931</v>
      </c>
      <c r="K3501" s="2"/>
      <c r="L3501" s="79"/>
      <c r="M3501" s="79"/>
      <c r="N3501" s="79" t="s">
        <v>2125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 t="s">
        <v>4292</v>
      </c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 t="str">
        <f t="shared" si="123"/>
        <v/>
      </c>
      <c r="BP3501" s="2" t="str">
        <f t="shared" si="124"/>
        <v>USCAR210,5</v>
      </c>
      <c r="BQ3501" s="2" t="str">
        <f>_xlfn.XLOOKUP(BO3501,[1]Planilha1!$BU:$BU,[1]Planilha1!$BU:$BU,"",0,1)</f>
        <v/>
      </c>
    </row>
    <row r="3502" spans="1:69" hidden="1" x14ac:dyDescent="0.2">
      <c r="A3502" s="2" t="s">
        <v>785</v>
      </c>
      <c r="B3502" s="2"/>
      <c r="C3502" s="2"/>
      <c r="D3502" s="2"/>
      <c r="E3502" s="2" t="s">
        <v>1402</v>
      </c>
      <c r="F3502" s="2"/>
      <c r="G3502" s="2"/>
      <c r="H3502" s="2" t="s">
        <v>853</v>
      </c>
      <c r="I3502" s="2" t="s">
        <v>510</v>
      </c>
      <c r="J3502" s="2" t="s">
        <v>931</v>
      </c>
      <c r="K3502" s="2"/>
      <c r="L3502" s="79"/>
      <c r="M3502" s="79"/>
      <c r="N3502" s="79" t="s">
        <v>2125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Y3502" s="2"/>
      <c r="AZ3502" s="2"/>
      <c r="BA3502" s="2"/>
      <c r="BB3502" s="2" t="s">
        <v>4293</v>
      </c>
      <c r="BC3502" s="2"/>
      <c r="BD3502" s="2"/>
      <c r="BE3502" s="2"/>
      <c r="BF3502" s="2"/>
      <c r="BG3502" s="2"/>
      <c r="BH3502" s="2"/>
      <c r="BI3502" s="2"/>
      <c r="BJ3502" s="2"/>
      <c r="BK3502" s="2"/>
      <c r="BL3502" s="2"/>
      <c r="BM3502" s="2"/>
      <c r="BN3502" s="2"/>
      <c r="BO3502" s="2" t="str">
        <f t="shared" si="123"/>
        <v/>
      </c>
      <c r="BP3502" s="2" t="str">
        <f t="shared" si="124"/>
        <v>0,5</v>
      </c>
      <c r="BQ3502" s="2" t="str">
        <f>_xlfn.XLOOKUP(BO3502,[1]Planilha1!$BU:$BU,[1]Planilha1!$BU:$BU,"",0,1)</f>
        <v/>
      </c>
    </row>
    <row r="3503" spans="1:69" hidden="1" x14ac:dyDescent="0.2">
      <c r="A3503" s="2" t="s">
        <v>4651</v>
      </c>
      <c r="B3503" s="2" t="s">
        <v>374</v>
      </c>
      <c r="C3503" s="2"/>
      <c r="D3503" s="2"/>
      <c r="E3503" s="2" t="s">
        <v>1402</v>
      </c>
      <c r="F3503" s="2"/>
      <c r="G3503" s="2"/>
      <c r="H3503" s="2" t="s">
        <v>853</v>
      </c>
      <c r="I3503" s="2" t="s">
        <v>510</v>
      </c>
      <c r="J3503" s="2" t="s">
        <v>931</v>
      </c>
      <c r="K3503" s="2"/>
      <c r="L3503" s="79"/>
      <c r="M3503" s="79"/>
      <c r="N3503" s="79" t="s">
        <v>2141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/>
      <c r="AZ3503" s="2"/>
      <c r="BA3503" s="2"/>
      <c r="BB3503" s="2"/>
      <c r="BC3503" s="2"/>
      <c r="BD3503" s="2"/>
      <c r="BE3503" s="2"/>
      <c r="BF3503" s="2"/>
      <c r="BG3503" s="2"/>
      <c r="BH3503" s="2"/>
      <c r="BI3503" s="2"/>
      <c r="BJ3503" s="2"/>
      <c r="BK3503" s="2"/>
      <c r="BL3503" s="2"/>
      <c r="BM3503" s="2"/>
      <c r="BN3503" s="2"/>
      <c r="BO3503" s="2" t="str">
        <f t="shared" si="123"/>
        <v/>
      </c>
      <c r="BP3503" s="2" t="str">
        <f t="shared" si="124"/>
        <v>USCAR210,75</v>
      </c>
      <c r="BQ3503" s="2" t="str">
        <f>_xlfn.XLOOKUP(BO3503,[1]Planilha1!$BU:$BU,[1]Planilha1!$BU:$BU,"",0,1)</f>
        <v/>
      </c>
    </row>
    <row r="3504" spans="1:69" hidden="1" x14ac:dyDescent="0.2">
      <c r="A3504" s="2" t="s">
        <v>4651</v>
      </c>
      <c r="B3504" s="2" t="s">
        <v>374</v>
      </c>
      <c r="C3504" s="2"/>
      <c r="D3504" s="2"/>
      <c r="E3504" s="2" t="s">
        <v>1402</v>
      </c>
      <c r="F3504" s="2"/>
      <c r="G3504" s="2"/>
      <c r="H3504" s="2" t="s">
        <v>855</v>
      </c>
      <c r="I3504" s="2" t="s">
        <v>510</v>
      </c>
      <c r="J3504" s="2" t="s">
        <v>931</v>
      </c>
      <c r="K3504" s="2"/>
      <c r="L3504" s="79"/>
      <c r="M3504" s="79"/>
      <c r="N3504" s="79" t="s">
        <v>2125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  <c r="AZ3504" s="2"/>
      <c r="BA3504" s="2"/>
      <c r="BB3504" s="2" t="s">
        <v>4294</v>
      </c>
      <c r="BC3504" s="2"/>
      <c r="BD3504" s="2"/>
      <c r="BE3504" s="2"/>
      <c r="BF3504" s="2"/>
      <c r="BG3504" s="2"/>
      <c r="BH3504" s="2"/>
      <c r="BI3504" s="2"/>
      <c r="BJ3504" s="2"/>
      <c r="BK3504" s="2"/>
      <c r="BL3504" s="2"/>
      <c r="BM3504" s="2"/>
      <c r="BN3504" s="2"/>
      <c r="BO3504" s="2" t="str">
        <f t="shared" si="123"/>
        <v/>
      </c>
      <c r="BP3504" s="2" t="str">
        <f t="shared" si="124"/>
        <v>USCAR210,5</v>
      </c>
      <c r="BQ3504" s="2" t="str">
        <f>_xlfn.XLOOKUP(BO3504,[1]Planilha1!$BU:$BU,[1]Planilha1!$BU:$BU,"",0,1)</f>
        <v/>
      </c>
    </row>
    <row r="3505" spans="1:69" hidden="1" x14ac:dyDescent="0.2">
      <c r="A3505" s="2" t="s">
        <v>4651</v>
      </c>
      <c r="B3505" s="2" t="s">
        <v>374</v>
      </c>
      <c r="C3505" s="2"/>
      <c r="D3505" s="2"/>
      <c r="E3505" s="2" t="s">
        <v>1402</v>
      </c>
      <c r="F3505" s="2"/>
      <c r="G3505" s="2"/>
      <c r="H3505" s="2" t="s">
        <v>855</v>
      </c>
      <c r="I3505" s="2" t="s">
        <v>510</v>
      </c>
      <c r="J3505" s="2" t="s">
        <v>931</v>
      </c>
      <c r="K3505" s="2"/>
      <c r="L3505" s="79"/>
      <c r="M3505" s="79"/>
      <c r="N3505" s="79" t="s">
        <v>2141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  <c r="AX3505" s="2"/>
      <c r="AY3505" s="2"/>
      <c r="AZ3505" s="2"/>
      <c r="BA3505" s="2"/>
      <c r="BB3505" s="2" t="s">
        <v>4295</v>
      </c>
      <c r="BC3505" s="2"/>
      <c r="BD3505" s="2"/>
      <c r="BE3505" s="2"/>
      <c r="BF3505" s="2"/>
      <c r="BG3505" s="2"/>
      <c r="BH3505" s="2"/>
      <c r="BI3505" s="2"/>
      <c r="BJ3505" s="2"/>
      <c r="BK3505" s="2"/>
      <c r="BL3505" s="2"/>
      <c r="BM3505" s="2"/>
      <c r="BN3505" s="2"/>
      <c r="BO3505" s="2" t="str">
        <f t="shared" si="123"/>
        <v/>
      </c>
      <c r="BP3505" s="2" t="str">
        <f t="shared" si="124"/>
        <v>USCAR210,75</v>
      </c>
      <c r="BQ3505" s="2" t="str">
        <f>_xlfn.XLOOKUP(BO3505,[1]Planilha1!$BU:$BU,[1]Planilha1!$BU:$BU,"",0,1)</f>
        <v/>
      </c>
    </row>
    <row r="3506" spans="1:69" hidden="1" x14ac:dyDescent="0.2">
      <c r="A3506" s="2" t="s">
        <v>4651</v>
      </c>
      <c r="B3506" s="2" t="s">
        <v>1400</v>
      </c>
      <c r="C3506" s="2"/>
      <c r="D3506" s="2"/>
      <c r="E3506" s="2" t="s">
        <v>1402</v>
      </c>
      <c r="F3506" s="2"/>
      <c r="G3506" s="2"/>
      <c r="H3506" s="2" t="s">
        <v>843</v>
      </c>
      <c r="I3506" s="2" t="s">
        <v>510</v>
      </c>
      <c r="J3506" s="2" t="s">
        <v>931</v>
      </c>
      <c r="K3506" s="2"/>
      <c r="L3506" s="79"/>
      <c r="M3506" s="79"/>
      <c r="N3506" s="79" t="s">
        <v>2125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  <c r="AX3506" s="2"/>
      <c r="AY3506" s="2"/>
      <c r="AZ3506" s="2"/>
      <c r="BA3506" s="2"/>
      <c r="BB3506" s="2" t="s">
        <v>4296</v>
      </c>
      <c r="BC3506" s="2"/>
      <c r="BD3506" s="2"/>
      <c r="BE3506" s="2"/>
      <c r="BF3506" s="2"/>
      <c r="BG3506" s="2"/>
      <c r="BH3506" s="2"/>
      <c r="BI3506" s="2"/>
      <c r="BJ3506" s="2"/>
      <c r="BK3506" s="2"/>
      <c r="BL3506" s="2"/>
      <c r="BM3506" s="2"/>
      <c r="BN3506" s="2"/>
      <c r="BO3506" s="2" t="str">
        <f t="shared" si="123"/>
        <v/>
      </c>
      <c r="BP3506" s="2" t="str">
        <f t="shared" si="124"/>
        <v>GMW31910,5</v>
      </c>
      <c r="BQ3506" s="2" t="str">
        <f>_xlfn.XLOOKUP(BO3506,[1]Planilha1!$BU:$BU,[1]Planilha1!$BU:$BU,"",0,1)</f>
        <v/>
      </c>
    </row>
    <row r="3507" spans="1:69" hidden="1" x14ac:dyDescent="0.2">
      <c r="A3507" s="2" t="s">
        <v>4651</v>
      </c>
      <c r="B3507" s="2" t="s">
        <v>1400</v>
      </c>
      <c r="C3507" s="2"/>
      <c r="D3507" s="2"/>
      <c r="E3507" s="2" t="s">
        <v>1402</v>
      </c>
      <c r="F3507" s="2"/>
      <c r="G3507" s="2"/>
      <c r="H3507" s="2" t="s">
        <v>856</v>
      </c>
      <c r="I3507" s="2" t="s">
        <v>510</v>
      </c>
      <c r="J3507" s="2" t="s">
        <v>931</v>
      </c>
      <c r="K3507" s="2"/>
      <c r="L3507" s="79"/>
      <c r="M3507" s="79"/>
      <c r="N3507" s="79" t="s">
        <v>2125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  <c r="AX3507" s="2"/>
      <c r="AY3507" s="2"/>
      <c r="AZ3507" s="2"/>
      <c r="BA3507" s="2"/>
      <c r="BB3507" s="2" t="s">
        <v>4297</v>
      </c>
      <c r="BC3507" s="2"/>
      <c r="BD3507" s="2"/>
      <c r="BE3507" s="2"/>
      <c r="BF3507" s="2"/>
      <c r="BG3507" s="2"/>
      <c r="BH3507" s="2"/>
      <c r="BI3507" s="2"/>
      <c r="BJ3507" s="2"/>
      <c r="BK3507" s="2"/>
      <c r="BL3507" s="2"/>
      <c r="BM3507" s="2"/>
      <c r="BN3507" s="2"/>
      <c r="BO3507" s="2" t="str">
        <f t="shared" si="123"/>
        <v/>
      </c>
      <c r="BP3507" s="2" t="str">
        <f t="shared" si="124"/>
        <v>GMW31910,5</v>
      </c>
      <c r="BQ3507" s="2" t="str">
        <f>_xlfn.XLOOKUP(BO3507,[1]Planilha1!$BU:$BU,[1]Planilha1!$BU:$BU,"",0,1)</f>
        <v/>
      </c>
    </row>
    <row r="3508" spans="1:69" hidden="1" x14ac:dyDescent="0.2">
      <c r="A3508" s="2" t="s">
        <v>4651</v>
      </c>
      <c r="B3508" s="2" t="s">
        <v>1400</v>
      </c>
      <c r="C3508" s="2"/>
      <c r="D3508" s="2"/>
      <c r="E3508" s="2" t="s">
        <v>1402</v>
      </c>
      <c r="F3508" s="2"/>
      <c r="G3508" s="2"/>
      <c r="H3508" s="2" t="s">
        <v>856</v>
      </c>
      <c r="I3508" s="2" t="s">
        <v>510</v>
      </c>
      <c r="J3508" s="2" t="s">
        <v>931</v>
      </c>
      <c r="K3508" s="2"/>
      <c r="L3508" s="79"/>
      <c r="M3508" s="79"/>
      <c r="N3508" s="79" t="s">
        <v>2125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2"/>
      <c r="BA3508" s="2"/>
      <c r="BB3508" s="2" t="s">
        <v>4296</v>
      </c>
      <c r="BC3508" s="2"/>
      <c r="BD3508" s="2"/>
      <c r="BE3508" s="2"/>
      <c r="BF3508" s="2"/>
      <c r="BG3508" s="2"/>
      <c r="BH3508" s="2"/>
      <c r="BI3508" s="2"/>
      <c r="BJ3508" s="2"/>
      <c r="BK3508" s="2"/>
      <c r="BL3508" s="2"/>
      <c r="BM3508" s="2"/>
      <c r="BN3508" s="2"/>
      <c r="BO3508" s="2" t="str">
        <f t="shared" si="123"/>
        <v/>
      </c>
      <c r="BP3508" s="2" t="str">
        <f t="shared" si="124"/>
        <v>GMW31910,5</v>
      </c>
      <c r="BQ3508" s="2" t="str">
        <f>_xlfn.XLOOKUP(BO3508,[1]Planilha1!$BU:$BU,[1]Planilha1!$BU:$BU,"",0,1)</f>
        <v/>
      </c>
    </row>
    <row r="3509" spans="1:69" hidden="1" x14ac:dyDescent="0.2">
      <c r="A3509" s="2" t="s">
        <v>4651</v>
      </c>
      <c r="B3509" s="2" t="s">
        <v>1400</v>
      </c>
      <c r="C3509" s="2"/>
      <c r="D3509" s="2"/>
      <c r="E3509" s="2" t="s">
        <v>1402</v>
      </c>
      <c r="F3509" s="2"/>
      <c r="G3509" s="2"/>
      <c r="H3509" s="2" t="s">
        <v>863</v>
      </c>
      <c r="I3509" s="2" t="s">
        <v>510</v>
      </c>
      <c r="J3509" s="2" t="s">
        <v>931</v>
      </c>
      <c r="K3509" s="2"/>
      <c r="L3509" s="79"/>
      <c r="M3509" s="79"/>
      <c r="N3509" s="79" t="s">
        <v>2125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  <c r="AZ3509" s="2"/>
      <c r="BA3509" s="2"/>
      <c r="BB3509" s="2" t="s">
        <v>4297</v>
      </c>
      <c r="BC3509" s="2"/>
      <c r="BD3509" s="2"/>
      <c r="BE3509" s="2"/>
      <c r="BF3509" s="2"/>
      <c r="BG3509" s="2"/>
      <c r="BH3509" s="2"/>
      <c r="BI3509" s="2"/>
      <c r="BJ3509" s="2"/>
      <c r="BK3509" s="2"/>
      <c r="BL3509" s="2"/>
      <c r="BM3509" s="2"/>
      <c r="BN3509" s="2"/>
      <c r="BO3509" s="2" t="str">
        <f t="shared" si="123"/>
        <v/>
      </c>
      <c r="BP3509" s="2" t="str">
        <f t="shared" si="124"/>
        <v>GMW31910,5</v>
      </c>
      <c r="BQ3509" s="2" t="str">
        <f>_xlfn.XLOOKUP(BO3509,[1]Planilha1!$BU:$BU,[1]Planilha1!$BU:$BU,"",0,1)</f>
        <v/>
      </c>
    </row>
    <row r="3510" spans="1:69" hidden="1" x14ac:dyDescent="0.2">
      <c r="A3510" s="2" t="s">
        <v>4651</v>
      </c>
      <c r="B3510" s="2" t="s">
        <v>1400</v>
      </c>
      <c r="C3510" s="2"/>
      <c r="D3510" s="2"/>
      <c r="E3510" s="2" t="s">
        <v>1402</v>
      </c>
      <c r="F3510" s="2"/>
      <c r="G3510" s="2"/>
      <c r="H3510" s="2" t="s">
        <v>863</v>
      </c>
      <c r="I3510" s="2" t="s">
        <v>510</v>
      </c>
      <c r="J3510" s="2" t="s">
        <v>931</v>
      </c>
      <c r="K3510" s="2"/>
      <c r="L3510" s="79"/>
      <c r="M3510" s="79"/>
      <c r="N3510" s="79" t="s">
        <v>2125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  <c r="AX3510" s="2"/>
      <c r="AY3510" s="2"/>
      <c r="AZ3510" s="2"/>
      <c r="BA3510" s="2"/>
      <c r="BB3510" s="2" t="s">
        <v>4296</v>
      </c>
      <c r="BC3510" s="2"/>
      <c r="BD3510" s="2"/>
      <c r="BE3510" s="2"/>
      <c r="BF3510" s="2"/>
      <c r="BG3510" s="2"/>
      <c r="BH3510" s="2"/>
      <c r="BI3510" s="2"/>
      <c r="BJ3510" s="2"/>
      <c r="BK3510" s="2"/>
      <c r="BL3510" s="2"/>
      <c r="BM3510" s="2"/>
      <c r="BN3510" s="2"/>
      <c r="BO3510" s="2" t="str">
        <f t="shared" si="123"/>
        <v/>
      </c>
      <c r="BP3510" s="2" t="str">
        <f t="shared" si="124"/>
        <v>GMW31910,5</v>
      </c>
      <c r="BQ3510" s="2" t="str">
        <f>_xlfn.XLOOKUP(BO3510,[1]Planilha1!$BU:$BU,[1]Planilha1!$BU:$BU,"",0,1)</f>
        <v/>
      </c>
    </row>
    <row r="3511" spans="1:69" hidden="1" x14ac:dyDescent="0.2">
      <c r="A3511" s="2" t="s">
        <v>4651</v>
      </c>
      <c r="B3511" s="2" t="s">
        <v>1400</v>
      </c>
      <c r="C3511" s="2"/>
      <c r="D3511" s="2"/>
      <c r="E3511" s="2" t="s">
        <v>1402</v>
      </c>
      <c r="F3511" s="2"/>
      <c r="G3511" s="2"/>
      <c r="H3511" s="2" t="s">
        <v>854</v>
      </c>
      <c r="I3511" s="2" t="s">
        <v>510</v>
      </c>
      <c r="J3511" s="2" t="s">
        <v>931</v>
      </c>
      <c r="K3511" s="2"/>
      <c r="L3511" s="79"/>
      <c r="M3511" s="79"/>
      <c r="N3511" s="79" t="s">
        <v>2125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  <c r="AZ3511" s="2"/>
      <c r="BA3511" s="2"/>
      <c r="BB3511" s="2" t="s">
        <v>4296</v>
      </c>
      <c r="BC3511" s="2"/>
      <c r="BD3511" s="2"/>
      <c r="BE3511" s="2"/>
      <c r="BF3511" s="2"/>
      <c r="BG3511" s="2"/>
      <c r="BH3511" s="2"/>
      <c r="BI3511" s="2"/>
      <c r="BJ3511" s="2"/>
      <c r="BK3511" s="2"/>
      <c r="BL3511" s="2"/>
      <c r="BM3511" s="2"/>
      <c r="BN3511" s="2"/>
      <c r="BO3511" s="2" t="str">
        <f t="shared" si="123"/>
        <v/>
      </c>
      <c r="BP3511" s="2" t="str">
        <f t="shared" si="124"/>
        <v>GMW31910,5</v>
      </c>
      <c r="BQ3511" s="2" t="str">
        <f>_xlfn.XLOOKUP(BO3511,[1]Planilha1!$BU:$BU,[1]Planilha1!$BU:$BU,"",0,1)</f>
        <v/>
      </c>
    </row>
    <row r="3512" spans="1:69" hidden="1" x14ac:dyDescent="0.2">
      <c r="A3512" s="2" t="s">
        <v>4651</v>
      </c>
      <c r="B3512" s="2" t="s">
        <v>374</v>
      </c>
      <c r="C3512" s="2"/>
      <c r="D3512" s="2"/>
      <c r="E3512" s="2" t="s">
        <v>1402</v>
      </c>
      <c r="F3512" s="2"/>
      <c r="G3512" s="2"/>
      <c r="H3512" s="2" t="s">
        <v>868</v>
      </c>
      <c r="I3512" s="2" t="s">
        <v>510</v>
      </c>
      <c r="J3512" s="2" t="s">
        <v>931</v>
      </c>
      <c r="K3512" s="2"/>
      <c r="L3512" s="79"/>
      <c r="M3512" s="79"/>
      <c r="N3512" s="79" t="s">
        <v>2125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  <c r="AZ3512" s="2"/>
      <c r="BA3512" s="2"/>
      <c r="BB3512" s="2" t="s">
        <v>4298</v>
      </c>
      <c r="BC3512" s="2"/>
      <c r="BD3512" s="2"/>
      <c r="BE3512" s="2"/>
      <c r="BF3512" s="2"/>
      <c r="BG3512" s="2"/>
      <c r="BH3512" s="2"/>
      <c r="BI3512" s="2"/>
      <c r="BJ3512" s="2"/>
      <c r="BK3512" s="2"/>
      <c r="BL3512" s="2"/>
      <c r="BM3512" s="2"/>
      <c r="BN3512" s="2"/>
      <c r="BO3512" s="2" t="str">
        <f t="shared" si="123"/>
        <v/>
      </c>
      <c r="BP3512" s="2" t="str">
        <f t="shared" si="124"/>
        <v>USCAR210,5</v>
      </c>
      <c r="BQ3512" s="2" t="str">
        <f>_xlfn.XLOOKUP(BO3512,[1]Planilha1!$BU:$BU,[1]Planilha1!$BU:$BU,"",0,1)</f>
        <v/>
      </c>
    </row>
    <row r="3513" spans="1:69" hidden="1" x14ac:dyDescent="0.2">
      <c r="A3513" s="2" t="s">
        <v>4651</v>
      </c>
      <c r="B3513" s="2" t="s">
        <v>374</v>
      </c>
      <c r="C3513" s="2"/>
      <c r="D3513" s="2"/>
      <c r="E3513" s="2" t="s">
        <v>1402</v>
      </c>
      <c r="F3513" s="2"/>
      <c r="G3513" s="2"/>
      <c r="H3513" s="2" t="s">
        <v>864</v>
      </c>
      <c r="I3513" s="2" t="s">
        <v>510</v>
      </c>
      <c r="J3513" s="2" t="s">
        <v>931</v>
      </c>
      <c r="K3513" s="2"/>
      <c r="L3513" s="79"/>
      <c r="M3513" s="79"/>
      <c r="N3513" s="79" t="s">
        <v>2125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/>
      <c r="AZ3513" s="2"/>
      <c r="BA3513" s="2"/>
      <c r="BB3513" s="2" t="s">
        <v>4294</v>
      </c>
      <c r="BC3513" s="2"/>
      <c r="BD3513" s="2"/>
      <c r="BE3513" s="2"/>
      <c r="BF3513" s="2"/>
      <c r="BG3513" s="2"/>
      <c r="BH3513" s="2"/>
      <c r="BI3513" s="2"/>
      <c r="BJ3513" s="2"/>
      <c r="BK3513" s="2"/>
      <c r="BL3513" s="2"/>
      <c r="BM3513" s="2"/>
      <c r="BN3513" s="2"/>
      <c r="BO3513" s="2" t="str">
        <f t="shared" si="123"/>
        <v/>
      </c>
      <c r="BP3513" s="2" t="str">
        <f t="shared" si="124"/>
        <v>USCAR210,5</v>
      </c>
      <c r="BQ3513" s="2" t="str">
        <f>_xlfn.XLOOKUP(BO3513,[1]Planilha1!$BU:$BU,[1]Planilha1!$BU:$BU,"",0,1)</f>
        <v/>
      </c>
    </row>
    <row r="3514" spans="1:69" hidden="1" x14ac:dyDescent="0.2">
      <c r="A3514" s="2" t="s">
        <v>785</v>
      </c>
      <c r="B3514" s="2"/>
      <c r="C3514" s="2"/>
      <c r="D3514" s="2"/>
      <c r="E3514" s="2" t="s">
        <v>1402</v>
      </c>
      <c r="F3514" s="2"/>
      <c r="G3514" s="2"/>
      <c r="H3514" s="2" t="s">
        <v>853</v>
      </c>
      <c r="I3514" s="2" t="s">
        <v>2100</v>
      </c>
      <c r="J3514" s="2" t="s">
        <v>931</v>
      </c>
      <c r="K3514" s="2"/>
      <c r="L3514" s="79"/>
      <c r="M3514" s="79"/>
      <c r="N3514" s="79" t="s">
        <v>2147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2"/>
      <c r="BA3514" s="2"/>
      <c r="BB3514" s="2" t="s">
        <v>4299</v>
      </c>
      <c r="BC3514" s="2"/>
      <c r="BD3514" s="2"/>
      <c r="BE3514" s="2"/>
      <c r="BF3514" s="2"/>
      <c r="BG3514" s="2"/>
      <c r="BH3514" s="2"/>
      <c r="BI3514" s="2"/>
      <c r="BJ3514" s="2"/>
      <c r="BK3514" s="2"/>
      <c r="BL3514" s="2"/>
      <c r="BM3514" s="2"/>
      <c r="BN3514" s="2"/>
      <c r="BO3514" s="2" t="str">
        <f t="shared" si="123"/>
        <v/>
      </c>
      <c r="BP3514" s="2" t="str">
        <f t="shared" si="124"/>
        <v>0,35</v>
      </c>
      <c r="BQ3514" s="2" t="str">
        <f>_xlfn.XLOOKUP(BO3514,[1]Planilha1!$BU:$BU,[1]Planilha1!$BU:$BU,"",0,1)</f>
        <v/>
      </c>
    </row>
    <row r="3515" spans="1:69" hidden="1" x14ac:dyDescent="0.2">
      <c r="A3515" s="2" t="s">
        <v>4651</v>
      </c>
      <c r="B3515" s="2" t="s">
        <v>374</v>
      </c>
      <c r="C3515" s="2"/>
      <c r="D3515" s="2"/>
      <c r="E3515" s="2" t="s">
        <v>1402</v>
      </c>
      <c r="F3515" s="2"/>
      <c r="G3515" s="2"/>
      <c r="H3515" s="2" t="s">
        <v>853</v>
      </c>
      <c r="I3515" s="2" t="s">
        <v>2101</v>
      </c>
      <c r="J3515" s="2"/>
      <c r="K3515" s="2"/>
      <c r="L3515" s="79"/>
      <c r="M3515" s="79"/>
      <c r="N3515" s="79" t="s">
        <v>2147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2"/>
      <c r="BA3515" s="2"/>
      <c r="BB3515" s="2" t="s">
        <v>4300</v>
      </c>
      <c r="BC3515" s="2"/>
      <c r="BD3515" s="2"/>
      <c r="BE3515" s="2"/>
      <c r="BF3515" s="2"/>
      <c r="BG3515" s="2"/>
      <c r="BH3515" s="2"/>
      <c r="BI3515" s="2"/>
      <c r="BJ3515" s="2"/>
      <c r="BK3515" s="2"/>
      <c r="BL3515" s="2"/>
      <c r="BM3515" s="2"/>
      <c r="BN3515" s="2"/>
      <c r="BO3515" s="2" t="str">
        <f t="shared" si="123"/>
        <v/>
      </c>
      <c r="BP3515" s="2" t="str">
        <f t="shared" si="124"/>
        <v>USCAR210,35</v>
      </c>
      <c r="BQ3515" s="2" t="str">
        <f>_xlfn.XLOOKUP(BO3515,[1]Planilha1!$BU:$BU,[1]Planilha1!$BU:$BU,"",0,1)</f>
        <v/>
      </c>
    </row>
    <row r="3516" spans="1:69" hidden="1" x14ac:dyDescent="0.2">
      <c r="A3516" s="2" t="s">
        <v>4651</v>
      </c>
      <c r="B3516" s="2" t="s">
        <v>374</v>
      </c>
      <c r="C3516" s="2"/>
      <c r="D3516" s="2"/>
      <c r="E3516" s="2" t="s">
        <v>1402</v>
      </c>
      <c r="F3516" s="2"/>
      <c r="G3516" s="2"/>
      <c r="H3516" s="2" t="s">
        <v>853</v>
      </c>
      <c r="I3516" s="2" t="s">
        <v>2101</v>
      </c>
      <c r="J3516" s="2"/>
      <c r="K3516" s="2"/>
      <c r="L3516" s="79"/>
      <c r="M3516" s="79"/>
      <c r="N3516" s="79" t="s">
        <v>2125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2"/>
      <c r="BA3516" s="2"/>
      <c r="BB3516" s="2" t="s">
        <v>4301</v>
      </c>
      <c r="BC3516" s="2"/>
      <c r="BD3516" s="2"/>
      <c r="BE3516" s="2"/>
      <c r="BF3516" s="2"/>
      <c r="BG3516" s="2"/>
      <c r="BH3516" s="2"/>
      <c r="BI3516" s="2"/>
      <c r="BJ3516" s="2"/>
      <c r="BK3516" s="2"/>
      <c r="BL3516" s="2"/>
      <c r="BM3516" s="2"/>
      <c r="BN3516" s="2"/>
      <c r="BO3516" s="2" t="str">
        <f t="shared" si="123"/>
        <v/>
      </c>
      <c r="BP3516" s="2" t="str">
        <f t="shared" si="124"/>
        <v>USCAR210,5</v>
      </c>
      <c r="BQ3516" s="2" t="str">
        <f>_xlfn.XLOOKUP(BO3516,[1]Planilha1!$BU:$BU,[1]Planilha1!$BU:$BU,"",0,1)</f>
        <v/>
      </c>
    </row>
    <row r="3517" spans="1:69" hidden="1" x14ac:dyDescent="0.2">
      <c r="A3517" s="2" t="s">
        <v>785</v>
      </c>
      <c r="B3517" s="2"/>
      <c r="C3517" s="2"/>
      <c r="D3517" s="2"/>
      <c r="E3517" s="2" t="s">
        <v>1402</v>
      </c>
      <c r="F3517" s="2"/>
      <c r="G3517" s="2"/>
      <c r="H3517" s="2" t="s">
        <v>844</v>
      </c>
      <c r="I3517" s="2" t="s">
        <v>670</v>
      </c>
      <c r="J3517" s="2"/>
      <c r="K3517" s="2"/>
      <c r="L3517" s="79"/>
      <c r="M3517" s="79"/>
      <c r="N3517" s="79" t="s">
        <v>2140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/>
      <c r="AZ3517" s="2"/>
      <c r="BA3517" s="2"/>
      <c r="BB3517" s="2" t="s">
        <v>4302</v>
      </c>
      <c r="BC3517" s="2"/>
      <c r="BD3517" s="2"/>
      <c r="BE3517" s="2"/>
      <c r="BF3517" s="2"/>
      <c r="BG3517" s="2"/>
      <c r="BH3517" s="2"/>
      <c r="BI3517" s="2"/>
      <c r="BJ3517" s="2"/>
      <c r="BK3517" s="2"/>
      <c r="BL3517" s="2"/>
      <c r="BM3517" s="2"/>
      <c r="BN3517" s="2"/>
      <c r="BO3517" s="2" t="str">
        <f t="shared" si="123"/>
        <v/>
      </c>
      <c r="BP3517" s="2" t="str">
        <f t="shared" si="124"/>
        <v>6</v>
      </c>
      <c r="BQ3517" s="2" t="str">
        <f>_xlfn.XLOOKUP(BO3517,[1]Planilha1!$BU:$BU,[1]Planilha1!$BU:$BU,"",0,1)</f>
        <v/>
      </c>
    </row>
    <row r="3518" spans="1:69" hidden="1" x14ac:dyDescent="0.2">
      <c r="A3518" s="2" t="s">
        <v>785</v>
      </c>
      <c r="B3518" s="2"/>
      <c r="C3518" s="2"/>
      <c r="D3518" s="2"/>
      <c r="E3518" s="2" t="s">
        <v>1402</v>
      </c>
      <c r="F3518" s="2"/>
      <c r="G3518" s="2"/>
      <c r="H3518" s="2" t="s">
        <v>853</v>
      </c>
      <c r="I3518" s="2" t="s">
        <v>722</v>
      </c>
      <c r="J3518" s="2"/>
      <c r="K3518" s="2"/>
      <c r="L3518" s="79"/>
      <c r="M3518" s="79"/>
      <c r="N3518" s="79" t="s">
        <v>2126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/>
      <c r="AZ3518" s="2"/>
      <c r="BA3518" s="2"/>
      <c r="BB3518" s="2" t="s">
        <v>4303</v>
      </c>
      <c r="BC3518" s="2"/>
      <c r="BD3518" s="2"/>
      <c r="BE3518" s="2"/>
      <c r="BF3518" s="2"/>
      <c r="BG3518" s="2"/>
      <c r="BH3518" s="2"/>
      <c r="BI3518" s="2"/>
      <c r="BJ3518" s="2"/>
      <c r="BK3518" s="2"/>
      <c r="BL3518" s="2"/>
      <c r="BM3518" s="2"/>
      <c r="BN3518" s="2"/>
      <c r="BO3518" s="2" t="str">
        <f t="shared" si="123"/>
        <v/>
      </c>
      <c r="BP3518" s="2" t="str">
        <f t="shared" si="124"/>
        <v>1,5</v>
      </c>
      <c r="BQ3518" s="2" t="str">
        <f>_xlfn.XLOOKUP(BO3518,[1]Planilha1!$BU:$BU,[1]Planilha1!$BU:$BU,"",0,1)</f>
        <v/>
      </c>
    </row>
    <row r="3519" spans="1:69" hidden="1" x14ac:dyDescent="0.2">
      <c r="A3519" s="2" t="s">
        <v>785</v>
      </c>
      <c r="B3519" s="2"/>
      <c r="C3519" s="2"/>
      <c r="D3519" s="2"/>
      <c r="E3519" s="2" t="s">
        <v>1402</v>
      </c>
      <c r="F3519" s="2"/>
      <c r="G3519" s="2"/>
      <c r="H3519" s="2" t="s">
        <v>853</v>
      </c>
      <c r="I3519" s="2" t="s">
        <v>722</v>
      </c>
      <c r="J3519" s="2"/>
      <c r="K3519" s="2"/>
      <c r="L3519" s="79"/>
      <c r="M3519" s="79"/>
      <c r="N3519" s="79" t="s">
        <v>2132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  <c r="AZ3519" s="2"/>
      <c r="BA3519" s="2"/>
      <c r="BB3519" s="2" t="s">
        <v>4303</v>
      </c>
      <c r="BC3519" s="2"/>
      <c r="BD3519" s="2"/>
      <c r="BE3519" s="2"/>
      <c r="BF3519" s="2"/>
      <c r="BG3519" s="2"/>
      <c r="BH3519" s="2"/>
      <c r="BI3519" s="2"/>
      <c r="BJ3519" s="2"/>
      <c r="BK3519" s="2"/>
      <c r="BL3519" s="2"/>
      <c r="BM3519" s="2"/>
      <c r="BN3519" s="2"/>
      <c r="BO3519" s="2" t="str">
        <f t="shared" si="123"/>
        <v/>
      </c>
      <c r="BP3519" s="2" t="str">
        <f t="shared" si="124"/>
        <v>1</v>
      </c>
      <c r="BQ3519" s="2" t="str">
        <f>_xlfn.XLOOKUP(BO3519,[1]Planilha1!$BU:$BU,[1]Planilha1!$BU:$BU,"",0,1)</f>
        <v/>
      </c>
    </row>
    <row r="3520" spans="1:69" hidden="1" x14ac:dyDescent="0.2">
      <c r="A3520" s="2" t="s">
        <v>785</v>
      </c>
      <c r="B3520" s="2"/>
      <c r="C3520" s="2"/>
      <c r="D3520" s="2"/>
      <c r="E3520" s="2" t="s">
        <v>1402</v>
      </c>
      <c r="F3520" s="2"/>
      <c r="G3520" s="2"/>
      <c r="H3520" s="2" t="s">
        <v>843</v>
      </c>
      <c r="I3520" s="2" t="s">
        <v>722</v>
      </c>
      <c r="J3520" s="2"/>
      <c r="K3520" s="2"/>
      <c r="L3520" s="79"/>
      <c r="M3520" s="79"/>
      <c r="N3520" s="79" t="s">
        <v>2124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  <c r="AZ3520" s="2"/>
      <c r="BA3520" s="2"/>
      <c r="BB3520" s="2" t="s">
        <v>4303</v>
      </c>
      <c r="BC3520" s="2"/>
      <c r="BD3520" s="2"/>
      <c r="BE3520" s="2"/>
      <c r="BF3520" s="2"/>
      <c r="BG3520" s="2"/>
      <c r="BH3520" s="2"/>
      <c r="BI3520" s="2"/>
      <c r="BJ3520" s="2"/>
      <c r="BK3520" s="2"/>
      <c r="BL3520" s="2"/>
      <c r="BM3520" s="2"/>
      <c r="BN3520" s="2"/>
      <c r="BO3520" s="2" t="str">
        <f t="shared" si="123"/>
        <v/>
      </c>
      <c r="BP3520" s="2" t="str">
        <f t="shared" si="124"/>
        <v>2,5</v>
      </c>
      <c r="BQ3520" s="2" t="str">
        <f>_xlfn.XLOOKUP(BO3520,[1]Planilha1!$BU:$BU,[1]Planilha1!$BU:$BU,"",0,1)</f>
        <v/>
      </c>
    </row>
    <row r="3521" spans="1:69" hidden="1" x14ac:dyDescent="0.2">
      <c r="A3521" s="2" t="s">
        <v>4651</v>
      </c>
      <c r="B3521" s="2" t="s">
        <v>374</v>
      </c>
      <c r="C3521" s="2"/>
      <c r="D3521" s="2"/>
      <c r="E3521" s="2" t="s">
        <v>1402</v>
      </c>
      <c r="F3521" s="2"/>
      <c r="G3521" s="2"/>
      <c r="H3521" s="2" t="s">
        <v>868</v>
      </c>
      <c r="I3521" s="2" t="s">
        <v>422</v>
      </c>
      <c r="J3521" s="2"/>
      <c r="K3521" s="2"/>
      <c r="L3521" s="79"/>
      <c r="M3521" s="79"/>
      <c r="N3521" s="79" t="s">
        <v>1122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  <c r="AW3521" s="2"/>
      <c r="AX3521" s="2"/>
      <c r="AY3521" s="2"/>
      <c r="AZ3521" s="2"/>
      <c r="BA3521" s="2"/>
      <c r="BB3521" s="2" t="s">
        <v>4304</v>
      </c>
      <c r="BC3521" s="2"/>
      <c r="BD3521" s="2"/>
      <c r="BE3521" s="2"/>
      <c r="BF3521" s="2"/>
      <c r="BG3521" s="2"/>
      <c r="BH3521" s="2"/>
      <c r="BI3521" s="2"/>
      <c r="BJ3521" s="2"/>
      <c r="BK3521" s="2"/>
      <c r="BL3521" s="2"/>
      <c r="BM3521" s="2"/>
      <c r="BN3521" s="2"/>
      <c r="BO3521" s="2" t="str">
        <f t="shared" si="123"/>
        <v/>
      </c>
      <c r="BP3521" s="2" t="str">
        <f t="shared" si="124"/>
        <v>USCAR2110</v>
      </c>
      <c r="BQ3521" s="2" t="str">
        <f>_xlfn.XLOOKUP(BO3521,[1]Planilha1!$BU:$BU,[1]Planilha1!$BU:$BU,"",0,1)</f>
        <v/>
      </c>
    </row>
    <row r="3522" spans="1:69" hidden="1" x14ac:dyDescent="0.2">
      <c r="A3522" s="2" t="s">
        <v>4651</v>
      </c>
      <c r="B3522" s="2" t="s">
        <v>374</v>
      </c>
      <c r="C3522" s="2"/>
      <c r="D3522" s="2"/>
      <c r="E3522" s="2" t="s">
        <v>1402</v>
      </c>
      <c r="F3522" s="2"/>
      <c r="G3522" s="2"/>
      <c r="H3522" s="2" t="s">
        <v>853</v>
      </c>
      <c r="I3522" s="2" t="s">
        <v>548</v>
      </c>
      <c r="J3522" s="2"/>
      <c r="K3522" s="2"/>
      <c r="L3522" s="79"/>
      <c r="M3522" s="79"/>
      <c r="N3522" s="79" t="s">
        <v>2147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/>
      <c r="AZ3522" s="2"/>
      <c r="BA3522" s="2"/>
      <c r="BB3522" s="2" t="s">
        <v>4305</v>
      </c>
      <c r="BC3522" s="2"/>
      <c r="BD3522" s="2"/>
      <c r="BE3522" s="2"/>
      <c r="BF3522" s="2"/>
      <c r="BG3522" s="2"/>
      <c r="BH3522" s="2"/>
      <c r="BI3522" s="2"/>
      <c r="BJ3522" s="2"/>
      <c r="BK3522" s="2"/>
      <c r="BL3522" s="2"/>
      <c r="BM3522" s="2"/>
      <c r="BN3522" s="2"/>
      <c r="BO3522" s="2" t="str">
        <f t="shared" si="123"/>
        <v/>
      </c>
      <c r="BP3522" s="2" t="str">
        <f t="shared" si="124"/>
        <v>USCAR210,35</v>
      </c>
      <c r="BQ3522" s="2" t="str">
        <f>_xlfn.XLOOKUP(BO3522,[1]Planilha1!$BU:$BU,[1]Planilha1!$BU:$BU,"",0,1)</f>
        <v/>
      </c>
    </row>
    <row r="3523" spans="1:69" hidden="1" x14ac:dyDescent="0.2">
      <c r="A3523" s="2" t="s">
        <v>4651</v>
      </c>
      <c r="B3523" s="2" t="s">
        <v>374</v>
      </c>
      <c r="C3523" s="2"/>
      <c r="D3523" s="2"/>
      <c r="E3523" s="2" t="s">
        <v>1402</v>
      </c>
      <c r="F3523" s="2"/>
      <c r="G3523" s="2"/>
      <c r="H3523" s="2" t="s">
        <v>843</v>
      </c>
      <c r="I3523" s="2" t="s">
        <v>663</v>
      </c>
      <c r="J3523" s="2" t="s">
        <v>954</v>
      </c>
      <c r="K3523" s="2"/>
      <c r="L3523" s="79"/>
      <c r="M3523" s="79"/>
      <c r="N3523" s="79" t="s">
        <v>2148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/>
      <c r="AZ3523" s="2"/>
      <c r="BA3523" s="2"/>
      <c r="BB3523" s="2" t="s">
        <v>4306</v>
      </c>
      <c r="BC3523" s="2"/>
      <c r="BD3523" s="2"/>
      <c r="BE3523" s="2"/>
      <c r="BF3523" s="2"/>
      <c r="BG3523" s="2"/>
      <c r="BH3523" s="2"/>
      <c r="BI3523" s="2"/>
      <c r="BJ3523" s="2"/>
      <c r="BK3523" s="2"/>
      <c r="BL3523" s="2"/>
      <c r="BM3523" s="2"/>
      <c r="BN3523" s="2"/>
      <c r="BO3523" s="2" t="str">
        <f t="shared" si="123"/>
        <v/>
      </c>
      <c r="BP3523" s="2" t="str">
        <f t="shared" si="124"/>
        <v>USCAR218</v>
      </c>
      <c r="BQ3523" s="2" t="str">
        <f>_xlfn.XLOOKUP(BO3523,[1]Planilha1!$BU:$BU,[1]Planilha1!$BU:$BU,"",0,1)</f>
        <v/>
      </c>
    </row>
    <row r="3524" spans="1:69" hidden="1" x14ac:dyDescent="0.2">
      <c r="A3524" s="2" t="s">
        <v>4651</v>
      </c>
      <c r="B3524" s="2" t="s">
        <v>374</v>
      </c>
      <c r="C3524" s="2"/>
      <c r="D3524" s="2"/>
      <c r="E3524" s="2" t="s">
        <v>1402</v>
      </c>
      <c r="F3524" s="2"/>
      <c r="G3524" s="2"/>
      <c r="H3524" s="2" t="s">
        <v>853</v>
      </c>
      <c r="I3524" s="2" t="s">
        <v>524</v>
      </c>
      <c r="J3524" s="2"/>
      <c r="K3524" s="2"/>
      <c r="L3524" s="79"/>
      <c r="M3524" s="79"/>
      <c r="N3524" s="79" t="s">
        <v>2147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/>
      <c r="AZ3524" s="2"/>
      <c r="BA3524" s="2"/>
      <c r="BB3524" s="2" t="s">
        <v>3772</v>
      </c>
      <c r="BC3524" s="2"/>
      <c r="BD3524" s="2"/>
      <c r="BE3524" s="2"/>
      <c r="BF3524" s="2"/>
      <c r="BG3524" s="2"/>
      <c r="BH3524" s="2"/>
      <c r="BI3524" s="2"/>
      <c r="BJ3524" s="2"/>
      <c r="BK3524" s="2"/>
      <c r="BL3524" s="2"/>
      <c r="BM3524" s="2"/>
      <c r="BN3524" s="2"/>
      <c r="BO3524" s="2" t="str">
        <f t="shared" ref="BO3524:BO3587" si="125">IF(F3524="","",_xlfn.CONCAT(K3524&amp;N3524,IF(L3524&gt;M3524,_xlfn.TEXTJOIN(,TRUE,O3524:AV3524),_xlfn.TEXTJOIN(,TRUE,AF3524:AV3524,O3524:AE3524))))</f>
        <v/>
      </c>
      <c r="BP3524" s="2" t="str">
        <f t="shared" ref="BP3524:BP3587" si="126">_xlfn.CONCAT(B3524,N3524,IF(L3524&gt;M3524,_xlfn.TEXTJOIN(,TRUE,O3524:AV3524),_xlfn.TEXTJOIN(,TRUE,AF3524:AV3524,O3524:AE3524)))</f>
        <v>USCAR210,35</v>
      </c>
      <c r="BQ3524" s="2" t="str">
        <f>_xlfn.XLOOKUP(BO3524,[1]Planilha1!$BU:$BU,[1]Planilha1!$BU:$BU,"",0,1)</f>
        <v/>
      </c>
    </row>
    <row r="3525" spans="1:69" hidden="1" x14ac:dyDescent="0.2">
      <c r="A3525" s="2" t="s">
        <v>4651</v>
      </c>
      <c r="B3525" s="2" t="s">
        <v>374</v>
      </c>
      <c r="C3525" s="2"/>
      <c r="D3525" s="2"/>
      <c r="E3525" s="2" t="s">
        <v>1402</v>
      </c>
      <c r="F3525" s="2"/>
      <c r="G3525" s="2"/>
      <c r="H3525" s="2" t="s">
        <v>853</v>
      </c>
      <c r="I3525" s="2" t="s">
        <v>524</v>
      </c>
      <c r="J3525" s="2"/>
      <c r="K3525" s="2"/>
      <c r="L3525" s="79"/>
      <c r="M3525" s="79"/>
      <c r="N3525" s="79" t="s">
        <v>2125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  <c r="AZ3525" s="2"/>
      <c r="BA3525" s="2"/>
      <c r="BB3525" s="2" t="s">
        <v>4307</v>
      </c>
      <c r="BC3525" s="2"/>
      <c r="BD3525" s="2"/>
      <c r="BE3525" s="2"/>
      <c r="BF3525" s="2"/>
      <c r="BG3525" s="2"/>
      <c r="BH3525" s="2"/>
      <c r="BI3525" s="2"/>
      <c r="BJ3525" s="2"/>
      <c r="BK3525" s="2"/>
      <c r="BL3525" s="2"/>
      <c r="BM3525" s="2"/>
      <c r="BN3525" s="2"/>
      <c r="BO3525" s="2" t="str">
        <f t="shared" si="125"/>
        <v/>
      </c>
      <c r="BP3525" s="2" t="str">
        <f t="shared" si="126"/>
        <v>USCAR210,5</v>
      </c>
      <c r="BQ3525" s="2" t="str">
        <f>_xlfn.XLOOKUP(BO3525,[1]Planilha1!$BU:$BU,[1]Planilha1!$BU:$BU,"",0,1)</f>
        <v/>
      </c>
    </row>
    <row r="3526" spans="1:69" hidden="1" x14ac:dyDescent="0.2">
      <c r="A3526" s="2" t="s">
        <v>4651</v>
      </c>
      <c r="B3526" s="2" t="s">
        <v>374</v>
      </c>
      <c r="C3526" s="2"/>
      <c r="D3526" s="2"/>
      <c r="E3526" s="2" t="s">
        <v>1402</v>
      </c>
      <c r="F3526" s="2"/>
      <c r="G3526" s="2"/>
      <c r="H3526" s="2" t="s">
        <v>870</v>
      </c>
      <c r="I3526" s="2" t="s">
        <v>524</v>
      </c>
      <c r="J3526" s="2"/>
      <c r="K3526" s="2"/>
      <c r="L3526" s="79"/>
      <c r="M3526" s="79"/>
      <c r="N3526" s="79" t="s">
        <v>2147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2"/>
      <c r="AX3526" s="2"/>
      <c r="AY3526" s="2"/>
      <c r="AZ3526" s="2"/>
      <c r="BA3526" s="2"/>
      <c r="BB3526" s="2"/>
      <c r="BC3526" s="2"/>
      <c r="BD3526" s="2"/>
      <c r="BE3526" s="2"/>
      <c r="BF3526" s="2"/>
      <c r="BG3526" s="2"/>
      <c r="BH3526" s="2"/>
      <c r="BI3526" s="2"/>
      <c r="BJ3526" s="2"/>
      <c r="BK3526" s="2"/>
      <c r="BL3526" s="2"/>
      <c r="BM3526" s="2"/>
      <c r="BN3526" s="2"/>
      <c r="BO3526" s="2" t="str">
        <f t="shared" si="125"/>
        <v/>
      </c>
      <c r="BP3526" s="2" t="str">
        <f t="shared" si="126"/>
        <v>USCAR210,35</v>
      </c>
      <c r="BQ3526" s="2" t="str">
        <f>_xlfn.XLOOKUP(BO3526,[1]Planilha1!$BU:$BU,[1]Planilha1!$BU:$BU,"",0,1)</f>
        <v/>
      </c>
    </row>
    <row r="3527" spans="1:69" hidden="1" x14ac:dyDescent="0.2">
      <c r="A3527" s="2" t="s">
        <v>4651</v>
      </c>
      <c r="B3527" s="2" t="s">
        <v>374</v>
      </c>
      <c r="C3527" s="2"/>
      <c r="D3527" s="2"/>
      <c r="E3527" s="2" t="s">
        <v>1402</v>
      </c>
      <c r="F3527" s="2"/>
      <c r="G3527" s="2"/>
      <c r="H3527" s="2" t="s">
        <v>870</v>
      </c>
      <c r="I3527" s="2" t="s">
        <v>524</v>
      </c>
      <c r="J3527" s="2"/>
      <c r="K3527" s="2"/>
      <c r="L3527" s="79"/>
      <c r="M3527" s="79"/>
      <c r="N3527" s="79" t="s">
        <v>2125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/>
      <c r="AZ3527" s="2"/>
      <c r="BA3527" s="2"/>
      <c r="BB3527" s="2"/>
      <c r="BC3527" s="2"/>
      <c r="BD3527" s="2"/>
      <c r="BE3527" s="2"/>
      <c r="BF3527" s="2"/>
      <c r="BG3527" s="2"/>
      <c r="BH3527" s="2"/>
      <c r="BI3527" s="2"/>
      <c r="BJ3527" s="2"/>
      <c r="BK3527" s="2"/>
      <c r="BL3527" s="2"/>
      <c r="BM3527" s="2"/>
      <c r="BN3527" s="2"/>
      <c r="BO3527" s="2" t="str">
        <f t="shared" si="125"/>
        <v/>
      </c>
      <c r="BP3527" s="2" t="str">
        <f t="shared" si="126"/>
        <v>USCAR210,5</v>
      </c>
      <c r="BQ3527" s="2" t="str">
        <f>_xlfn.XLOOKUP(BO3527,[1]Planilha1!$BU:$BU,[1]Planilha1!$BU:$BU,"",0,1)</f>
        <v/>
      </c>
    </row>
    <row r="3528" spans="1:69" hidden="1" x14ac:dyDescent="0.2">
      <c r="A3528" s="2" t="s">
        <v>4651</v>
      </c>
      <c r="B3528" s="2" t="s">
        <v>1400</v>
      </c>
      <c r="C3528" s="2"/>
      <c r="D3528" s="2"/>
      <c r="E3528" s="2" t="s">
        <v>1402</v>
      </c>
      <c r="F3528" s="2"/>
      <c r="G3528" s="2"/>
      <c r="H3528" s="2" t="s">
        <v>843</v>
      </c>
      <c r="I3528" s="2" t="s">
        <v>524</v>
      </c>
      <c r="J3528" s="2"/>
      <c r="K3528" s="2"/>
      <c r="L3528" s="79"/>
      <c r="M3528" s="79"/>
      <c r="N3528" s="79" t="s">
        <v>2147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  <c r="AX3528" s="2"/>
      <c r="AY3528" s="2"/>
      <c r="AZ3528" s="2"/>
      <c r="BA3528" s="2"/>
      <c r="BB3528" s="2" t="s">
        <v>4308</v>
      </c>
      <c r="BC3528" s="2"/>
      <c r="BD3528" s="2"/>
      <c r="BE3528" s="2"/>
      <c r="BF3528" s="2"/>
      <c r="BG3528" s="2"/>
      <c r="BH3528" s="2"/>
      <c r="BI3528" s="2"/>
      <c r="BJ3528" s="2"/>
      <c r="BK3528" s="2"/>
      <c r="BL3528" s="2"/>
      <c r="BM3528" s="2"/>
      <c r="BN3528" s="2"/>
      <c r="BO3528" s="2" t="str">
        <f t="shared" si="125"/>
        <v/>
      </c>
      <c r="BP3528" s="2" t="str">
        <f t="shared" si="126"/>
        <v>GMW31910,35</v>
      </c>
      <c r="BQ3528" s="2" t="str">
        <f>_xlfn.XLOOKUP(BO3528,[1]Planilha1!$BU:$BU,[1]Planilha1!$BU:$BU,"",0,1)</f>
        <v/>
      </c>
    </row>
    <row r="3529" spans="1:69" hidden="1" x14ac:dyDescent="0.2">
      <c r="A3529" s="2" t="s">
        <v>4651</v>
      </c>
      <c r="B3529" s="2" t="s">
        <v>1400</v>
      </c>
      <c r="C3529" s="2"/>
      <c r="D3529" s="2"/>
      <c r="E3529" s="2" t="s">
        <v>1402</v>
      </c>
      <c r="F3529" s="2"/>
      <c r="G3529" s="2"/>
      <c r="H3529" s="2" t="s">
        <v>843</v>
      </c>
      <c r="I3529" s="2" t="s">
        <v>524</v>
      </c>
      <c r="J3529" s="2"/>
      <c r="K3529" s="2"/>
      <c r="L3529" s="79"/>
      <c r="M3529" s="79"/>
      <c r="N3529" s="79" t="s">
        <v>2125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  <c r="AW3529" s="2"/>
      <c r="AX3529" s="2"/>
      <c r="AY3529" s="2"/>
      <c r="AZ3529" s="2"/>
      <c r="BA3529" s="2"/>
      <c r="BB3529" s="2" t="s">
        <v>4309</v>
      </c>
      <c r="BC3529" s="2"/>
      <c r="BD3529" s="2"/>
      <c r="BE3529" s="2"/>
      <c r="BF3529" s="2"/>
      <c r="BG3529" s="2"/>
      <c r="BH3529" s="2"/>
      <c r="BI3529" s="2"/>
      <c r="BJ3529" s="2"/>
      <c r="BK3529" s="2"/>
      <c r="BL3529" s="2"/>
      <c r="BM3529" s="2"/>
      <c r="BN3529" s="2"/>
      <c r="BO3529" s="2" t="str">
        <f t="shared" si="125"/>
        <v/>
      </c>
      <c r="BP3529" s="2" t="str">
        <f t="shared" si="126"/>
        <v>GMW31910,5</v>
      </c>
      <c r="BQ3529" s="2" t="str">
        <f>_xlfn.XLOOKUP(BO3529,[1]Planilha1!$BU:$BU,[1]Planilha1!$BU:$BU,"",0,1)</f>
        <v/>
      </c>
    </row>
    <row r="3530" spans="1:69" hidden="1" x14ac:dyDescent="0.2">
      <c r="A3530" s="2" t="s">
        <v>4651</v>
      </c>
      <c r="B3530" s="2" t="s">
        <v>1400</v>
      </c>
      <c r="C3530" s="2"/>
      <c r="D3530" s="2"/>
      <c r="E3530" s="2" t="s">
        <v>1402</v>
      </c>
      <c r="F3530" s="2"/>
      <c r="G3530" s="2"/>
      <c r="H3530" s="2" t="s">
        <v>856</v>
      </c>
      <c r="I3530" s="2" t="s">
        <v>524</v>
      </c>
      <c r="J3530" s="2"/>
      <c r="K3530" s="2"/>
      <c r="L3530" s="79"/>
      <c r="M3530" s="79"/>
      <c r="N3530" s="79" t="s">
        <v>2147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/>
      <c r="AZ3530" s="2"/>
      <c r="BA3530" s="2"/>
      <c r="BB3530" s="2" t="s">
        <v>4308</v>
      </c>
      <c r="BC3530" s="2"/>
      <c r="BD3530" s="2"/>
      <c r="BE3530" s="2"/>
      <c r="BF3530" s="2"/>
      <c r="BG3530" s="2"/>
      <c r="BH3530" s="2"/>
      <c r="BI3530" s="2"/>
      <c r="BJ3530" s="2"/>
      <c r="BK3530" s="2"/>
      <c r="BL3530" s="2"/>
      <c r="BM3530" s="2"/>
      <c r="BN3530" s="2"/>
      <c r="BO3530" s="2" t="str">
        <f t="shared" si="125"/>
        <v/>
      </c>
      <c r="BP3530" s="2" t="str">
        <f t="shared" si="126"/>
        <v>GMW31910,35</v>
      </c>
      <c r="BQ3530" s="2" t="str">
        <f>_xlfn.XLOOKUP(BO3530,[1]Planilha1!$BU:$BU,[1]Planilha1!$BU:$BU,"",0,1)</f>
        <v/>
      </c>
    </row>
    <row r="3531" spans="1:69" hidden="1" x14ac:dyDescent="0.2">
      <c r="A3531" s="2" t="s">
        <v>4651</v>
      </c>
      <c r="B3531" s="2" t="s">
        <v>1400</v>
      </c>
      <c r="C3531" s="2"/>
      <c r="D3531" s="2"/>
      <c r="E3531" s="2" t="s">
        <v>1402</v>
      </c>
      <c r="F3531" s="2"/>
      <c r="G3531" s="2"/>
      <c r="H3531" s="2" t="s">
        <v>856</v>
      </c>
      <c r="I3531" s="2" t="s">
        <v>524</v>
      </c>
      <c r="J3531" s="2"/>
      <c r="K3531" s="2"/>
      <c r="L3531" s="79"/>
      <c r="M3531" s="79"/>
      <c r="N3531" s="79" t="s">
        <v>2125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  <c r="AZ3531" s="2"/>
      <c r="BA3531" s="2"/>
      <c r="BB3531" s="2" t="s">
        <v>4310</v>
      </c>
      <c r="BC3531" s="2"/>
      <c r="BD3531" s="2"/>
      <c r="BE3531" s="2"/>
      <c r="BF3531" s="2"/>
      <c r="BG3531" s="2"/>
      <c r="BH3531" s="2"/>
      <c r="BI3531" s="2"/>
      <c r="BJ3531" s="2"/>
      <c r="BK3531" s="2"/>
      <c r="BL3531" s="2"/>
      <c r="BM3531" s="2"/>
      <c r="BN3531" s="2"/>
      <c r="BO3531" s="2" t="str">
        <f t="shared" si="125"/>
        <v/>
      </c>
      <c r="BP3531" s="2" t="str">
        <f t="shared" si="126"/>
        <v>GMW31910,5</v>
      </c>
      <c r="BQ3531" s="2" t="str">
        <f>_xlfn.XLOOKUP(BO3531,[1]Planilha1!$BU:$BU,[1]Planilha1!$BU:$BU,"",0,1)</f>
        <v/>
      </c>
    </row>
    <row r="3532" spans="1:69" hidden="1" x14ac:dyDescent="0.2">
      <c r="A3532" s="2" t="s">
        <v>4651</v>
      </c>
      <c r="B3532" s="2" t="s">
        <v>374</v>
      </c>
      <c r="C3532" s="2"/>
      <c r="D3532" s="2"/>
      <c r="E3532" s="2" t="s">
        <v>1402</v>
      </c>
      <c r="F3532" s="2"/>
      <c r="G3532" s="2"/>
      <c r="H3532" s="2" t="s">
        <v>866</v>
      </c>
      <c r="I3532" s="2" t="s">
        <v>524</v>
      </c>
      <c r="J3532" s="2"/>
      <c r="K3532" s="2"/>
      <c r="L3532" s="79"/>
      <c r="M3532" s="79"/>
      <c r="N3532" s="79" t="s">
        <v>2147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  <c r="AW3532" s="2"/>
      <c r="AX3532" s="2"/>
      <c r="AY3532" s="2"/>
      <c r="AZ3532" s="2"/>
      <c r="BA3532" s="2"/>
      <c r="BB3532" s="2"/>
      <c r="BC3532" s="2"/>
      <c r="BD3532" s="2"/>
      <c r="BE3532" s="2"/>
      <c r="BF3532" s="2"/>
      <c r="BG3532" s="2"/>
      <c r="BH3532" s="2"/>
      <c r="BI3532" s="2"/>
      <c r="BJ3532" s="2"/>
      <c r="BK3532" s="2"/>
      <c r="BL3532" s="2"/>
      <c r="BM3532" s="2"/>
      <c r="BN3532" s="2"/>
      <c r="BO3532" s="2" t="str">
        <f t="shared" si="125"/>
        <v/>
      </c>
      <c r="BP3532" s="2" t="str">
        <f t="shared" si="126"/>
        <v>USCAR210,35</v>
      </c>
      <c r="BQ3532" s="2" t="str">
        <f>_xlfn.XLOOKUP(BO3532,[1]Planilha1!$BU:$BU,[1]Planilha1!$BU:$BU,"",0,1)</f>
        <v/>
      </c>
    </row>
    <row r="3533" spans="1:69" hidden="1" x14ac:dyDescent="0.2">
      <c r="A3533" s="2" t="s">
        <v>4651</v>
      </c>
      <c r="B3533" s="2" t="s">
        <v>1400</v>
      </c>
      <c r="C3533" s="2"/>
      <c r="D3533" s="2"/>
      <c r="E3533" s="2" t="s">
        <v>1402</v>
      </c>
      <c r="F3533" s="2"/>
      <c r="G3533" s="2"/>
      <c r="H3533" s="2" t="s">
        <v>863</v>
      </c>
      <c r="I3533" s="2" t="s">
        <v>524</v>
      </c>
      <c r="J3533" s="2"/>
      <c r="K3533" s="2"/>
      <c r="L3533" s="79"/>
      <c r="M3533" s="79"/>
      <c r="N3533" s="79" t="s">
        <v>2125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  <c r="AX3533" s="2"/>
      <c r="AY3533" s="2"/>
      <c r="AZ3533" s="2"/>
      <c r="BA3533" s="2"/>
      <c r="BB3533" s="2" t="s">
        <v>4311</v>
      </c>
      <c r="BC3533" s="2"/>
      <c r="BD3533" s="2"/>
      <c r="BE3533" s="2"/>
      <c r="BF3533" s="2"/>
      <c r="BG3533" s="2"/>
      <c r="BH3533" s="2"/>
      <c r="BI3533" s="2"/>
      <c r="BJ3533" s="2"/>
      <c r="BK3533" s="2"/>
      <c r="BL3533" s="2"/>
      <c r="BM3533" s="2"/>
      <c r="BN3533" s="2"/>
      <c r="BO3533" s="2" t="str">
        <f t="shared" si="125"/>
        <v/>
      </c>
      <c r="BP3533" s="2" t="str">
        <f t="shared" si="126"/>
        <v>GMW31910,5</v>
      </c>
      <c r="BQ3533" s="2" t="str">
        <f>_xlfn.XLOOKUP(BO3533,[1]Planilha1!$BU:$BU,[1]Planilha1!$BU:$BU,"",0,1)</f>
        <v/>
      </c>
    </row>
    <row r="3534" spans="1:69" hidden="1" x14ac:dyDescent="0.2">
      <c r="A3534" s="2" t="s">
        <v>4651</v>
      </c>
      <c r="B3534" s="2" t="s">
        <v>374</v>
      </c>
      <c r="C3534" s="2"/>
      <c r="D3534" s="2"/>
      <c r="E3534" s="2" t="s">
        <v>1402</v>
      </c>
      <c r="F3534" s="2"/>
      <c r="G3534" s="2"/>
      <c r="H3534" s="2" t="s">
        <v>843</v>
      </c>
      <c r="I3534" s="2" t="s">
        <v>2102</v>
      </c>
      <c r="J3534" s="2"/>
      <c r="K3534" s="2"/>
      <c r="L3534" s="79"/>
      <c r="M3534" s="79"/>
      <c r="N3534" s="79" t="s">
        <v>1122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2"/>
      <c r="AX3534" s="2"/>
      <c r="AY3534" s="2"/>
      <c r="AZ3534" s="2"/>
      <c r="BA3534" s="2"/>
      <c r="BB3534" s="2" t="s">
        <v>4312</v>
      </c>
      <c r="BC3534" s="2"/>
      <c r="BD3534" s="2"/>
      <c r="BE3534" s="2"/>
      <c r="BF3534" s="2"/>
      <c r="BG3534" s="2"/>
      <c r="BH3534" s="2"/>
      <c r="BI3534" s="2"/>
      <c r="BJ3534" s="2"/>
      <c r="BK3534" s="2"/>
      <c r="BL3534" s="2"/>
      <c r="BM3534" s="2"/>
      <c r="BN3534" s="2"/>
      <c r="BO3534" s="2" t="str">
        <f t="shared" si="125"/>
        <v/>
      </c>
      <c r="BP3534" s="2" t="str">
        <f t="shared" si="126"/>
        <v>USCAR2110</v>
      </c>
      <c r="BQ3534" s="2" t="str">
        <f>_xlfn.XLOOKUP(BO3534,[1]Planilha1!$BU:$BU,[1]Planilha1!$BU:$BU,"",0,1)</f>
        <v/>
      </c>
    </row>
    <row r="3535" spans="1:69" hidden="1" x14ac:dyDescent="0.2">
      <c r="A3535" s="2" t="s">
        <v>4651</v>
      </c>
      <c r="B3535" s="2" t="s">
        <v>374</v>
      </c>
      <c r="C3535" s="2"/>
      <c r="D3535" s="2"/>
      <c r="E3535" s="2" t="s">
        <v>1402</v>
      </c>
      <c r="F3535" s="2"/>
      <c r="G3535" s="2"/>
      <c r="H3535" s="2" t="s">
        <v>855</v>
      </c>
      <c r="I3535" s="2" t="s">
        <v>706</v>
      </c>
      <c r="J3535" s="2"/>
      <c r="K3535" s="2"/>
      <c r="L3535" s="79"/>
      <c r="M3535" s="79"/>
      <c r="N3535" s="79" t="s">
        <v>2125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  <c r="AZ3535" s="2"/>
      <c r="BA3535" s="2"/>
      <c r="BB3535" s="2" t="s">
        <v>4313</v>
      </c>
      <c r="BC3535" s="2"/>
      <c r="BD3535" s="2"/>
      <c r="BE3535" s="2"/>
      <c r="BF3535" s="2"/>
      <c r="BG3535" s="2"/>
      <c r="BH3535" s="2"/>
      <c r="BI3535" s="2"/>
      <c r="BJ3535" s="2"/>
      <c r="BK3535" s="2"/>
      <c r="BL3535" s="2"/>
      <c r="BM3535" s="2"/>
      <c r="BN3535" s="2"/>
      <c r="BO3535" s="2" t="str">
        <f t="shared" si="125"/>
        <v/>
      </c>
      <c r="BP3535" s="2" t="str">
        <f t="shared" si="126"/>
        <v>USCAR210,5</v>
      </c>
      <c r="BQ3535" s="2" t="str">
        <f>_xlfn.XLOOKUP(BO3535,[1]Planilha1!$BU:$BU,[1]Planilha1!$BU:$BU,"",0,1)</f>
        <v/>
      </c>
    </row>
    <row r="3536" spans="1:69" hidden="1" x14ac:dyDescent="0.2">
      <c r="A3536" s="2" t="s">
        <v>4651</v>
      </c>
      <c r="B3536" s="2" t="s">
        <v>374</v>
      </c>
      <c r="C3536" s="2"/>
      <c r="D3536" s="2"/>
      <c r="E3536" s="2" t="s">
        <v>1402</v>
      </c>
      <c r="F3536" s="2"/>
      <c r="G3536" s="2"/>
      <c r="H3536" s="2" t="s">
        <v>855</v>
      </c>
      <c r="I3536" s="2" t="s">
        <v>706</v>
      </c>
      <c r="J3536" s="2" t="s">
        <v>963</v>
      </c>
      <c r="K3536" s="2"/>
      <c r="L3536" s="79"/>
      <c r="M3536" s="79"/>
      <c r="N3536" s="79" t="s">
        <v>2141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/>
      <c r="AZ3536" s="2"/>
      <c r="BA3536" s="2"/>
      <c r="BB3536" s="2" t="s">
        <v>4314</v>
      </c>
      <c r="BC3536" s="2"/>
      <c r="BD3536" s="2"/>
      <c r="BE3536" s="2"/>
      <c r="BF3536" s="2"/>
      <c r="BG3536" s="2"/>
      <c r="BH3536" s="2"/>
      <c r="BI3536" s="2"/>
      <c r="BJ3536" s="2"/>
      <c r="BK3536" s="2"/>
      <c r="BL3536" s="2"/>
      <c r="BM3536" s="2"/>
      <c r="BN3536" s="2"/>
      <c r="BO3536" s="2" t="str">
        <f t="shared" si="125"/>
        <v/>
      </c>
      <c r="BP3536" s="2" t="str">
        <f t="shared" si="126"/>
        <v>USCAR210,75</v>
      </c>
      <c r="BQ3536" s="2" t="str">
        <f>_xlfn.XLOOKUP(BO3536,[1]Planilha1!$BU:$BU,[1]Planilha1!$BU:$BU,"",0,1)</f>
        <v/>
      </c>
    </row>
    <row r="3537" spans="1:69" hidden="1" x14ac:dyDescent="0.2">
      <c r="A3537" s="2" t="s">
        <v>4651</v>
      </c>
      <c r="B3537" s="2" t="s">
        <v>374</v>
      </c>
      <c r="C3537" s="2"/>
      <c r="D3537" s="2"/>
      <c r="E3537" s="2" t="s">
        <v>1402</v>
      </c>
      <c r="F3537" s="2"/>
      <c r="G3537" s="2"/>
      <c r="H3537" s="2" t="s">
        <v>855</v>
      </c>
      <c r="I3537" s="2" t="s">
        <v>706</v>
      </c>
      <c r="J3537" s="2"/>
      <c r="K3537" s="2"/>
      <c r="L3537" s="79"/>
      <c r="M3537" s="79"/>
      <c r="N3537" s="79" t="s">
        <v>2132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  <c r="AW3537" s="2"/>
      <c r="AX3537" s="2"/>
      <c r="AY3537" s="2"/>
      <c r="AZ3537" s="2"/>
      <c r="BA3537" s="2"/>
      <c r="BB3537" s="2" t="s">
        <v>4313</v>
      </c>
      <c r="BC3537" s="2"/>
      <c r="BD3537" s="2"/>
      <c r="BE3537" s="2"/>
      <c r="BF3537" s="2"/>
      <c r="BG3537" s="2"/>
      <c r="BH3537" s="2"/>
      <c r="BI3537" s="2"/>
      <c r="BJ3537" s="2"/>
      <c r="BK3537" s="2"/>
      <c r="BL3537" s="2"/>
      <c r="BM3537" s="2"/>
      <c r="BN3537" s="2"/>
      <c r="BO3537" s="2" t="str">
        <f t="shared" si="125"/>
        <v/>
      </c>
      <c r="BP3537" s="2" t="str">
        <f t="shared" si="126"/>
        <v>USCAR211</v>
      </c>
      <c r="BQ3537" s="2" t="str">
        <f>_xlfn.XLOOKUP(BO3537,[1]Planilha1!$BU:$BU,[1]Planilha1!$BU:$BU,"",0,1)</f>
        <v/>
      </c>
    </row>
    <row r="3538" spans="1:69" hidden="1" x14ac:dyDescent="0.2">
      <c r="A3538" s="2" t="s">
        <v>4651</v>
      </c>
      <c r="B3538" s="2" t="s">
        <v>374</v>
      </c>
      <c r="C3538" s="2"/>
      <c r="D3538" s="2"/>
      <c r="E3538" s="2" t="s">
        <v>1402</v>
      </c>
      <c r="F3538" s="2"/>
      <c r="G3538" s="2"/>
      <c r="H3538" s="2" t="s">
        <v>897</v>
      </c>
      <c r="I3538" s="2" t="s">
        <v>2103</v>
      </c>
      <c r="J3538" s="2"/>
      <c r="K3538" s="2"/>
      <c r="L3538" s="79"/>
      <c r="M3538" s="79"/>
      <c r="N3538" s="79" t="s">
        <v>1145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  <c r="AZ3538" s="2"/>
      <c r="BA3538" s="2"/>
      <c r="BB3538" s="2" t="s">
        <v>4315</v>
      </c>
      <c r="BC3538" s="2"/>
      <c r="BD3538" s="2"/>
      <c r="BE3538" s="2"/>
      <c r="BF3538" s="2"/>
      <c r="BG3538" s="2"/>
      <c r="BH3538" s="2"/>
      <c r="BI3538" s="2"/>
      <c r="BJ3538" s="2"/>
      <c r="BK3538" s="2"/>
      <c r="BL3538" s="2"/>
      <c r="BM3538" s="2"/>
      <c r="BN3538" s="2"/>
      <c r="BO3538" s="2" t="str">
        <f t="shared" si="125"/>
        <v/>
      </c>
      <c r="BP3538" s="2" t="str">
        <f t="shared" si="126"/>
        <v>USCAR2140</v>
      </c>
      <c r="BQ3538" s="2" t="str">
        <f>_xlfn.XLOOKUP(BO3538,[1]Planilha1!$BU:$BU,[1]Planilha1!$BU:$BU,"",0,1)</f>
        <v/>
      </c>
    </row>
    <row r="3539" spans="1:69" hidden="1" x14ac:dyDescent="0.2">
      <c r="A3539" s="2" t="s">
        <v>785</v>
      </c>
      <c r="B3539" s="2"/>
      <c r="C3539" s="2"/>
      <c r="D3539" s="2"/>
      <c r="E3539" s="2" t="s">
        <v>1402</v>
      </c>
      <c r="F3539" s="2"/>
      <c r="G3539" s="2"/>
      <c r="H3539" s="2" t="s">
        <v>853</v>
      </c>
      <c r="I3539" s="2" t="s">
        <v>479</v>
      </c>
      <c r="J3539" s="2"/>
      <c r="K3539" s="2"/>
      <c r="L3539" s="79"/>
      <c r="M3539" s="79"/>
      <c r="N3539" s="79" t="s">
        <v>2125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2"/>
      <c r="BA3539" s="2"/>
      <c r="BB3539" s="2" t="s">
        <v>4316</v>
      </c>
      <c r="BC3539" s="2"/>
      <c r="BD3539" s="2"/>
      <c r="BE3539" s="2"/>
      <c r="BF3539" s="2"/>
      <c r="BG3539" s="2"/>
      <c r="BH3539" s="2"/>
      <c r="BI3539" s="2"/>
      <c r="BJ3539" s="2"/>
      <c r="BK3539" s="2"/>
      <c r="BL3539" s="2"/>
      <c r="BM3539" s="2"/>
      <c r="BN3539" s="2"/>
      <c r="BO3539" s="2" t="str">
        <f t="shared" si="125"/>
        <v/>
      </c>
      <c r="BP3539" s="2" t="str">
        <f t="shared" si="126"/>
        <v>0,5</v>
      </c>
      <c r="BQ3539" s="2" t="str">
        <f>_xlfn.XLOOKUP(BO3539,[1]Planilha1!$BU:$BU,[1]Planilha1!$BU:$BU,"",0,1)</f>
        <v/>
      </c>
    </row>
    <row r="3540" spans="1:69" hidden="1" x14ac:dyDescent="0.2">
      <c r="A3540" s="2" t="s">
        <v>785</v>
      </c>
      <c r="B3540" s="2"/>
      <c r="C3540" s="2"/>
      <c r="D3540" s="2"/>
      <c r="E3540" s="2" t="s">
        <v>1402</v>
      </c>
      <c r="F3540" s="2"/>
      <c r="G3540" s="2"/>
      <c r="H3540" s="2" t="s">
        <v>853</v>
      </c>
      <c r="I3540" s="2" t="s">
        <v>479</v>
      </c>
      <c r="J3540" s="2"/>
      <c r="K3540" s="2"/>
      <c r="L3540" s="79"/>
      <c r="M3540" s="79"/>
      <c r="N3540" s="79" t="s">
        <v>2141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  <c r="AZ3540" s="2"/>
      <c r="BA3540" s="2"/>
      <c r="BB3540" s="2" t="s">
        <v>4316</v>
      </c>
      <c r="BC3540" s="2"/>
      <c r="BD3540" s="2"/>
      <c r="BE3540" s="2"/>
      <c r="BF3540" s="2"/>
      <c r="BG3540" s="2"/>
      <c r="BH3540" s="2"/>
      <c r="BI3540" s="2"/>
      <c r="BJ3540" s="2"/>
      <c r="BK3540" s="2"/>
      <c r="BL3540" s="2"/>
      <c r="BM3540" s="2"/>
      <c r="BN3540" s="2"/>
      <c r="BO3540" s="2" t="str">
        <f t="shared" si="125"/>
        <v/>
      </c>
      <c r="BP3540" s="2" t="str">
        <f t="shared" si="126"/>
        <v>0,75</v>
      </c>
      <c r="BQ3540" s="2" t="str">
        <f>_xlfn.XLOOKUP(BO3540,[1]Planilha1!$BU:$BU,[1]Planilha1!$BU:$BU,"",0,1)</f>
        <v/>
      </c>
    </row>
    <row r="3541" spans="1:69" hidden="1" x14ac:dyDescent="0.2">
      <c r="A3541" s="2" t="s">
        <v>785</v>
      </c>
      <c r="B3541" s="2"/>
      <c r="C3541" s="2"/>
      <c r="D3541" s="2"/>
      <c r="E3541" s="2" t="s">
        <v>1402</v>
      </c>
      <c r="F3541" s="2"/>
      <c r="G3541" s="2"/>
      <c r="H3541" s="2" t="s">
        <v>853</v>
      </c>
      <c r="I3541" s="2" t="s">
        <v>479</v>
      </c>
      <c r="J3541" s="2"/>
      <c r="K3541" s="2"/>
      <c r="L3541" s="79"/>
      <c r="M3541" s="79"/>
      <c r="N3541" s="79" t="s">
        <v>2132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/>
      <c r="AZ3541" s="2"/>
      <c r="BA3541" s="2"/>
      <c r="BB3541" s="2" t="s">
        <v>4316</v>
      </c>
      <c r="BC3541" s="2"/>
      <c r="BD3541" s="2"/>
      <c r="BE3541" s="2"/>
      <c r="BF3541" s="2"/>
      <c r="BG3541" s="2"/>
      <c r="BH3541" s="2"/>
      <c r="BI3541" s="2"/>
      <c r="BJ3541" s="2"/>
      <c r="BK3541" s="2"/>
      <c r="BL3541" s="2"/>
      <c r="BM3541" s="2"/>
      <c r="BN3541" s="2"/>
      <c r="BO3541" s="2" t="str">
        <f t="shared" si="125"/>
        <v/>
      </c>
      <c r="BP3541" s="2" t="str">
        <f t="shared" si="126"/>
        <v>1</v>
      </c>
      <c r="BQ3541" s="2" t="str">
        <f>_xlfn.XLOOKUP(BO3541,[1]Planilha1!$BU:$BU,[1]Planilha1!$BU:$BU,"",0,1)</f>
        <v/>
      </c>
    </row>
    <row r="3542" spans="1:69" hidden="1" x14ac:dyDescent="0.2">
      <c r="A3542" s="2" t="s">
        <v>785</v>
      </c>
      <c r="B3542" s="2"/>
      <c r="C3542" s="2"/>
      <c r="D3542" s="2"/>
      <c r="E3542" s="2" t="s">
        <v>1402</v>
      </c>
      <c r="F3542" s="2"/>
      <c r="G3542" s="2"/>
      <c r="H3542" s="2" t="s">
        <v>843</v>
      </c>
      <c r="I3542" s="2" t="s">
        <v>2104</v>
      </c>
      <c r="J3542" s="2"/>
      <c r="K3542" s="2"/>
      <c r="L3542" s="79"/>
      <c r="M3542" s="79"/>
      <c r="N3542" s="79" t="s">
        <v>2124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  <c r="AZ3542" s="2"/>
      <c r="BA3542" s="2"/>
      <c r="BB3542" s="2" t="s">
        <v>4317</v>
      </c>
      <c r="BC3542" s="2"/>
      <c r="BD3542" s="2"/>
      <c r="BE3542" s="2"/>
      <c r="BF3542" s="2"/>
      <c r="BG3542" s="2"/>
      <c r="BH3542" s="2"/>
      <c r="BI3542" s="2"/>
      <c r="BJ3542" s="2"/>
      <c r="BK3542" s="2"/>
      <c r="BL3542" s="2"/>
      <c r="BM3542" s="2"/>
      <c r="BN3542" s="2"/>
      <c r="BO3542" s="2" t="str">
        <f t="shared" si="125"/>
        <v/>
      </c>
      <c r="BP3542" s="2" t="str">
        <f t="shared" si="126"/>
        <v>2,5</v>
      </c>
      <c r="BQ3542" s="2" t="str">
        <f>_xlfn.XLOOKUP(BO3542,[1]Planilha1!$BU:$BU,[1]Planilha1!$BU:$BU,"",0,1)</f>
        <v/>
      </c>
    </row>
    <row r="3543" spans="1:69" hidden="1" x14ac:dyDescent="0.2">
      <c r="A3543" s="2" t="s">
        <v>785</v>
      </c>
      <c r="B3543" s="2"/>
      <c r="C3543" s="2"/>
      <c r="D3543" s="2"/>
      <c r="E3543" s="2" t="s">
        <v>1402</v>
      </c>
      <c r="F3543" s="2"/>
      <c r="G3543" s="2"/>
      <c r="H3543" s="2" t="s">
        <v>843</v>
      </c>
      <c r="I3543" s="2" t="s">
        <v>2105</v>
      </c>
      <c r="J3543" s="2"/>
      <c r="K3543" s="2"/>
      <c r="L3543" s="79"/>
      <c r="M3543" s="79"/>
      <c r="N3543" s="79" t="s">
        <v>2124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2"/>
      <c r="BA3543" s="2"/>
      <c r="BB3543" s="2" t="s">
        <v>4318</v>
      </c>
      <c r="BC3543" s="2"/>
      <c r="BD3543" s="2"/>
      <c r="BE3543" s="2"/>
      <c r="BF3543" s="2"/>
      <c r="BG3543" s="2"/>
      <c r="BH3543" s="2"/>
      <c r="BI3543" s="2"/>
      <c r="BJ3543" s="2"/>
      <c r="BK3543" s="2"/>
      <c r="BL3543" s="2"/>
      <c r="BM3543" s="2"/>
      <c r="BN3543" s="2"/>
      <c r="BO3543" s="2" t="str">
        <f t="shared" si="125"/>
        <v/>
      </c>
      <c r="BP3543" s="2" t="str">
        <f t="shared" si="126"/>
        <v>2,5</v>
      </c>
      <c r="BQ3543" s="2" t="str">
        <f>_xlfn.XLOOKUP(BO3543,[1]Planilha1!$BU:$BU,[1]Planilha1!$BU:$BU,"",0,1)</f>
        <v/>
      </c>
    </row>
    <row r="3544" spans="1:69" hidden="1" x14ac:dyDescent="0.2">
      <c r="A3544" s="2" t="s">
        <v>4651</v>
      </c>
      <c r="B3544" s="2" t="s">
        <v>374</v>
      </c>
      <c r="C3544" s="2"/>
      <c r="D3544" s="2"/>
      <c r="E3544" s="2" t="s">
        <v>1402</v>
      </c>
      <c r="F3544" s="2"/>
      <c r="G3544" s="2"/>
      <c r="H3544" s="2" t="s">
        <v>853</v>
      </c>
      <c r="I3544" s="2" t="s">
        <v>523</v>
      </c>
      <c r="J3544" s="2"/>
      <c r="K3544" s="2"/>
      <c r="L3544" s="79"/>
      <c r="M3544" s="79"/>
      <c r="N3544" s="79" t="s">
        <v>2147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  <c r="BA3544" s="2"/>
      <c r="BB3544" s="2" t="s">
        <v>4319</v>
      </c>
      <c r="BC3544" s="2"/>
      <c r="BD3544" s="2"/>
      <c r="BE3544" s="2"/>
      <c r="BF3544" s="2"/>
      <c r="BG3544" s="2"/>
      <c r="BH3544" s="2"/>
      <c r="BI3544" s="2"/>
      <c r="BJ3544" s="2"/>
      <c r="BK3544" s="2"/>
      <c r="BL3544" s="2"/>
      <c r="BM3544" s="2"/>
      <c r="BN3544" s="2"/>
      <c r="BO3544" s="2" t="str">
        <f t="shared" si="125"/>
        <v/>
      </c>
      <c r="BP3544" s="2" t="str">
        <f t="shared" si="126"/>
        <v>USCAR210,35</v>
      </c>
      <c r="BQ3544" s="2" t="str">
        <f>_xlfn.XLOOKUP(BO3544,[1]Planilha1!$BU:$BU,[1]Planilha1!$BU:$BU,"",0,1)</f>
        <v/>
      </c>
    </row>
    <row r="3545" spans="1:69" hidden="1" x14ac:dyDescent="0.2">
      <c r="A3545" s="2" t="s">
        <v>4651</v>
      </c>
      <c r="B3545" s="2" t="s">
        <v>374</v>
      </c>
      <c r="C3545" s="2"/>
      <c r="D3545" s="2"/>
      <c r="E3545" s="2" t="s">
        <v>1402</v>
      </c>
      <c r="F3545" s="2"/>
      <c r="G3545" s="2"/>
      <c r="H3545" s="2" t="s">
        <v>864</v>
      </c>
      <c r="I3545" s="2" t="s">
        <v>523</v>
      </c>
      <c r="J3545" s="2"/>
      <c r="K3545" s="2"/>
      <c r="L3545" s="79"/>
      <c r="M3545" s="79"/>
      <c r="N3545" s="79" t="s">
        <v>2147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  <c r="AZ3545" s="2"/>
      <c r="BA3545" s="2"/>
      <c r="BB3545" s="2" t="s">
        <v>4320</v>
      </c>
      <c r="BC3545" s="2"/>
      <c r="BD3545" s="2"/>
      <c r="BE3545" s="2"/>
      <c r="BF3545" s="2"/>
      <c r="BG3545" s="2"/>
      <c r="BH3545" s="2"/>
      <c r="BI3545" s="2"/>
      <c r="BJ3545" s="2"/>
      <c r="BK3545" s="2"/>
      <c r="BL3545" s="2"/>
      <c r="BM3545" s="2"/>
      <c r="BN3545" s="2"/>
      <c r="BO3545" s="2" t="str">
        <f t="shared" si="125"/>
        <v/>
      </c>
      <c r="BP3545" s="2" t="str">
        <f t="shared" si="126"/>
        <v>USCAR210,35</v>
      </c>
      <c r="BQ3545" s="2" t="str">
        <f>_xlfn.XLOOKUP(BO3545,[1]Planilha1!$BU:$BU,[1]Planilha1!$BU:$BU,"",0,1)</f>
        <v/>
      </c>
    </row>
    <row r="3546" spans="1:69" hidden="1" x14ac:dyDescent="0.2">
      <c r="A3546" s="2" t="s">
        <v>785</v>
      </c>
      <c r="B3546" s="2"/>
      <c r="C3546" s="2"/>
      <c r="D3546" s="2"/>
      <c r="E3546" s="2" t="s">
        <v>1402</v>
      </c>
      <c r="F3546" s="2"/>
      <c r="G3546" s="2"/>
      <c r="H3546" s="2" t="s">
        <v>853</v>
      </c>
      <c r="I3546" s="2" t="s">
        <v>687</v>
      </c>
      <c r="J3546" s="2" t="s">
        <v>944</v>
      </c>
      <c r="K3546" s="2"/>
      <c r="L3546" s="79"/>
      <c r="M3546" s="79"/>
      <c r="N3546" s="79" t="s">
        <v>2147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2"/>
      <c r="BA3546" s="2"/>
      <c r="BB3546" s="2" t="s">
        <v>2455</v>
      </c>
      <c r="BC3546" s="2"/>
      <c r="BD3546" s="2"/>
      <c r="BE3546" s="2"/>
      <c r="BF3546" s="2"/>
      <c r="BG3546" s="2"/>
      <c r="BH3546" s="2"/>
      <c r="BI3546" s="2"/>
      <c r="BJ3546" s="2"/>
      <c r="BK3546" s="2"/>
      <c r="BL3546" s="2"/>
      <c r="BM3546" s="2"/>
      <c r="BN3546" s="2"/>
      <c r="BO3546" s="2" t="str">
        <f t="shared" si="125"/>
        <v/>
      </c>
      <c r="BP3546" s="2" t="str">
        <f t="shared" si="126"/>
        <v>0,35</v>
      </c>
      <c r="BQ3546" s="2" t="str">
        <f>_xlfn.XLOOKUP(BO3546,[1]Planilha1!$BU:$BU,[1]Planilha1!$BU:$BU,"",0,1)</f>
        <v/>
      </c>
    </row>
    <row r="3547" spans="1:69" hidden="1" x14ac:dyDescent="0.2">
      <c r="A3547" s="2" t="s">
        <v>4651</v>
      </c>
      <c r="B3547" s="2" t="s">
        <v>374</v>
      </c>
      <c r="C3547" s="2"/>
      <c r="D3547" s="2"/>
      <c r="E3547" s="2" t="s">
        <v>1402</v>
      </c>
      <c r="F3547" s="2"/>
      <c r="G3547" s="2"/>
      <c r="H3547" s="2" t="s">
        <v>843</v>
      </c>
      <c r="I3547" s="2" t="s">
        <v>2106</v>
      </c>
      <c r="J3547" s="2" t="s">
        <v>1080</v>
      </c>
      <c r="K3547" s="2"/>
      <c r="L3547" s="79"/>
      <c r="M3547" s="79"/>
      <c r="N3547" s="79" t="s">
        <v>2124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/>
      <c r="AZ3547" s="2"/>
      <c r="BA3547" s="2"/>
      <c r="BB3547" s="2" t="s">
        <v>4321</v>
      </c>
      <c r="BC3547" s="2"/>
      <c r="BD3547" s="2"/>
      <c r="BE3547" s="2"/>
      <c r="BF3547" s="2"/>
      <c r="BG3547" s="2"/>
      <c r="BH3547" s="2"/>
      <c r="BI3547" s="2"/>
      <c r="BJ3547" s="2"/>
      <c r="BK3547" s="2"/>
      <c r="BL3547" s="2"/>
      <c r="BM3547" s="2"/>
      <c r="BN3547" s="2"/>
      <c r="BO3547" s="2" t="str">
        <f t="shared" si="125"/>
        <v/>
      </c>
      <c r="BP3547" s="2" t="str">
        <f t="shared" si="126"/>
        <v>USCAR212,5</v>
      </c>
      <c r="BQ3547" s="2" t="str">
        <f>_xlfn.XLOOKUP(BO3547,[1]Planilha1!$BU:$BU,[1]Planilha1!$BU:$BU,"",0,1)</f>
        <v/>
      </c>
    </row>
    <row r="3548" spans="1:69" hidden="1" x14ac:dyDescent="0.2">
      <c r="A3548" s="2" t="s">
        <v>785</v>
      </c>
      <c r="B3548" s="2"/>
      <c r="C3548" s="2"/>
      <c r="D3548" s="2"/>
      <c r="E3548" s="2" t="s">
        <v>1402</v>
      </c>
      <c r="F3548" s="2"/>
      <c r="G3548" s="2"/>
      <c r="H3548" s="2" t="s">
        <v>853</v>
      </c>
      <c r="I3548" s="2" t="s">
        <v>2107</v>
      </c>
      <c r="J3548" s="2"/>
      <c r="K3548" s="2"/>
      <c r="L3548" s="79"/>
      <c r="M3548" s="79"/>
      <c r="N3548" s="79" t="s">
        <v>2132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/>
      <c r="BA3548" s="2"/>
      <c r="BB3548" s="2" t="s">
        <v>4322</v>
      </c>
      <c r="BC3548" s="2"/>
      <c r="BD3548" s="2"/>
      <c r="BE3548" s="2"/>
      <c r="BF3548" s="2"/>
      <c r="BG3548" s="2"/>
      <c r="BH3548" s="2"/>
      <c r="BI3548" s="2"/>
      <c r="BJ3548" s="2"/>
      <c r="BK3548" s="2"/>
      <c r="BL3548" s="2"/>
      <c r="BM3548" s="2"/>
      <c r="BN3548" s="2"/>
      <c r="BO3548" s="2" t="str">
        <f t="shared" si="125"/>
        <v/>
      </c>
      <c r="BP3548" s="2" t="str">
        <f t="shared" si="126"/>
        <v>1</v>
      </c>
      <c r="BQ3548" s="2" t="str">
        <f>_xlfn.XLOOKUP(BO3548,[1]Planilha1!$BU:$BU,[1]Planilha1!$BU:$BU,"",0,1)</f>
        <v/>
      </c>
    </row>
    <row r="3549" spans="1:69" hidden="1" x14ac:dyDescent="0.2">
      <c r="A3549" s="2" t="s">
        <v>4651</v>
      </c>
      <c r="B3549" s="2" t="s">
        <v>374</v>
      </c>
      <c r="C3549" s="2"/>
      <c r="D3549" s="2"/>
      <c r="E3549" s="2" t="s">
        <v>1402</v>
      </c>
      <c r="F3549" s="2"/>
      <c r="G3549" s="2"/>
      <c r="H3549" s="2" t="s">
        <v>853</v>
      </c>
      <c r="I3549" s="2" t="s">
        <v>2108</v>
      </c>
      <c r="J3549" s="2" t="s">
        <v>1017</v>
      </c>
      <c r="K3549" s="2"/>
      <c r="L3549" s="79"/>
      <c r="M3549" s="79"/>
      <c r="N3549" s="79" t="s">
        <v>2125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/>
      <c r="AZ3549" s="2"/>
      <c r="BA3549" s="2"/>
      <c r="BB3549" s="2" t="s">
        <v>4323</v>
      </c>
      <c r="BC3549" s="2"/>
      <c r="BD3549" s="2"/>
      <c r="BE3549" s="2"/>
      <c r="BF3549" s="2"/>
      <c r="BG3549" s="2"/>
      <c r="BH3549" s="2"/>
      <c r="BI3549" s="2"/>
      <c r="BJ3549" s="2"/>
      <c r="BK3549" s="2"/>
      <c r="BL3549" s="2"/>
      <c r="BM3549" s="2"/>
      <c r="BN3549" s="2"/>
      <c r="BO3549" s="2" t="str">
        <f t="shared" si="125"/>
        <v/>
      </c>
      <c r="BP3549" s="2" t="str">
        <f t="shared" si="126"/>
        <v>USCAR210,5</v>
      </c>
      <c r="BQ3549" s="2" t="str">
        <f>_xlfn.XLOOKUP(BO3549,[1]Planilha1!$BU:$BU,[1]Planilha1!$BU:$BU,"",0,1)</f>
        <v/>
      </c>
    </row>
    <row r="3550" spans="1:69" hidden="1" x14ac:dyDescent="0.2">
      <c r="A3550" s="2" t="s">
        <v>4651</v>
      </c>
      <c r="B3550" s="2" t="s">
        <v>374</v>
      </c>
      <c r="C3550" s="2"/>
      <c r="D3550" s="2"/>
      <c r="E3550" s="2" t="s">
        <v>1402</v>
      </c>
      <c r="F3550" s="2"/>
      <c r="G3550" s="2"/>
      <c r="H3550" s="2" t="s">
        <v>853</v>
      </c>
      <c r="I3550" s="2" t="s">
        <v>617</v>
      </c>
      <c r="J3550" s="2"/>
      <c r="K3550" s="2"/>
      <c r="L3550" s="79"/>
      <c r="M3550" s="79"/>
      <c r="N3550" s="79" t="s">
        <v>2126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  <c r="AZ3550" s="2"/>
      <c r="BA3550" s="2"/>
      <c r="BB3550" s="2" t="s">
        <v>4324</v>
      </c>
      <c r="BC3550" s="2"/>
      <c r="BD3550" s="2"/>
      <c r="BE3550" s="2"/>
      <c r="BF3550" s="2"/>
      <c r="BG3550" s="2"/>
      <c r="BH3550" s="2"/>
      <c r="BI3550" s="2"/>
      <c r="BJ3550" s="2"/>
      <c r="BK3550" s="2"/>
      <c r="BL3550" s="2"/>
      <c r="BM3550" s="2"/>
      <c r="BN3550" s="2"/>
      <c r="BO3550" s="2" t="str">
        <f t="shared" si="125"/>
        <v/>
      </c>
      <c r="BP3550" s="2" t="str">
        <f t="shared" si="126"/>
        <v>USCAR211,5</v>
      </c>
      <c r="BQ3550" s="2" t="str">
        <f>_xlfn.XLOOKUP(BO3550,[1]Planilha1!$BU:$BU,[1]Planilha1!$BU:$BU,"",0,1)</f>
        <v/>
      </c>
    </row>
    <row r="3551" spans="1:69" hidden="1" x14ac:dyDescent="0.2">
      <c r="A3551" s="2" t="s">
        <v>4651</v>
      </c>
      <c r="B3551" s="2" t="s">
        <v>374</v>
      </c>
      <c r="C3551" s="2"/>
      <c r="D3551" s="2"/>
      <c r="E3551" s="2" t="s">
        <v>1402</v>
      </c>
      <c r="F3551" s="2"/>
      <c r="G3551" s="2"/>
      <c r="H3551" s="2" t="s">
        <v>853</v>
      </c>
      <c r="I3551" s="2" t="s">
        <v>617</v>
      </c>
      <c r="J3551" s="2"/>
      <c r="K3551" s="2"/>
      <c r="L3551" s="79"/>
      <c r="M3551" s="79"/>
      <c r="N3551" s="79" t="s">
        <v>2130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2"/>
      <c r="BA3551" s="2"/>
      <c r="BB3551" s="2" t="s">
        <v>4325</v>
      </c>
      <c r="BC3551" s="2"/>
      <c r="BD3551" s="2"/>
      <c r="BE3551" s="2"/>
      <c r="BF3551" s="2"/>
      <c r="BG3551" s="2"/>
      <c r="BH3551" s="2"/>
      <c r="BI3551" s="2"/>
      <c r="BJ3551" s="2"/>
      <c r="BK3551" s="2"/>
      <c r="BL3551" s="2"/>
      <c r="BM3551" s="2"/>
      <c r="BN3551" s="2"/>
      <c r="BO3551" s="2" t="str">
        <f t="shared" si="125"/>
        <v/>
      </c>
      <c r="BP3551" s="2" t="str">
        <f t="shared" si="126"/>
        <v>USCAR212</v>
      </c>
      <c r="BQ3551" s="2" t="str">
        <f>_xlfn.XLOOKUP(BO3551,[1]Planilha1!$BU:$BU,[1]Planilha1!$BU:$BU,"",0,1)</f>
        <v/>
      </c>
    </row>
    <row r="3552" spans="1:69" hidden="1" x14ac:dyDescent="0.2">
      <c r="A3552" s="2" t="s">
        <v>4651</v>
      </c>
      <c r="B3552" s="2" t="s">
        <v>374</v>
      </c>
      <c r="C3552" s="2"/>
      <c r="D3552" s="2"/>
      <c r="E3552" s="2" t="s">
        <v>1402</v>
      </c>
      <c r="F3552" s="2"/>
      <c r="G3552" s="2"/>
      <c r="H3552" s="2" t="s">
        <v>843</v>
      </c>
      <c r="I3552" s="2" t="s">
        <v>617</v>
      </c>
      <c r="J3552" s="2"/>
      <c r="K3552" s="2"/>
      <c r="L3552" s="79"/>
      <c r="M3552" s="79"/>
      <c r="N3552" s="79" t="s">
        <v>2124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  <c r="AZ3552" s="2"/>
      <c r="BA3552" s="2"/>
      <c r="BB3552" s="2" t="s">
        <v>4326</v>
      </c>
      <c r="BC3552" s="2"/>
      <c r="BD3552" s="2"/>
      <c r="BE3552" s="2"/>
      <c r="BF3552" s="2"/>
      <c r="BG3552" s="2"/>
      <c r="BH3552" s="2"/>
      <c r="BI3552" s="2"/>
      <c r="BJ3552" s="2"/>
      <c r="BK3552" s="2"/>
      <c r="BL3552" s="2"/>
      <c r="BM3552" s="2"/>
      <c r="BN3552" s="2"/>
      <c r="BO3552" s="2" t="str">
        <f t="shared" si="125"/>
        <v/>
      </c>
      <c r="BP3552" s="2" t="str">
        <f t="shared" si="126"/>
        <v>USCAR212,5</v>
      </c>
      <c r="BQ3552" s="2" t="str">
        <f>_xlfn.XLOOKUP(BO3552,[1]Planilha1!$BU:$BU,[1]Planilha1!$BU:$BU,"",0,1)</f>
        <v/>
      </c>
    </row>
    <row r="3553" spans="1:69" hidden="1" x14ac:dyDescent="0.2">
      <c r="A3553" s="2" t="s">
        <v>4651</v>
      </c>
      <c r="B3553" s="2" t="s">
        <v>374</v>
      </c>
      <c r="C3553" s="2"/>
      <c r="D3553" s="2"/>
      <c r="E3553" s="2" t="s">
        <v>1402</v>
      </c>
      <c r="F3553" s="2"/>
      <c r="G3553" s="2"/>
      <c r="H3553" s="2" t="s">
        <v>843</v>
      </c>
      <c r="I3553" s="2" t="s">
        <v>424</v>
      </c>
      <c r="J3553" s="2"/>
      <c r="K3553" s="2"/>
      <c r="L3553" s="79"/>
      <c r="M3553" s="79"/>
      <c r="N3553" s="79" t="s">
        <v>1122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  <c r="AZ3553" s="2"/>
      <c r="BA3553" s="2"/>
      <c r="BB3553" s="2" t="s">
        <v>4327</v>
      </c>
      <c r="BC3553" s="2"/>
      <c r="BD3553" s="2"/>
      <c r="BE3553" s="2"/>
      <c r="BF3553" s="2"/>
      <c r="BG3553" s="2"/>
      <c r="BH3553" s="2"/>
      <c r="BI3553" s="2"/>
      <c r="BJ3553" s="2"/>
      <c r="BK3553" s="2"/>
      <c r="BL3553" s="2"/>
      <c r="BM3553" s="2"/>
      <c r="BN3553" s="2"/>
      <c r="BO3553" s="2" t="str">
        <f t="shared" si="125"/>
        <v/>
      </c>
      <c r="BP3553" s="2" t="str">
        <f t="shared" si="126"/>
        <v>USCAR2110</v>
      </c>
      <c r="BQ3553" s="2" t="str">
        <f>_xlfn.XLOOKUP(BO3553,[1]Planilha1!$BU:$BU,[1]Planilha1!$BU:$BU,"",0,1)</f>
        <v/>
      </c>
    </row>
    <row r="3554" spans="1:69" hidden="1" x14ac:dyDescent="0.2">
      <c r="A3554" s="2" t="s">
        <v>4651</v>
      </c>
      <c r="B3554" s="2" t="s">
        <v>374</v>
      </c>
      <c r="C3554" s="2"/>
      <c r="D3554" s="2"/>
      <c r="E3554" s="2" t="s">
        <v>1402</v>
      </c>
      <c r="F3554" s="2"/>
      <c r="G3554" s="2"/>
      <c r="H3554" s="2" t="s">
        <v>843</v>
      </c>
      <c r="I3554" s="2" t="s">
        <v>760</v>
      </c>
      <c r="J3554" s="2"/>
      <c r="K3554" s="2"/>
      <c r="L3554" s="79"/>
      <c r="M3554" s="79"/>
      <c r="N3554" s="79" t="s">
        <v>2148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  <c r="AZ3554" s="2"/>
      <c r="BA3554" s="2"/>
      <c r="BB3554" s="2" t="s">
        <v>3098</v>
      </c>
      <c r="BC3554" s="2"/>
      <c r="BD3554" s="2"/>
      <c r="BE3554" s="2"/>
      <c r="BF3554" s="2"/>
      <c r="BG3554" s="2"/>
      <c r="BH3554" s="2"/>
      <c r="BI3554" s="2"/>
      <c r="BJ3554" s="2"/>
      <c r="BK3554" s="2"/>
      <c r="BL3554" s="2"/>
      <c r="BM3554" s="2"/>
      <c r="BN3554" s="2"/>
      <c r="BO3554" s="2" t="str">
        <f t="shared" si="125"/>
        <v/>
      </c>
      <c r="BP3554" s="2" t="str">
        <f t="shared" si="126"/>
        <v>USCAR218</v>
      </c>
      <c r="BQ3554" s="2" t="str">
        <f>_xlfn.XLOOKUP(BO3554,[1]Planilha1!$BU:$BU,[1]Planilha1!$BU:$BU,"",0,1)</f>
        <v/>
      </c>
    </row>
    <row r="3555" spans="1:69" hidden="1" x14ac:dyDescent="0.2">
      <c r="A3555" s="2" t="s">
        <v>4651</v>
      </c>
      <c r="B3555" s="2" t="s">
        <v>374</v>
      </c>
      <c r="C3555" s="2"/>
      <c r="D3555" s="2"/>
      <c r="E3555" s="2" t="s">
        <v>1402</v>
      </c>
      <c r="F3555" s="2"/>
      <c r="G3555" s="2"/>
      <c r="H3555" s="2" t="s">
        <v>843</v>
      </c>
      <c r="I3555" s="2" t="s">
        <v>761</v>
      </c>
      <c r="J3555" s="2"/>
      <c r="K3555" s="2"/>
      <c r="L3555" s="79"/>
      <c r="M3555" s="79"/>
      <c r="N3555" s="79" t="s">
        <v>2148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2"/>
      <c r="BA3555" s="2"/>
      <c r="BB3555" s="2" t="s">
        <v>4328</v>
      </c>
      <c r="BC3555" s="2"/>
      <c r="BD3555" s="2"/>
      <c r="BE3555" s="2"/>
      <c r="BF3555" s="2"/>
      <c r="BG3555" s="2"/>
      <c r="BH3555" s="2"/>
      <c r="BI3555" s="2"/>
      <c r="BJ3555" s="2"/>
      <c r="BK3555" s="2"/>
      <c r="BL3555" s="2"/>
      <c r="BM3555" s="2"/>
      <c r="BN3555" s="2"/>
      <c r="BO3555" s="2" t="str">
        <f t="shared" si="125"/>
        <v/>
      </c>
      <c r="BP3555" s="2" t="str">
        <f t="shared" si="126"/>
        <v>USCAR218</v>
      </c>
      <c r="BQ3555" s="2" t="str">
        <f>_xlfn.XLOOKUP(BO3555,[1]Planilha1!$BU:$BU,[1]Planilha1!$BU:$BU,"",0,1)</f>
        <v/>
      </c>
    </row>
    <row r="3556" spans="1:69" hidden="1" x14ac:dyDescent="0.2">
      <c r="A3556" s="2" t="s">
        <v>785</v>
      </c>
      <c r="B3556" s="2"/>
      <c r="C3556" s="2"/>
      <c r="D3556" s="2"/>
      <c r="E3556" s="2" t="s">
        <v>1402</v>
      </c>
      <c r="F3556" s="2"/>
      <c r="G3556" s="2"/>
      <c r="H3556" s="2" t="s">
        <v>844</v>
      </c>
      <c r="I3556" s="2" t="s">
        <v>680</v>
      </c>
      <c r="J3556" s="2"/>
      <c r="K3556" s="2"/>
      <c r="L3556" s="79"/>
      <c r="M3556" s="79"/>
      <c r="N3556" s="79" t="s">
        <v>2140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  <c r="AZ3556" s="2"/>
      <c r="BA3556" s="2"/>
      <c r="BB3556" s="2" t="s">
        <v>4329</v>
      </c>
      <c r="BC3556" s="2"/>
      <c r="BD3556" s="2"/>
      <c r="BE3556" s="2"/>
      <c r="BF3556" s="2"/>
      <c r="BG3556" s="2"/>
      <c r="BH3556" s="2"/>
      <c r="BI3556" s="2"/>
      <c r="BJ3556" s="2"/>
      <c r="BK3556" s="2"/>
      <c r="BL3556" s="2"/>
      <c r="BM3556" s="2"/>
      <c r="BN3556" s="2"/>
      <c r="BO3556" s="2" t="str">
        <f t="shared" si="125"/>
        <v/>
      </c>
      <c r="BP3556" s="2" t="str">
        <f t="shared" si="126"/>
        <v>6</v>
      </c>
      <c r="BQ3556" s="2" t="str">
        <f>_xlfn.XLOOKUP(BO3556,[1]Planilha1!$BU:$BU,[1]Planilha1!$BU:$BU,"",0,1)</f>
        <v/>
      </c>
    </row>
    <row r="3557" spans="1:69" hidden="1" x14ac:dyDescent="0.2">
      <c r="A3557" s="2" t="s">
        <v>785</v>
      </c>
      <c r="B3557" s="2"/>
      <c r="C3557" s="2"/>
      <c r="D3557" s="2"/>
      <c r="E3557" s="2" t="s">
        <v>1402</v>
      </c>
      <c r="F3557" s="2"/>
      <c r="G3557" s="2"/>
      <c r="H3557" s="2" t="s">
        <v>843</v>
      </c>
      <c r="I3557" s="2" t="s">
        <v>680</v>
      </c>
      <c r="J3557" s="2"/>
      <c r="K3557" s="2"/>
      <c r="L3557" s="79"/>
      <c r="M3557" s="79"/>
      <c r="N3557" s="79" t="s">
        <v>2146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  <c r="AZ3557" s="2"/>
      <c r="BA3557" s="2"/>
      <c r="BB3557" s="2" t="s">
        <v>4329</v>
      </c>
      <c r="BC3557" s="2"/>
      <c r="BD3557" s="2"/>
      <c r="BE3557" s="2"/>
      <c r="BF3557" s="2"/>
      <c r="BG3557" s="2"/>
      <c r="BH3557" s="2"/>
      <c r="BI3557" s="2"/>
      <c r="BJ3557" s="2"/>
      <c r="BK3557" s="2"/>
      <c r="BL3557" s="2"/>
      <c r="BM3557" s="2"/>
      <c r="BN3557" s="2"/>
      <c r="BO3557" s="2" t="str">
        <f t="shared" si="125"/>
        <v/>
      </c>
      <c r="BP3557" s="2" t="str">
        <f t="shared" si="126"/>
        <v>4</v>
      </c>
      <c r="BQ3557" s="2" t="str">
        <f>_xlfn.XLOOKUP(BO3557,[1]Planilha1!$BU:$BU,[1]Planilha1!$BU:$BU,"",0,1)</f>
        <v/>
      </c>
    </row>
    <row r="3558" spans="1:69" hidden="1" x14ac:dyDescent="0.2">
      <c r="A3558" s="2" t="s">
        <v>4651</v>
      </c>
      <c r="B3558" s="2" t="s">
        <v>374</v>
      </c>
      <c r="C3558" s="2"/>
      <c r="D3558" s="2"/>
      <c r="E3558" s="2" t="s">
        <v>1402</v>
      </c>
      <c r="F3558" s="2"/>
      <c r="G3558" s="2"/>
      <c r="H3558" s="2" t="s">
        <v>860</v>
      </c>
      <c r="I3558" s="2" t="s">
        <v>581</v>
      </c>
      <c r="J3558" s="2"/>
      <c r="K3558" s="2"/>
      <c r="L3558" s="79"/>
      <c r="M3558" s="79"/>
      <c r="N3558" s="79" t="s">
        <v>2147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2"/>
      <c r="BA3558" s="2"/>
      <c r="BB3558" s="2"/>
      <c r="BC3558" s="2"/>
      <c r="BD3558" s="2"/>
      <c r="BE3558" s="2"/>
      <c r="BF3558" s="2"/>
      <c r="BG3558" s="2"/>
      <c r="BH3558" s="2"/>
      <c r="BI3558" s="2"/>
      <c r="BJ3558" s="2"/>
      <c r="BK3558" s="2"/>
      <c r="BL3558" s="2"/>
      <c r="BM3558" s="2"/>
      <c r="BN3558" s="2"/>
      <c r="BO3558" s="2" t="str">
        <f t="shared" si="125"/>
        <v/>
      </c>
      <c r="BP3558" s="2" t="str">
        <f t="shared" si="126"/>
        <v>USCAR210,35</v>
      </c>
      <c r="BQ3558" s="2" t="str">
        <f>_xlfn.XLOOKUP(BO3558,[1]Planilha1!$BU:$BU,[1]Planilha1!$BU:$BU,"",0,1)</f>
        <v/>
      </c>
    </row>
    <row r="3559" spans="1:69" hidden="1" x14ac:dyDescent="0.2">
      <c r="A3559" s="2" t="s">
        <v>4651</v>
      </c>
      <c r="B3559" s="2" t="s">
        <v>374</v>
      </c>
      <c r="C3559" s="2"/>
      <c r="D3559" s="2"/>
      <c r="E3559" s="2" t="s">
        <v>1402</v>
      </c>
      <c r="F3559" s="2"/>
      <c r="G3559" s="2"/>
      <c r="H3559" s="2" t="s">
        <v>860</v>
      </c>
      <c r="I3559" s="2" t="s">
        <v>581</v>
      </c>
      <c r="J3559" s="2"/>
      <c r="K3559" s="2"/>
      <c r="L3559" s="79"/>
      <c r="M3559" s="79"/>
      <c r="N3559" s="79" t="s">
        <v>2125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  <c r="AZ3559" s="2"/>
      <c r="BA3559" s="2"/>
      <c r="BB3559" s="2"/>
      <c r="BC3559" s="2"/>
      <c r="BD3559" s="2"/>
      <c r="BE3559" s="2"/>
      <c r="BF3559" s="2"/>
      <c r="BG3559" s="2"/>
      <c r="BH3559" s="2"/>
      <c r="BI3559" s="2"/>
      <c r="BJ3559" s="2"/>
      <c r="BK3559" s="2"/>
      <c r="BL3559" s="2"/>
      <c r="BM3559" s="2"/>
      <c r="BN3559" s="2"/>
      <c r="BO3559" s="2" t="str">
        <f t="shared" si="125"/>
        <v/>
      </c>
      <c r="BP3559" s="2" t="str">
        <f t="shared" si="126"/>
        <v>USCAR210,5</v>
      </c>
      <c r="BQ3559" s="2" t="str">
        <f>_xlfn.XLOOKUP(BO3559,[1]Planilha1!$BU:$BU,[1]Planilha1!$BU:$BU,"",0,1)</f>
        <v/>
      </c>
    </row>
    <row r="3560" spans="1:69" hidden="1" x14ac:dyDescent="0.2">
      <c r="A3560" s="2" t="s">
        <v>4651</v>
      </c>
      <c r="B3560" s="2" t="s">
        <v>374</v>
      </c>
      <c r="C3560" s="2"/>
      <c r="D3560" s="2"/>
      <c r="E3560" s="2" t="s">
        <v>1402</v>
      </c>
      <c r="F3560" s="2"/>
      <c r="G3560" s="2"/>
      <c r="H3560" s="2" t="s">
        <v>853</v>
      </c>
      <c r="I3560" s="2" t="s">
        <v>581</v>
      </c>
      <c r="J3560" s="2"/>
      <c r="K3560" s="2"/>
      <c r="L3560" s="79"/>
      <c r="M3560" s="79"/>
      <c r="N3560" s="79" t="s">
        <v>2147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/>
      <c r="AZ3560" s="2"/>
      <c r="BA3560" s="2"/>
      <c r="BB3560" s="2" t="s">
        <v>4330</v>
      </c>
      <c r="BC3560" s="2"/>
      <c r="BD3560" s="2"/>
      <c r="BE3560" s="2"/>
      <c r="BF3560" s="2"/>
      <c r="BG3560" s="2"/>
      <c r="BH3560" s="2"/>
      <c r="BI3560" s="2"/>
      <c r="BJ3560" s="2"/>
      <c r="BK3560" s="2"/>
      <c r="BL3560" s="2"/>
      <c r="BM3560" s="2"/>
      <c r="BN3560" s="2"/>
      <c r="BO3560" s="2" t="str">
        <f t="shared" si="125"/>
        <v/>
      </c>
      <c r="BP3560" s="2" t="str">
        <f t="shared" si="126"/>
        <v>USCAR210,35</v>
      </c>
      <c r="BQ3560" s="2" t="str">
        <f>_xlfn.XLOOKUP(BO3560,[1]Planilha1!$BU:$BU,[1]Planilha1!$BU:$BU,"",0,1)</f>
        <v/>
      </c>
    </row>
    <row r="3561" spans="1:69" hidden="1" x14ac:dyDescent="0.2">
      <c r="A3561" s="2" t="s">
        <v>4651</v>
      </c>
      <c r="B3561" s="2" t="s">
        <v>374</v>
      </c>
      <c r="C3561" s="2"/>
      <c r="D3561" s="2"/>
      <c r="E3561" s="2" t="s">
        <v>1402</v>
      </c>
      <c r="F3561" s="2"/>
      <c r="G3561" s="2"/>
      <c r="H3561" s="2" t="s">
        <v>853</v>
      </c>
      <c r="I3561" s="2" t="s">
        <v>581</v>
      </c>
      <c r="J3561" s="2"/>
      <c r="K3561" s="2"/>
      <c r="L3561" s="79"/>
      <c r="M3561" s="79"/>
      <c r="N3561" s="79" t="s">
        <v>2125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/>
      <c r="AZ3561" s="2"/>
      <c r="BA3561" s="2"/>
      <c r="BB3561" s="2" t="s">
        <v>4331</v>
      </c>
      <c r="BC3561" s="2"/>
      <c r="BD3561" s="2"/>
      <c r="BE3561" s="2"/>
      <c r="BF3561" s="2"/>
      <c r="BG3561" s="2"/>
      <c r="BH3561" s="2"/>
      <c r="BI3561" s="2"/>
      <c r="BJ3561" s="2"/>
      <c r="BK3561" s="2"/>
      <c r="BL3561" s="2"/>
      <c r="BM3561" s="2"/>
      <c r="BN3561" s="2"/>
      <c r="BO3561" s="2" t="str">
        <f t="shared" si="125"/>
        <v/>
      </c>
      <c r="BP3561" s="2" t="str">
        <f t="shared" si="126"/>
        <v>USCAR210,5</v>
      </c>
      <c r="BQ3561" s="2" t="str">
        <f>_xlfn.XLOOKUP(BO3561,[1]Planilha1!$BU:$BU,[1]Planilha1!$BU:$BU,"",0,1)</f>
        <v/>
      </c>
    </row>
    <row r="3562" spans="1:69" hidden="1" x14ac:dyDescent="0.2">
      <c r="A3562" s="2" t="s">
        <v>4651</v>
      </c>
      <c r="B3562" s="2" t="s">
        <v>1400</v>
      </c>
      <c r="C3562" s="2"/>
      <c r="D3562" s="2"/>
      <c r="E3562" s="2" t="s">
        <v>1402</v>
      </c>
      <c r="F3562" s="2"/>
      <c r="G3562" s="2"/>
      <c r="H3562" s="2" t="s">
        <v>843</v>
      </c>
      <c r="I3562" s="2" t="s">
        <v>581</v>
      </c>
      <c r="J3562" s="2"/>
      <c r="K3562" s="2"/>
      <c r="L3562" s="79"/>
      <c r="M3562" s="79"/>
      <c r="N3562" s="79" t="s">
        <v>2147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  <c r="AZ3562" s="2"/>
      <c r="BA3562" s="2"/>
      <c r="BB3562" s="2" t="s">
        <v>4332</v>
      </c>
      <c r="BC3562" s="2"/>
      <c r="BD3562" s="2"/>
      <c r="BE3562" s="2"/>
      <c r="BF3562" s="2"/>
      <c r="BG3562" s="2"/>
      <c r="BH3562" s="2"/>
      <c r="BI3562" s="2"/>
      <c r="BJ3562" s="2"/>
      <c r="BK3562" s="2"/>
      <c r="BL3562" s="2"/>
      <c r="BM3562" s="2"/>
      <c r="BN3562" s="2"/>
      <c r="BO3562" s="2" t="str">
        <f t="shared" si="125"/>
        <v/>
      </c>
      <c r="BP3562" s="2" t="str">
        <f t="shared" si="126"/>
        <v>GMW31910,35</v>
      </c>
      <c r="BQ3562" s="2" t="str">
        <f>_xlfn.XLOOKUP(BO3562,[1]Planilha1!$BU:$BU,[1]Planilha1!$BU:$BU,"",0,1)</f>
        <v/>
      </c>
    </row>
    <row r="3563" spans="1:69" hidden="1" x14ac:dyDescent="0.2">
      <c r="A3563" s="2" t="s">
        <v>4651</v>
      </c>
      <c r="B3563" s="2" t="s">
        <v>374</v>
      </c>
      <c r="C3563" s="2"/>
      <c r="D3563" s="2"/>
      <c r="E3563" s="2" t="s">
        <v>1402</v>
      </c>
      <c r="F3563" s="2"/>
      <c r="G3563" s="2"/>
      <c r="H3563" s="2" t="s">
        <v>860</v>
      </c>
      <c r="I3563" s="2" t="s">
        <v>538</v>
      </c>
      <c r="J3563" s="2"/>
      <c r="K3563" s="2"/>
      <c r="L3563" s="79"/>
      <c r="M3563" s="79"/>
      <c r="N3563" s="79" t="s">
        <v>2147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  <c r="AZ3563" s="2"/>
      <c r="BA3563" s="2"/>
      <c r="BB3563" s="2"/>
      <c r="BC3563" s="2"/>
      <c r="BD3563" s="2"/>
      <c r="BE3563" s="2"/>
      <c r="BF3563" s="2"/>
      <c r="BG3563" s="2"/>
      <c r="BH3563" s="2"/>
      <c r="BI3563" s="2"/>
      <c r="BJ3563" s="2"/>
      <c r="BK3563" s="2"/>
      <c r="BL3563" s="2"/>
      <c r="BM3563" s="2"/>
      <c r="BN3563" s="2"/>
      <c r="BO3563" s="2" t="str">
        <f t="shared" si="125"/>
        <v/>
      </c>
      <c r="BP3563" s="2" t="str">
        <f t="shared" si="126"/>
        <v>USCAR210,35</v>
      </c>
      <c r="BQ3563" s="2" t="str">
        <f>_xlfn.XLOOKUP(BO3563,[1]Planilha1!$BU:$BU,[1]Planilha1!$BU:$BU,"",0,1)</f>
        <v/>
      </c>
    </row>
    <row r="3564" spans="1:69" hidden="1" x14ac:dyDescent="0.2">
      <c r="A3564" s="2" t="s">
        <v>4651</v>
      </c>
      <c r="B3564" s="2" t="s">
        <v>374</v>
      </c>
      <c r="C3564" s="2"/>
      <c r="D3564" s="2"/>
      <c r="E3564" s="2" t="s">
        <v>1402</v>
      </c>
      <c r="F3564" s="2"/>
      <c r="G3564" s="2"/>
      <c r="H3564" s="2" t="s">
        <v>860</v>
      </c>
      <c r="I3564" s="2" t="s">
        <v>538</v>
      </c>
      <c r="J3564" s="2"/>
      <c r="K3564" s="2"/>
      <c r="L3564" s="79"/>
      <c r="M3564" s="79"/>
      <c r="N3564" s="79" t="s">
        <v>2125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/>
      <c r="AZ3564" s="2"/>
      <c r="BA3564" s="2"/>
      <c r="BB3564" s="2"/>
      <c r="BC3564" s="2"/>
      <c r="BD3564" s="2"/>
      <c r="BE3564" s="2"/>
      <c r="BF3564" s="2"/>
      <c r="BG3564" s="2"/>
      <c r="BH3564" s="2"/>
      <c r="BI3564" s="2"/>
      <c r="BJ3564" s="2"/>
      <c r="BK3564" s="2"/>
      <c r="BL3564" s="2"/>
      <c r="BM3564" s="2"/>
      <c r="BN3564" s="2"/>
      <c r="BO3564" s="2" t="str">
        <f t="shared" si="125"/>
        <v/>
      </c>
      <c r="BP3564" s="2" t="str">
        <f t="shared" si="126"/>
        <v>USCAR210,5</v>
      </c>
      <c r="BQ3564" s="2" t="str">
        <f>_xlfn.XLOOKUP(BO3564,[1]Planilha1!$BU:$BU,[1]Planilha1!$BU:$BU,"",0,1)</f>
        <v/>
      </c>
    </row>
    <row r="3565" spans="1:69" hidden="1" x14ac:dyDescent="0.2">
      <c r="A3565" s="2" t="s">
        <v>4651</v>
      </c>
      <c r="B3565" s="2" t="s">
        <v>374</v>
      </c>
      <c r="C3565" s="2"/>
      <c r="D3565" s="2"/>
      <c r="E3565" s="2" t="s">
        <v>1402</v>
      </c>
      <c r="F3565" s="2"/>
      <c r="G3565" s="2"/>
      <c r="H3565" s="2" t="s">
        <v>853</v>
      </c>
      <c r="I3565" s="2" t="s">
        <v>538</v>
      </c>
      <c r="J3565" s="2"/>
      <c r="K3565" s="2"/>
      <c r="L3565" s="79"/>
      <c r="M3565" s="79"/>
      <c r="N3565" s="79" t="s">
        <v>2147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  <c r="AZ3565" s="2"/>
      <c r="BA3565" s="2"/>
      <c r="BB3565" s="2" t="s">
        <v>3684</v>
      </c>
      <c r="BC3565" s="2"/>
      <c r="BD3565" s="2"/>
      <c r="BE3565" s="2"/>
      <c r="BF3565" s="2"/>
      <c r="BG3565" s="2"/>
      <c r="BH3565" s="2"/>
      <c r="BI3565" s="2"/>
      <c r="BJ3565" s="2"/>
      <c r="BK3565" s="2"/>
      <c r="BL3565" s="2"/>
      <c r="BM3565" s="2"/>
      <c r="BN3565" s="2"/>
      <c r="BO3565" s="2" t="str">
        <f t="shared" si="125"/>
        <v/>
      </c>
      <c r="BP3565" s="2" t="str">
        <f t="shared" si="126"/>
        <v>USCAR210,35</v>
      </c>
      <c r="BQ3565" s="2" t="str">
        <f>_xlfn.XLOOKUP(BO3565,[1]Planilha1!$BU:$BU,[1]Planilha1!$BU:$BU,"",0,1)</f>
        <v/>
      </c>
    </row>
    <row r="3566" spans="1:69" hidden="1" x14ac:dyDescent="0.2">
      <c r="A3566" s="2" t="s">
        <v>4651</v>
      </c>
      <c r="B3566" s="2" t="s">
        <v>374</v>
      </c>
      <c r="C3566" s="2"/>
      <c r="D3566" s="2"/>
      <c r="E3566" s="2" t="s">
        <v>1402</v>
      </c>
      <c r="F3566" s="2"/>
      <c r="G3566" s="2"/>
      <c r="H3566" s="2" t="s">
        <v>853</v>
      </c>
      <c r="I3566" s="2" t="s">
        <v>538</v>
      </c>
      <c r="J3566" s="2"/>
      <c r="K3566" s="2"/>
      <c r="L3566" s="79"/>
      <c r="M3566" s="79"/>
      <c r="N3566" s="79" t="s">
        <v>2125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  <c r="AZ3566" s="2"/>
      <c r="BA3566" s="2"/>
      <c r="BB3566" s="2" t="s">
        <v>4333</v>
      </c>
      <c r="BC3566" s="2"/>
      <c r="BD3566" s="2"/>
      <c r="BE3566" s="2"/>
      <c r="BF3566" s="2"/>
      <c r="BG3566" s="2"/>
      <c r="BH3566" s="2"/>
      <c r="BI3566" s="2"/>
      <c r="BJ3566" s="2"/>
      <c r="BK3566" s="2"/>
      <c r="BL3566" s="2"/>
      <c r="BM3566" s="2"/>
      <c r="BN3566" s="2"/>
      <c r="BO3566" s="2" t="str">
        <f t="shared" si="125"/>
        <v/>
      </c>
      <c r="BP3566" s="2" t="str">
        <f t="shared" si="126"/>
        <v>USCAR210,5</v>
      </c>
      <c r="BQ3566" s="2" t="str">
        <f>_xlfn.XLOOKUP(BO3566,[1]Planilha1!$BU:$BU,[1]Planilha1!$BU:$BU,"",0,1)</f>
        <v/>
      </c>
    </row>
    <row r="3567" spans="1:69" hidden="1" x14ac:dyDescent="0.2">
      <c r="A3567" s="2" t="s">
        <v>785</v>
      </c>
      <c r="B3567" s="2"/>
      <c r="C3567" s="2"/>
      <c r="D3567" s="2"/>
      <c r="E3567" s="2" t="s">
        <v>1402</v>
      </c>
      <c r="F3567" s="2"/>
      <c r="G3567" s="2"/>
      <c r="H3567" s="2" t="s">
        <v>853</v>
      </c>
      <c r="I3567" s="2" t="s">
        <v>2109</v>
      </c>
      <c r="J3567" s="2" t="s">
        <v>928</v>
      </c>
      <c r="K3567" s="2"/>
      <c r="L3567" s="79"/>
      <c r="M3567" s="79"/>
      <c r="N3567" s="79" t="s">
        <v>2132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  <c r="AZ3567" s="2"/>
      <c r="BA3567" s="2"/>
      <c r="BB3567" s="2" t="s">
        <v>4334</v>
      </c>
      <c r="BC3567" s="2"/>
      <c r="BD3567" s="2"/>
      <c r="BE3567" s="2"/>
      <c r="BF3567" s="2"/>
      <c r="BG3567" s="2"/>
      <c r="BH3567" s="2"/>
      <c r="BI3567" s="2"/>
      <c r="BJ3567" s="2"/>
      <c r="BK3567" s="2"/>
      <c r="BL3567" s="2"/>
      <c r="BM3567" s="2"/>
      <c r="BN3567" s="2"/>
      <c r="BO3567" s="2" t="str">
        <f t="shared" si="125"/>
        <v/>
      </c>
      <c r="BP3567" s="2" t="str">
        <f t="shared" si="126"/>
        <v>1</v>
      </c>
      <c r="BQ3567" s="2" t="str">
        <f>_xlfn.XLOOKUP(BO3567,[1]Planilha1!$BU:$BU,[1]Planilha1!$BU:$BU,"",0,1)</f>
        <v/>
      </c>
    </row>
    <row r="3568" spans="1:69" hidden="1" x14ac:dyDescent="0.2">
      <c r="A3568" s="2" t="s">
        <v>785</v>
      </c>
      <c r="B3568" s="2"/>
      <c r="C3568" s="2"/>
      <c r="D3568" s="2"/>
      <c r="E3568" s="2" t="s">
        <v>1402</v>
      </c>
      <c r="F3568" s="2"/>
      <c r="G3568" s="2"/>
      <c r="H3568" s="2" t="s">
        <v>853</v>
      </c>
      <c r="I3568" s="2" t="s">
        <v>2109</v>
      </c>
      <c r="J3568" s="2" t="s">
        <v>930</v>
      </c>
      <c r="K3568" s="2"/>
      <c r="L3568" s="79"/>
      <c r="M3568" s="79"/>
      <c r="N3568" s="79" t="s">
        <v>2132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2"/>
      <c r="BA3568" s="2"/>
      <c r="BB3568" s="2" t="s">
        <v>4334</v>
      </c>
      <c r="BC3568" s="2"/>
      <c r="BD3568" s="2"/>
      <c r="BE3568" s="2"/>
      <c r="BF3568" s="2"/>
      <c r="BG3568" s="2"/>
      <c r="BH3568" s="2"/>
      <c r="BI3568" s="2"/>
      <c r="BJ3568" s="2"/>
      <c r="BK3568" s="2"/>
      <c r="BL3568" s="2"/>
      <c r="BM3568" s="2"/>
      <c r="BN3568" s="2"/>
      <c r="BO3568" s="2" t="str">
        <f t="shared" si="125"/>
        <v/>
      </c>
      <c r="BP3568" s="2" t="str">
        <f t="shared" si="126"/>
        <v>1</v>
      </c>
      <c r="BQ3568" s="2" t="str">
        <f>_xlfn.XLOOKUP(BO3568,[1]Planilha1!$BU:$BU,[1]Planilha1!$BU:$BU,"",0,1)</f>
        <v/>
      </c>
    </row>
    <row r="3569" spans="1:69" hidden="1" x14ac:dyDescent="0.2">
      <c r="A3569" s="2" t="s">
        <v>785</v>
      </c>
      <c r="B3569" s="2"/>
      <c r="C3569" s="2"/>
      <c r="D3569" s="2"/>
      <c r="E3569" s="2" t="s">
        <v>1402</v>
      </c>
      <c r="F3569" s="2"/>
      <c r="G3569" s="2"/>
      <c r="H3569" s="2" t="s">
        <v>853</v>
      </c>
      <c r="I3569" s="2" t="s">
        <v>2110</v>
      </c>
      <c r="J3569" s="2"/>
      <c r="K3569" s="2"/>
      <c r="L3569" s="79"/>
      <c r="M3569" s="79"/>
      <c r="N3569" s="79" t="s">
        <v>2125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/>
      <c r="AZ3569" s="2"/>
      <c r="BA3569" s="2"/>
      <c r="BB3569" s="2" t="s">
        <v>4335</v>
      </c>
      <c r="BC3569" s="2"/>
      <c r="BD3569" s="2"/>
      <c r="BE3569" s="2"/>
      <c r="BF3569" s="2"/>
      <c r="BG3569" s="2"/>
      <c r="BH3569" s="2"/>
      <c r="BI3569" s="2"/>
      <c r="BJ3569" s="2"/>
      <c r="BK3569" s="2"/>
      <c r="BL3569" s="2"/>
      <c r="BM3569" s="2"/>
      <c r="BN3569" s="2"/>
      <c r="BO3569" s="2" t="str">
        <f t="shared" si="125"/>
        <v/>
      </c>
      <c r="BP3569" s="2" t="str">
        <f t="shared" si="126"/>
        <v>0,5</v>
      </c>
      <c r="BQ3569" s="2" t="str">
        <f>_xlfn.XLOOKUP(BO3569,[1]Planilha1!$BU:$BU,[1]Planilha1!$BU:$BU,"",0,1)</f>
        <v/>
      </c>
    </row>
    <row r="3570" spans="1:69" hidden="1" x14ac:dyDescent="0.2">
      <c r="A3570" s="2" t="s">
        <v>785</v>
      </c>
      <c r="B3570" s="2"/>
      <c r="C3570" s="2"/>
      <c r="D3570" s="2"/>
      <c r="E3570" s="2" t="s">
        <v>1402</v>
      </c>
      <c r="F3570" s="2"/>
      <c r="G3570" s="2"/>
      <c r="H3570" s="2" t="s">
        <v>853</v>
      </c>
      <c r="I3570" s="2" t="s">
        <v>2110</v>
      </c>
      <c r="J3570" s="2"/>
      <c r="K3570" s="2"/>
      <c r="L3570" s="79"/>
      <c r="M3570" s="79"/>
      <c r="N3570" s="79" t="s">
        <v>2141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/>
      <c r="AZ3570" s="2"/>
      <c r="BA3570" s="2"/>
      <c r="BB3570" s="2" t="s">
        <v>4335</v>
      </c>
      <c r="BC3570" s="2"/>
      <c r="BD3570" s="2"/>
      <c r="BE3570" s="2"/>
      <c r="BF3570" s="2"/>
      <c r="BG3570" s="2"/>
      <c r="BH3570" s="2"/>
      <c r="BI3570" s="2"/>
      <c r="BJ3570" s="2"/>
      <c r="BK3570" s="2"/>
      <c r="BL3570" s="2"/>
      <c r="BM3570" s="2"/>
      <c r="BN3570" s="2"/>
      <c r="BO3570" s="2" t="str">
        <f t="shared" si="125"/>
        <v/>
      </c>
      <c r="BP3570" s="2" t="str">
        <f t="shared" si="126"/>
        <v>0,75</v>
      </c>
      <c r="BQ3570" s="2" t="str">
        <f>_xlfn.XLOOKUP(BO3570,[1]Planilha1!$BU:$BU,[1]Planilha1!$BU:$BU,"",0,1)</f>
        <v/>
      </c>
    </row>
    <row r="3571" spans="1:69" hidden="1" x14ac:dyDescent="0.2">
      <c r="A3571" s="2" t="s">
        <v>4651</v>
      </c>
      <c r="B3571" s="2" t="s">
        <v>374</v>
      </c>
      <c r="C3571" s="2"/>
      <c r="D3571" s="2"/>
      <c r="E3571" s="2" t="s">
        <v>1402</v>
      </c>
      <c r="F3571" s="2"/>
      <c r="G3571" s="2"/>
      <c r="H3571" s="2" t="s">
        <v>853</v>
      </c>
      <c r="I3571" s="2" t="s">
        <v>603</v>
      </c>
      <c r="J3571" s="2"/>
      <c r="K3571" s="2"/>
      <c r="L3571" s="79"/>
      <c r="M3571" s="79"/>
      <c r="N3571" s="79" t="s">
        <v>2147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  <c r="AZ3571" s="2"/>
      <c r="BA3571" s="2"/>
      <c r="BB3571" s="2" t="s">
        <v>4336</v>
      </c>
      <c r="BC3571" s="2"/>
      <c r="BD3571" s="2"/>
      <c r="BE3571" s="2"/>
      <c r="BF3571" s="2"/>
      <c r="BG3571" s="2"/>
      <c r="BH3571" s="2"/>
      <c r="BI3571" s="2"/>
      <c r="BJ3571" s="2"/>
      <c r="BK3571" s="2"/>
      <c r="BL3571" s="2"/>
      <c r="BM3571" s="2"/>
      <c r="BN3571" s="2"/>
      <c r="BO3571" s="2" t="str">
        <f t="shared" si="125"/>
        <v/>
      </c>
      <c r="BP3571" s="2" t="str">
        <f t="shared" si="126"/>
        <v>USCAR210,35</v>
      </c>
      <c r="BQ3571" s="2" t="str">
        <f>_xlfn.XLOOKUP(BO3571,[1]Planilha1!$BU:$BU,[1]Planilha1!$BU:$BU,"",0,1)</f>
        <v/>
      </c>
    </row>
    <row r="3572" spans="1:69" hidden="1" x14ac:dyDescent="0.2">
      <c r="A3572" s="2" t="s">
        <v>4651</v>
      </c>
      <c r="B3572" s="2" t="s">
        <v>374</v>
      </c>
      <c r="C3572" s="2"/>
      <c r="D3572" s="2"/>
      <c r="E3572" s="2" t="s">
        <v>1402</v>
      </c>
      <c r="F3572" s="2"/>
      <c r="G3572" s="2"/>
      <c r="H3572" s="2" t="s">
        <v>853</v>
      </c>
      <c r="I3572" s="2" t="s">
        <v>603</v>
      </c>
      <c r="J3572" s="2"/>
      <c r="K3572" s="2"/>
      <c r="L3572" s="79"/>
      <c r="M3572" s="79"/>
      <c r="N3572" s="79" t="s">
        <v>2179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/>
      <c r="AZ3572" s="2"/>
      <c r="BA3572" s="2"/>
      <c r="BB3572" s="2" t="s">
        <v>4337</v>
      </c>
      <c r="BC3572" s="2"/>
      <c r="BD3572" s="2"/>
      <c r="BE3572" s="2"/>
      <c r="BF3572" s="2"/>
      <c r="BG3572" s="2"/>
      <c r="BH3572" s="2"/>
      <c r="BI3572" s="2"/>
      <c r="BJ3572" s="2"/>
      <c r="BK3572" s="2"/>
      <c r="BL3572" s="2"/>
      <c r="BM3572" s="2"/>
      <c r="BN3572" s="2"/>
      <c r="BO3572" s="2" t="str">
        <f t="shared" si="125"/>
        <v/>
      </c>
      <c r="BP3572" s="2" t="str">
        <f t="shared" si="126"/>
        <v>USCAR210,50</v>
      </c>
      <c r="BQ3572" s="2" t="str">
        <f>_xlfn.XLOOKUP(BO3572,[1]Planilha1!$BU:$BU,[1]Planilha1!$BU:$BU,"",0,1)</f>
        <v/>
      </c>
    </row>
    <row r="3573" spans="1:69" hidden="1" x14ac:dyDescent="0.2">
      <c r="A3573" s="2" t="s">
        <v>785</v>
      </c>
      <c r="B3573" s="2"/>
      <c r="C3573" s="2"/>
      <c r="D3573" s="2"/>
      <c r="E3573" s="2" t="s">
        <v>1402</v>
      </c>
      <c r="F3573" s="2"/>
      <c r="G3573" s="2"/>
      <c r="H3573" s="2" t="s">
        <v>844</v>
      </c>
      <c r="I3573" s="2" t="s">
        <v>2111</v>
      </c>
      <c r="J3573" s="2"/>
      <c r="K3573" s="2"/>
      <c r="L3573" s="79"/>
      <c r="M3573" s="79"/>
      <c r="N3573" s="79" t="s">
        <v>1135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/>
      <c r="AZ3573" s="2"/>
      <c r="BA3573" s="2"/>
      <c r="BB3573" s="2" t="s">
        <v>4338</v>
      </c>
      <c r="BC3573" s="2"/>
      <c r="BD3573" s="2"/>
      <c r="BE3573" s="2"/>
      <c r="BF3573" s="2"/>
      <c r="BG3573" s="2"/>
      <c r="BH3573" s="2"/>
      <c r="BI3573" s="2"/>
      <c r="BJ3573" s="2"/>
      <c r="BK3573" s="2"/>
      <c r="BL3573" s="2"/>
      <c r="BM3573" s="2"/>
      <c r="BN3573" s="2"/>
      <c r="BO3573" s="2" t="str">
        <f t="shared" si="125"/>
        <v/>
      </c>
      <c r="BP3573" s="2" t="str">
        <f t="shared" si="126"/>
        <v>25</v>
      </c>
      <c r="BQ3573" s="2" t="str">
        <f>_xlfn.XLOOKUP(BO3573,[1]Planilha1!$BU:$BU,[1]Planilha1!$BU:$BU,"",0,1)</f>
        <v/>
      </c>
    </row>
    <row r="3574" spans="1:69" hidden="1" x14ac:dyDescent="0.2">
      <c r="A3574" s="2" t="s">
        <v>785</v>
      </c>
      <c r="B3574" s="2"/>
      <c r="C3574" s="2"/>
      <c r="D3574" s="2"/>
      <c r="E3574" s="2" t="s">
        <v>1402</v>
      </c>
      <c r="F3574" s="2"/>
      <c r="G3574" s="2"/>
      <c r="H3574" s="2" t="s">
        <v>844</v>
      </c>
      <c r="I3574" s="2" t="s">
        <v>2112</v>
      </c>
      <c r="J3574" s="2"/>
      <c r="K3574" s="2"/>
      <c r="L3574" s="79"/>
      <c r="M3574" s="79"/>
      <c r="N3574" s="79" t="s">
        <v>1127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  <c r="AZ3574" s="2"/>
      <c r="BA3574" s="2"/>
      <c r="BB3574" s="2" t="s">
        <v>4339</v>
      </c>
      <c r="BC3574" s="2"/>
      <c r="BD3574" s="2"/>
      <c r="BE3574" s="2"/>
      <c r="BF3574" s="2"/>
      <c r="BG3574" s="2"/>
      <c r="BH3574" s="2"/>
      <c r="BI3574" s="2"/>
      <c r="BJ3574" s="2"/>
      <c r="BK3574" s="2"/>
      <c r="BL3574" s="2"/>
      <c r="BM3574" s="2"/>
      <c r="BN3574" s="2"/>
      <c r="BO3574" s="2" t="str">
        <f t="shared" si="125"/>
        <v/>
      </c>
      <c r="BP3574" s="2" t="str">
        <f t="shared" si="126"/>
        <v>16</v>
      </c>
      <c r="BQ3574" s="2" t="str">
        <f>_xlfn.XLOOKUP(BO3574,[1]Planilha1!$BU:$BU,[1]Planilha1!$BU:$BU,"",0,1)</f>
        <v/>
      </c>
    </row>
    <row r="3575" spans="1:69" hidden="1" x14ac:dyDescent="0.2">
      <c r="A3575" s="2" t="s">
        <v>785</v>
      </c>
      <c r="B3575" s="2"/>
      <c r="C3575" s="2"/>
      <c r="D3575" s="2"/>
      <c r="E3575" s="2" t="s">
        <v>1402</v>
      </c>
      <c r="F3575" s="2"/>
      <c r="G3575" s="2"/>
      <c r="H3575" s="2" t="s">
        <v>844</v>
      </c>
      <c r="I3575" s="2" t="s">
        <v>2111</v>
      </c>
      <c r="J3575" s="2"/>
      <c r="K3575" s="2"/>
      <c r="L3575" s="79"/>
      <c r="M3575" s="79"/>
      <c r="N3575" s="79" t="s">
        <v>1134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/>
      <c r="AZ3575" s="2"/>
      <c r="BA3575" s="2"/>
      <c r="BB3575" s="2" t="s">
        <v>4338</v>
      </c>
      <c r="BC3575" s="2"/>
      <c r="BD3575" s="2"/>
      <c r="BE3575" s="2"/>
      <c r="BF3575" s="2"/>
      <c r="BG3575" s="2"/>
      <c r="BH3575" s="2"/>
      <c r="BI3575" s="2"/>
      <c r="BJ3575" s="2"/>
      <c r="BK3575" s="2"/>
      <c r="BL3575" s="2"/>
      <c r="BM3575" s="2"/>
      <c r="BN3575" s="2"/>
      <c r="BO3575" s="2" t="str">
        <f t="shared" si="125"/>
        <v/>
      </c>
      <c r="BP3575" s="2" t="str">
        <f t="shared" si="126"/>
        <v>24</v>
      </c>
      <c r="BQ3575" s="2" t="str">
        <f>_xlfn.XLOOKUP(BO3575,[1]Planilha1!$BU:$BU,[1]Planilha1!$BU:$BU,"",0,1)</f>
        <v/>
      </c>
    </row>
    <row r="3576" spans="1:69" hidden="1" x14ac:dyDescent="0.2">
      <c r="A3576" s="2" t="s">
        <v>785</v>
      </c>
      <c r="B3576" s="2"/>
      <c r="C3576" s="2"/>
      <c r="D3576" s="2"/>
      <c r="E3576" s="2" t="s">
        <v>1402</v>
      </c>
      <c r="F3576" s="2"/>
      <c r="G3576" s="2"/>
      <c r="H3576" s="2" t="s">
        <v>844</v>
      </c>
      <c r="I3576" s="2" t="s">
        <v>2111</v>
      </c>
      <c r="J3576" s="2"/>
      <c r="K3576" s="2"/>
      <c r="L3576" s="79"/>
      <c r="M3576" s="79"/>
      <c r="N3576" s="79" t="s">
        <v>1128</v>
      </c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  <c r="AZ3576" s="2"/>
      <c r="BA3576" s="2"/>
      <c r="BB3576" s="2" t="s">
        <v>4338</v>
      </c>
      <c r="BC3576" s="2"/>
      <c r="BD3576" s="2"/>
      <c r="BE3576" s="2"/>
      <c r="BF3576" s="2"/>
      <c r="BG3576" s="2"/>
      <c r="BH3576" s="2"/>
      <c r="BI3576" s="2"/>
      <c r="BJ3576" s="2"/>
      <c r="BK3576" s="2"/>
      <c r="BL3576" s="2"/>
      <c r="BM3576" s="2"/>
      <c r="BN3576" s="2"/>
      <c r="BO3576" s="2" t="str">
        <f t="shared" si="125"/>
        <v/>
      </c>
      <c r="BP3576" s="2" t="str">
        <f t="shared" si="126"/>
        <v>18</v>
      </c>
      <c r="BQ3576" s="2" t="str">
        <f>_xlfn.XLOOKUP(BO3576,[1]Planilha1!$BU:$BU,[1]Planilha1!$BU:$BU,"",0,1)</f>
        <v/>
      </c>
    </row>
    <row r="3577" spans="1:69" hidden="1" x14ac:dyDescent="0.2">
      <c r="A3577" s="2" t="s">
        <v>4651</v>
      </c>
      <c r="B3577" s="2" t="s">
        <v>374</v>
      </c>
      <c r="C3577" s="2"/>
      <c r="D3577" s="2"/>
      <c r="E3577" s="2" t="s">
        <v>1402</v>
      </c>
      <c r="F3577" s="2"/>
      <c r="G3577" s="2"/>
      <c r="H3577" s="2" t="s">
        <v>853</v>
      </c>
      <c r="I3577" s="2" t="s">
        <v>619</v>
      </c>
      <c r="J3577" s="2"/>
      <c r="K3577" s="2"/>
      <c r="L3577" s="79"/>
      <c r="M3577" s="79"/>
      <c r="N3577" s="79" t="s">
        <v>2132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/>
      <c r="AZ3577" s="2"/>
      <c r="BA3577" s="2"/>
      <c r="BB3577" s="2" t="s">
        <v>4340</v>
      </c>
      <c r="BC3577" s="2"/>
      <c r="BD3577" s="2"/>
      <c r="BE3577" s="2"/>
      <c r="BF3577" s="2"/>
      <c r="BG3577" s="2"/>
      <c r="BH3577" s="2"/>
      <c r="BI3577" s="2"/>
      <c r="BJ3577" s="2"/>
      <c r="BK3577" s="2"/>
      <c r="BL3577" s="2"/>
      <c r="BM3577" s="2"/>
      <c r="BN3577" s="2"/>
      <c r="BO3577" s="2" t="str">
        <f t="shared" si="125"/>
        <v/>
      </c>
      <c r="BP3577" s="2" t="str">
        <f t="shared" si="126"/>
        <v>USCAR211</v>
      </c>
      <c r="BQ3577" s="2" t="str">
        <f>_xlfn.XLOOKUP(BO3577,[1]Planilha1!$BU:$BU,[1]Planilha1!$BU:$BU,"",0,1)</f>
        <v/>
      </c>
    </row>
    <row r="3578" spans="1:69" hidden="1" x14ac:dyDescent="0.2">
      <c r="A3578" s="2" t="s">
        <v>4651</v>
      </c>
      <c r="B3578" s="2" t="s">
        <v>374</v>
      </c>
      <c r="C3578" s="2"/>
      <c r="D3578" s="2"/>
      <c r="E3578" s="2" t="s">
        <v>1402</v>
      </c>
      <c r="F3578" s="2"/>
      <c r="G3578" s="2"/>
      <c r="H3578" s="2" t="s">
        <v>853</v>
      </c>
      <c r="I3578" s="2" t="s">
        <v>623</v>
      </c>
      <c r="J3578" s="2"/>
      <c r="K3578" s="2"/>
      <c r="L3578" s="79"/>
      <c r="M3578" s="79"/>
      <c r="N3578" s="79" t="s">
        <v>2141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2"/>
      <c r="AZ3578" s="2"/>
      <c r="BA3578" s="2"/>
      <c r="BB3578" s="2" t="s">
        <v>4341</v>
      </c>
      <c r="BC3578" s="2"/>
      <c r="BD3578" s="2"/>
      <c r="BE3578" s="2"/>
      <c r="BF3578" s="2"/>
      <c r="BG3578" s="2"/>
      <c r="BH3578" s="2"/>
      <c r="BI3578" s="2"/>
      <c r="BJ3578" s="2"/>
      <c r="BK3578" s="2"/>
      <c r="BL3578" s="2"/>
      <c r="BM3578" s="2"/>
      <c r="BN3578" s="2"/>
      <c r="BO3578" s="2" t="str">
        <f t="shared" si="125"/>
        <v/>
      </c>
      <c r="BP3578" s="2" t="str">
        <f t="shared" si="126"/>
        <v>USCAR210,75</v>
      </c>
      <c r="BQ3578" s="2" t="str">
        <f>_xlfn.XLOOKUP(BO3578,[1]Planilha1!$BU:$BU,[1]Planilha1!$BU:$BU,"",0,1)</f>
        <v/>
      </c>
    </row>
    <row r="3579" spans="1:69" hidden="1" x14ac:dyDescent="0.2">
      <c r="A3579" s="2" t="s">
        <v>4651</v>
      </c>
      <c r="B3579" s="2" t="s">
        <v>374</v>
      </c>
      <c r="C3579" s="2"/>
      <c r="D3579" s="2"/>
      <c r="E3579" s="2" t="s">
        <v>1402</v>
      </c>
      <c r="F3579" s="2"/>
      <c r="G3579" s="2"/>
      <c r="H3579" s="2" t="s">
        <v>853</v>
      </c>
      <c r="I3579" s="2" t="s">
        <v>623</v>
      </c>
      <c r="J3579" s="2"/>
      <c r="K3579" s="2"/>
      <c r="L3579" s="79"/>
      <c r="M3579" s="79"/>
      <c r="N3579" s="79" t="s">
        <v>2132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2"/>
      <c r="AZ3579" s="2"/>
      <c r="BA3579" s="2"/>
      <c r="BB3579" s="2"/>
      <c r="BC3579" s="2"/>
      <c r="BD3579" s="2"/>
      <c r="BE3579" s="2"/>
      <c r="BF3579" s="2"/>
      <c r="BG3579" s="2"/>
      <c r="BH3579" s="2"/>
      <c r="BI3579" s="2"/>
      <c r="BJ3579" s="2"/>
      <c r="BK3579" s="2"/>
      <c r="BL3579" s="2"/>
      <c r="BM3579" s="2"/>
      <c r="BN3579" s="2"/>
      <c r="BO3579" s="2" t="str">
        <f t="shared" si="125"/>
        <v/>
      </c>
      <c r="BP3579" s="2" t="str">
        <f t="shared" si="126"/>
        <v>USCAR211</v>
      </c>
      <c r="BQ3579" s="2" t="str">
        <f>_xlfn.XLOOKUP(BO3579,[1]Planilha1!$BU:$BU,[1]Planilha1!$BU:$BU,"",0,1)</f>
        <v/>
      </c>
    </row>
    <row r="3580" spans="1:69" hidden="1" x14ac:dyDescent="0.2">
      <c r="A3580" s="2" t="s">
        <v>4651</v>
      </c>
      <c r="B3580" s="2" t="s">
        <v>374</v>
      </c>
      <c r="C3580" s="2"/>
      <c r="D3580" s="2"/>
      <c r="E3580" s="2" t="s">
        <v>1402</v>
      </c>
      <c r="F3580" s="2"/>
      <c r="G3580" s="2"/>
      <c r="H3580" s="2" t="s">
        <v>855</v>
      </c>
      <c r="I3580" s="2" t="s">
        <v>2113</v>
      </c>
      <c r="J3580" s="2" t="s">
        <v>930</v>
      </c>
      <c r="K3580" s="2"/>
      <c r="L3580" s="79"/>
      <c r="M3580" s="79"/>
      <c r="N3580" s="79" t="s">
        <v>2125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  <c r="AZ3580" s="2"/>
      <c r="BA3580" s="2"/>
      <c r="BB3580" s="2" t="s">
        <v>4342</v>
      </c>
      <c r="BC3580" s="2"/>
      <c r="BD3580" s="2"/>
      <c r="BE3580" s="2"/>
      <c r="BF3580" s="2"/>
      <c r="BG3580" s="2"/>
      <c r="BH3580" s="2"/>
      <c r="BI3580" s="2"/>
      <c r="BJ3580" s="2"/>
      <c r="BK3580" s="2"/>
      <c r="BL3580" s="2"/>
      <c r="BM3580" s="2"/>
      <c r="BN3580" s="2"/>
      <c r="BO3580" s="2" t="str">
        <f t="shared" si="125"/>
        <v/>
      </c>
      <c r="BP3580" s="2" t="str">
        <f t="shared" si="126"/>
        <v>USCAR210,5</v>
      </c>
      <c r="BQ3580" s="2" t="str">
        <f>_xlfn.XLOOKUP(BO3580,[1]Planilha1!$BU:$BU,[1]Planilha1!$BU:$BU,"",0,1)</f>
        <v/>
      </c>
    </row>
    <row r="3581" spans="1:69" hidden="1" x14ac:dyDescent="0.2">
      <c r="A3581" s="2" t="s">
        <v>4651</v>
      </c>
      <c r="B3581" s="2" t="s">
        <v>374</v>
      </c>
      <c r="C3581" s="2"/>
      <c r="D3581" s="2"/>
      <c r="E3581" s="2" t="s">
        <v>1402</v>
      </c>
      <c r="F3581" s="2"/>
      <c r="G3581" s="2"/>
      <c r="H3581" s="2" t="s">
        <v>853</v>
      </c>
      <c r="I3581" s="2" t="s">
        <v>2114</v>
      </c>
      <c r="J3581" s="2"/>
      <c r="K3581" s="2"/>
      <c r="L3581" s="79"/>
      <c r="M3581" s="79"/>
      <c r="N3581" s="79" t="s">
        <v>2147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/>
      <c r="AZ3581" s="2"/>
      <c r="BA3581" s="2"/>
      <c r="BB3581" s="2" t="s">
        <v>4343</v>
      </c>
      <c r="BC3581" s="2"/>
      <c r="BD3581" s="2"/>
      <c r="BE3581" s="2"/>
      <c r="BF3581" s="2"/>
      <c r="BG3581" s="2"/>
      <c r="BH3581" s="2"/>
      <c r="BI3581" s="2"/>
      <c r="BJ3581" s="2"/>
      <c r="BK3581" s="2"/>
      <c r="BL3581" s="2"/>
      <c r="BM3581" s="2"/>
      <c r="BN3581" s="2"/>
      <c r="BO3581" s="2" t="str">
        <f t="shared" si="125"/>
        <v/>
      </c>
      <c r="BP3581" s="2" t="str">
        <f t="shared" si="126"/>
        <v>USCAR210,35</v>
      </c>
      <c r="BQ3581" s="2" t="str">
        <f>_xlfn.XLOOKUP(BO3581,[1]Planilha1!$BU:$BU,[1]Planilha1!$BU:$BU,"",0,1)</f>
        <v/>
      </c>
    </row>
    <row r="3582" spans="1:69" hidden="1" x14ac:dyDescent="0.2">
      <c r="A3582" s="2" t="s">
        <v>4651</v>
      </c>
      <c r="B3582" s="2" t="s">
        <v>374</v>
      </c>
      <c r="C3582" s="2"/>
      <c r="D3582" s="2"/>
      <c r="E3582" s="2" t="s">
        <v>1402</v>
      </c>
      <c r="F3582" s="2"/>
      <c r="G3582" s="2"/>
      <c r="H3582" s="2" t="s">
        <v>853</v>
      </c>
      <c r="I3582" s="2" t="s">
        <v>2114</v>
      </c>
      <c r="J3582" s="2"/>
      <c r="K3582" s="2"/>
      <c r="L3582" s="79"/>
      <c r="M3582" s="79"/>
      <c r="N3582" s="79" t="s">
        <v>2125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/>
      <c r="AZ3582" s="2"/>
      <c r="BA3582" s="2"/>
      <c r="BB3582" s="2" t="s">
        <v>4344</v>
      </c>
      <c r="BC3582" s="2"/>
      <c r="BD3582" s="2"/>
      <c r="BE3582" s="2"/>
      <c r="BF3582" s="2"/>
      <c r="BG3582" s="2"/>
      <c r="BH3582" s="2"/>
      <c r="BI3582" s="2"/>
      <c r="BJ3582" s="2"/>
      <c r="BK3582" s="2"/>
      <c r="BL3582" s="2"/>
      <c r="BM3582" s="2"/>
      <c r="BN3582" s="2"/>
      <c r="BO3582" s="2" t="str">
        <f t="shared" si="125"/>
        <v/>
      </c>
      <c r="BP3582" s="2" t="str">
        <f t="shared" si="126"/>
        <v>USCAR210,5</v>
      </c>
      <c r="BQ3582" s="2" t="str">
        <f>_xlfn.XLOOKUP(BO3582,[1]Planilha1!$BU:$BU,[1]Planilha1!$BU:$BU,"",0,1)</f>
        <v/>
      </c>
    </row>
    <row r="3583" spans="1:69" hidden="1" x14ac:dyDescent="0.2">
      <c r="A3583" s="2" t="s">
        <v>4651</v>
      </c>
      <c r="B3583" s="2" t="s">
        <v>374</v>
      </c>
      <c r="C3583" s="2"/>
      <c r="D3583" s="2"/>
      <c r="E3583" s="2" t="s">
        <v>1402</v>
      </c>
      <c r="F3583" s="2"/>
      <c r="G3583" s="2"/>
      <c r="H3583" s="2" t="s">
        <v>853</v>
      </c>
      <c r="I3583" s="2" t="s">
        <v>2115</v>
      </c>
      <c r="J3583" s="2"/>
      <c r="K3583" s="2"/>
      <c r="L3583" s="79"/>
      <c r="M3583" s="79"/>
      <c r="N3583" s="79" t="s">
        <v>2141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2"/>
      <c r="AZ3583" s="2"/>
      <c r="BA3583" s="2"/>
      <c r="BB3583" s="2" t="s">
        <v>3917</v>
      </c>
      <c r="BC3583" s="2"/>
      <c r="BD3583" s="2"/>
      <c r="BE3583" s="2"/>
      <c r="BF3583" s="2"/>
      <c r="BG3583" s="2"/>
      <c r="BH3583" s="2"/>
      <c r="BI3583" s="2"/>
      <c r="BJ3583" s="2"/>
      <c r="BK3583" s="2"/>
      <c r="BL3583" s="2"/>
      <c r="BM3583" s="2"/>
      <c r="BN3583" s="2"/>
      <c r="BO3583" s="2" t="str">
        <f t="shared" si="125"/>
        <v/>
      </c>
      <c r="BP3583" s="2" t="str">
        <f t="shared" si="126"/>
        <v>USCAR210,75</v>
      </c>
      <c r="BQ3583" s="2" t="str">
        <f>_xlfn.XLOOKUP(BO3583,[1]Planilha1!$BU:$BU,[1]Planilha1!$BU:$BU,"",0,1)</f>
        <v/>
      </c>
    </row>
    <row r="3584" spans="1:69" hidden="1" x14ac:dyDescent="0.2">
      <c r="A3584" s="2" t="s">
        <v>4651</v>
      </c>
      <c r="B3584" s="2" t="s">
        <v>374</v>
      </c>
      <c r="C3584" s="2"/>
      <c r="D3584" s="2"/>
      <c r="E3584" s="2" t="s">
        <v>1402</v>
      </c>
      <c r="F3584" s="2"/>
      <c r="G3584" s="2"/>
      <c r="H3584" s="2" t="s">
        <v>853</v>
      </c>
      <c r="I3584" s="2" t="s">
        <v>2116</v>
      </c>
      <c r="J3584" s="2"/>
      <c r="K3584" s="2"/>
      <c r="L3584" s="79"/>
      <c r="M3584" s="79"/>
      <c r="N3584" s="79" t="s">
        <v>2141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  <c r="AZ3584" s="2"/>
      <c r="BA3584" s="2"/>
      <c r="BB3584" s="2" t="s">
        <v>4345</v>
      </c>
      <c r="BC3584" s="2"/>
      <c r="BD3584" s="2"/>
      <c r="BE3584" s="2"/>
      <c r="BF3584" s="2"/>
      <c r="BG3584" s="2"/>
      <c r="BH3584" s="2"/>
      <c r="BI3584" s="2"/>
      <c r="BJ3584" s="2"/>
      <c r="BK3584" s="2"/>
      <c r="BL3584" s="2"/>
      <c r="BM3584" s="2"/>
      <c r="BN3584" s="2"/>
      <c r="BO3584" s="2" t="str">
        <f t="shared" si="125"/>
        <v/>
      </c>
      <c r="BP3584" s="2" t="str">
        <f t="shared" si="126"/>
        <v>USCAR210,75</v>
      </c>
      <c r="BQ3584" s="2" t="str">
        <f>_xlfn.XLOOKUP(BO3584,[1]Planilha1!$BU:$BU,[1]Planilha1!$BU:$BU,"",0,1)</f>
        <v/>
      </c>
    </row>
    <row r="3585" spans="1:69" hidden="1" x14ac:dyDescent="0.2">
      <c r="A3585" s="2" t="s">
        <v>785</v>
      </c>
      <c r="B3585" s="2"/>
      <c r="C3585" s="2"/>
      <c r="D3585" s="2"/>
      <c r="E3585" s="2" t="s">
        <v>1402</v>
      </c>
      <c r="F3585" s="2"/>
      <c r="G3585" s="2"/>
      <c r="H3585" s="2" t="s">
        <v>853</v>
      </c>
      <c r="I3585" s="2" t="s">
        <v>2117</v>
      </c>
      <c r="J3585" s="2" t="s">
        <v>931</v>
      </c>
      <c r="K3585" s="2"/>
      <c r="L3585" s="79"/>
      <c r="M3585" s="79"/>
      <c r="N3585" s="79" t="s">
        <v>2125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  <c r="AZ3585" s="2"/>
      <c r="BA3585" s="2"/>
      <c r="BB3585" s="2" t="s">
        <v>3112</v>
      </c>
      <c r="BC3585" s="2"/>
      <c r="BD3585" s="2"/>
      <c r="BE3585" s="2"/>
      <c r="BF3585" s="2"/>
      <c r="BG3585" s="2"/>
      <c r="BH3585" s="2"/>
      <c r="BI3585" s="2"/>
      <c r="BJ3585" s="2"/>
      <c r="BK3585" s="2"/>
      <c r="BL3585" s="2"/>
      <c r="BM3585" s="2"/>
      <c r="BN3585" s="2"/>
      <c r="BO3585" s="2" t="str">
        <f t="shared" si="125"/>
        <v/>
      </c>
      <c r="BP3585" s="2" t="str">
        <f t="shared" si="126"/>
        <v>0,5</v>
      </c>
      <c r="BQ3585" s="2" t="str">
        <f>_xlfn.XLOOKUP(BO3585,[1]Planilha1!$BU:$BU,[1]Planilha1!$BU:$BU,"",0,1)</f>
        <v/>
      </c>
    </row>
    <row r="3586" spans="1:69" hidden="1" x14ac:dyDescent="0.2">
      <c r="A3586" s="2" t="s">
        <v>785</v>
      </c>
      <c r="B3586" s="2"/>
      <c r="C3586" s="2"/>
      <c r="D3586" s="2"/>
      <c r="E3586" s="2" t="s">
        <v>1402</v>
      </c>
      <c r="F3586" s="2"/>
      <c r="G3586" s="2"/>
      <c r="H3586" s="2" t="s">
        <v>868</v>
      </c>
      <c r="I3586" s="2" t="s">
        <v>2117</v>
      </c>
      <c r="J3586" s="2" t="s">
        <v>931</v>
      </c>
      <c r="K3586" s="2"/>
      <c r="L3586" s="79"/>
      <c r="M3586" s="79"/>
      <c r="N3586" s="79" t="s">
        <v>2125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2"/>
      <c r="AZ3586" s="2"/>
      <c r="BA3586" s="2"/>
      <c r="BB3586" s="2" t="s">
        <v>3112</v>
      </c>
      <c r="BC3586" s="2"/>
      <c r="BD3586" s="2"/>
      <c r="BE3586" s="2"/>
      <c r="BF3586" s="2"/>
      <c r="BG3586" s="2"/>
      <c r="BH3586" s="2"/>
      <c r="BI3586" s="2"/>
      <c r="BJ3586" s="2"/>
      <c r="BK3586" s="2"/>
      <c r="BL3586" s="2"/>
      <c r="BM3586" s="2"/>
      <c r="BN3586" s="2"/>
      <c r="BO3586" s="2" t="str">
        <f t="shared" si="125"/>
        <v/>
      </c>
      <c r="BP3586" s="2" t="str">
        <f t="shared" si="126"/>
        <v>0,5</v>
      </c>
      <c r="BQ3586" s="2" t="str">
        <f>_xlfn.XLOOKUP(BO3586,[1]Planilha1!$BU:$BU,[1]Planilha1!$BU:$BU,"",0,1)</f>
        <v/>
      </c>
    </row>
    <row r="3587" spans="1:69" hidden="1" x14ac:dyDescent="0.2">
      <c r="A3587" s="2" t="s">
        <v>785</v>
      </c>
      <c r="B3587" s="2"/>
      <c r="C3587" s="2"/>
      <c r="D3587" s="2"/>
      <c r="E3587" s="2" t="s">
        <v>1402</v>
      </c>
      <c r="F3587" s="2"/>
      <c r="G3587" s="2"/>
      <c r="H3587" s="2" t="s">
        <v>853</v>
      </c>
      <c r="I3587" s="2" t="s">
        <v>566</v>
      </c>
      <c r="J3587" s="2"/>
      <c r="K3587" s="2"/>
      <c r="L3587" s="79"/>
      <c r="M3587" s="79"/>
      <c r="N3587" s="79" t="s">
        <v>2125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2"/>
      <c r="AZ3587" s="2"/>
      <c r="BA3587" s="2"/>
      <c r="BB3587" s="2" t="s">
        <v>4346</v>
      </c>
      <c r="BC3587" s="2"/>
      <c r="BD3587" s="2"/>
      <c r="BE3587" s="2"/>
      <c r="BF3587" s="2"/>
      <c r="BG3587" s="2"/>
      <c r="BH3587" s="2"/>
      <c r="BI3587" s="2"/>
      <c r="BJ3587" s="2"/>
      <c r="BK3587" s="2"/>
      <c r="BL3587" s="2"/>
      <c r="BM3587" s="2"/>
      <c r="BN3587" s="2"/>
      <c r="BO3587" s="2" t="str">
        <f t="shared" si="125"/>
        <v/>
      </c>
      <c r="BP3587" s="2" t="str">
        <f t="shared" si="126"/>
        <v>0,5</v>
      </c>
      <c r="BQ3587" s="2" t="str">
        <f>_xlfn.XLOOKUP(BO3587,[1]Planilha1!$BU:$BU,[1]Planilha1!$BU:$BU,"",0,1)</f>
        <v/>
      </c>
    </row>
    <row r="3588" spans="1:69" hidden="1" x14ac:dyDescent="0.2">
      <c r="A3588" s="2" t="s">
        <v>4651</v>
      </c>
      <c r="B3588" s="2" t="s">
        <v>374</v>
      </c>
      <c r="C3588" s="2"/>
      <c r="D3588" s="2"/>
      <c r="E3588" s="2" t="s">
        <v>1402</v>
      </c>
      <c r="F3588" s="2"/>
      <c r="G3588" s="2"/>
      <c r="H3588" s="2" t="s">
        <v>855</v>
      </c>
      <c r="I3588" s="2" t="s">
        <v>506</v>
      </c>
      <c r="J3588" s="2" t="s">
        <v>1081</v>
      </c>
      <c r="K3588" s="2"/>
      <c r="L3588" s="79"/>
      <c r="M3588" s="79"/>
      <c r="N3588" s="79" t="s">
        <v>2126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/>
      <c r="AZ3588" s="2"/>
      <c r="BA3588" s="2"/>
      <c r="BB3588" s="2" t="s">
        <v>4347</v>
      </c>
      <c r="BC3588" s="2"/>
      <c r="BD3588" s="2"/>
      <c r="BE3588" s="2"/>
      <c r="BF3588" s="2"/>
      <c r="BG3588" s="2"/>
      <c r="BH3588" s="2"/>
      <c r="BI3588" s="2"/>
      <c r="BJ3588" s="2"/>
      <c r="BK3588" s="2"/>
      <c r="BL3588" s="2"/>
      <c r="BM3588" s="2"/>
      <c r="BN3588" s="2"/>
      <c r="BO3588" s="2" t="str">
        <f t="shared" ref="BO3588:BO3651" si="127">IF(F3588="","",_xlfn.CONCAT(K3588&amp;N3588,IF(L3588&gt;M3588,_xlfn.TEXTJOIN(,TRUE,O3588:AV3588),_xlfn.TEXTJOIN(,TRUE,AF3588:AV3588,O3588:AE3588))))</f>
        <v/>
      </c>
      <c r="BP3588" s="2" t="str">
        <f t="shared" ref="BP3588:BP3651" si="128">_xlfn.CONCAT(B3588,N3588,IF(L3588&gt;M3588,_xlfn.TEXTJOIN(,TRUE,O3588:AV3588),_xlfn.TEXTJOIN(,TRUE,AF3588:AV3588,O3588:AE3588)))</f>
        <v>USCAR211,5</v>
      </c>
      <c r="BQ3588" s="2" t="str">
        <f>_xlfn.XLOOKUP(BO3588,[1]Planilha1!$BU:$BU,[1]Planilha1!$BU:$BU,"",0,1)</f>
        <v/>
      </c>
    </row>
    <row r="3589" spans="1:69" hidden="1" x14ac:dyDescent="0.2">
      <c r="A3589" s="2" t="s">
        <v>4651</v>
      </c>
      <c r="B3589" s="2" t="s">
        <v>374</v>
      </c>
      <c r="C3589" s="2"/>
      <c r="D3589" s="2"/>
      <c r="E3589" s="2" t="s">
        <v>1402</v>
      </c>
      <c r="F3589" s="2"/>
      <c r="G3589" s="2"/>
      <c r="H3589" s="2" t="s">
        <v>860</v>
      </c>
      <c r="I3589" s="2" t="s">
        <v>624</v>
      </c>
      <c r="J3589" s="2"/>
      <c r="K3589" s="2"/>
      <c r="L3589" s="79"/>
      <c r="M3589" s="79"/>
      <c r="N3589" s="79" t="s">
        <v>2141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/>
      <c r="AZ3589" s="2"/>
      <c r="BA3589" s="2"/>
      <c r="BB3589" s="2"/>
      <c r="BC3589" s="2"/>
      <c r="BD3589" s="2"/>
      <c r="BE3589" s="2"/>
      <c r="BF3589" s="2"/>
      <c r="BG3589" s="2"/>
      <c r="BH3589" s="2"/>
      <c r="BI3589" s="2"/>
      <c r="BJ3589" s="2"/>
      <c r="BK3589" s="2"/>
      <c r="BL3589" s="2"/>
      <c r="BM3589" s="2"/>
      <c r="BN3589" s="2"/>
      <c r="BO3589" s="2" t="str">
        <f t="shared" si="127"/>
        <v/>
      </c>
      <c r="BP3589" s="2" t="str">
        <f t="shared" si="128"/>
        <v>USCAR210,75</v>
      </c>
      <c r="BQ3589" s="2" t="str">
        <f>_xlfn.XLOOKUP(BO3589,[1]Planilha1!$BU:$BU,[1]Planilha1!$BU:$BU,"",0,1)</f>
        <v/>
      </c>
    </row>
    <row r="3590" spans="1:69" hidden="1" x14ac:dyDescent="0.2">
      <c r="A3590" s="2" t="s">
        <v>4651</v>
      </c>
      <c r="B3590" s="2" t="s">
        <v>374</v>
      </c>
      <c r="C3590" s="2"/>
      <c r="D3590" s="2"/>
      <c r="E3590" s="2" t="s">
        <v>1402</v>
      </c>
      <c r="F3590" s="2"/>
      <c r="G3590" s="2"/>
      <c r="H3590" s="2" t="s">
        <v>853</v>
      </c>
      <c r="I3590" s="2" t="s">
        <v>624</v>
      </c>
      <c r="J3590" s="2"/>
      <c r="K3590" s="2"/>
      <c r="L3590" s="79"/>
      <c r="M3590" s="79"/>
      <c r="N3590" s="79" t="s">
        <v>2141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/>
      <c r="AZ3590" s="2"/>
      <c r="BA3590" s="2"/>
      <c r="BB3590" s="2" t="s">
        <v>4348</v>
      </c>
      <c r="BC3590" s="2"/>
      <c r="BD3590" s="2"/>
      <c r="BE3590" s="2"/>
      <c r="BF3590" s="2"/>
      <c r="BG3590" s="2"/>
      <c r="BH3590" s="2"/>
      <c r="BI3590" s="2"/>
      <c r="BJ3590" s="2"/>
      <c r="BK3590" s="2"/>
      <c r="BL3590" s="2"/>
      <c r="BM3590" s="2"/>
      <c r="BN3590" s="2"/>
      <c r="BO3590" s="2" t="str">
        <f t="shared" si="127"/>
        <v/>
      </c>
      <c r="BP3590" s="2" t="str">
        <f t="shared" si="128"/>
        <v>USCAR210,75</v>
      </c>
      <c r="BQ3590" s="2" t="str">
        <f>_xlfn.XLOOKUP(BO3590,[1]Planilha1!$BU:$BU,[1]Planilha1!$BU:$BU,"",0,1)</f>
        <v/>
      </c>
    </row>
    <row r="3591" spans="1:69" hidden="1" x14ac:dyDescent="0.2">
      <c r="A3591" s="2" t="s">
        <v>785</v>
      </c>
      <c r="B3591" s="2"/>
      <c r="C3591" s="2"/>
      <c r="D3591" s="2"/>
      <c r="E3591" s="2" t="s">
        <v>1402</v>
      </c>
      <c r="F3591" s="2"/>
      <c r="G3591" s="2"/>
      <c r="H3591" s="2" t="s">
        <v>853</v>
      </c>
      <c r="I3591" s="2" t="s">
        <v>441</v>
      </c>
      <c r="J3591" s="2" t="s">
        <v>994</v>
      </c>
      <c r="K3591" s="2"/>
      <c r="L3591" s="79"/>
      <c r="M3591" s="79"/>
      <c r="N3591" s="79" t="s">
        <v>2125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Y3591" s="2"/>
      <c r="AZ3591" s="2"/>
      <c r="BA3591" s="2"/>
      <c r="BB3591" s="2" t="s">
        <v>3077</v>
      </c>
      <c r="BC3591" s="2"/>
      <c r="BD3591" s="2"/>
      <c r="BE3591" s="2"/>
      <c r="BF3591" s="2"/>
      <c r="BG3591" s="2"/>
      <c r="BH3591" s="2"/>
      <c r="BI3591" s="2"/>
      <c r="BJ3591" s="2"/>
      <c r="BK3591" s="2"/>
      <c r="BL3591" s="2"/>
      <c r="BM3591" s="2"/>
      <c r="BN3591" s="2"/>
      <c r="BO3591" s="2" t="str">
        <f t="shared" si="127"/>
        <v/>
      </c>
      <c r="BP3591" s="2" t="str">
        <f t="shared" si="128"/>
        <v>0,5</v>
      </c>
      <c r="BQ3591" s="2" t="str">
        <f>_xlfn.XLOOKUP(BO3591,[1]Planilha1!$BU:$BU,[1]Planilha1!$BU:$BU,"",0,1)</f>
        <v/>
      </c>
    </row>
    <row r="3592" spans="1:69" hidden="1" x14ac:dyDescent="0.2">
      <c r="A3592" s="2" t="s">
        <v>785</v>
      </c>
      <c r="B3592" s="2"/>
      <c r="C3592" s="2"/>
      <c r="D3592" s="2"/>
      <c r="E3592" s="2" t="s">
        <v>1402</v>
      </c>
      <c r="F3592" s="2"/>
      <c r="G3592" s="2"/>
      <c r="H3592" s="2" t="s">
        <v>853</v>
      </c>
      <c r="I3592" s="2" t="s">
        <v>441</v>
      </c>
      <c r="J3592" s="2" t="s">
        <v>994</v>
      </c>
      <c r="K3592" s="2"/>
      <c r="L3592" s="79"/>
      <c r="M3592" s="79"/>
      <c r="N3592" s="79" t="s">
        <v>2141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/>
      <c r="AZ3592" s="2"/>
      <c r="BA3592" s="2"/>
      <c r="BB3592" s="2" t="s">
        <v>3077</v>
      </c>
      <c r="BC3592" s="2"/>
      <c r="BD3592" s="2"/>
      <c r="BE3592" s="2"/>
      <c r="BF3592" s="2"/>
      <c r="BG3592" s="2"/>
      <c r="BH3592" s="2"/>
      <c r="BI3592" s="2"/>
      <c r="BJ3592" s="2"/>
      <c r="BK3592" s="2"/>
      <c r="BL3592" s="2"/>
      <c r="BM3592" s="2"/>
      <c r="BN3592" s="2"/>
      <c r="BO3592" s="2" t="str">
        <f t="shared" si="127"/>
        <v/>
      </c>
      <c r="BP3592" s="2" t="str">
        <f t="shared" si="128"/>
        <v>0,75</v>
      </c>
      <c r="BQ3592" s="2" t="str">
        <f>_xlfn.XLOOKUP(BO3592,[1]Planilha1!$BU:$BU,[1]Planilha1!$BU:$BU,"",0,1)</f>
        <v/>
      </c>
    </row>
    <row r="3593" spans="1:69" hidden="1" x14ac:dyDescent="0.2">
      <c r="A3593" s="2" t="s">
        <v>4651</v>
      </c>
      <c r="B3593" s="2" t="s">
        <v>374</v>
      </c>
      <c r="C3593" s="2"/>
      <c r="D3593" s="2"/>
      <c r="E3593" s="2" t="s">
        <v>1402</v>
      </c>
      <c r="F3593" s="2"/>
      <c r="G3593" s="2"/>
      <c r="H3593" s="2" t="s">
        <v>853</v>
      </c>
      <c r="I3593" s="2" t="s">
        <v>750</v>
      </c>
      <c r="J3593" s="2" t="s">
        <v>1082</v>
      </c>
      <c r="K3593" s="2"/>
      <c r="L3593" s="79"/>
      <c r="M3593" s="79"/>
      <c r="N3593" s="79" t="s">
        <v>2125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  <c r="AV3593" s="2"/>
      <c r="AW3593" s="2"/>
      <c r="AX3593" s="2"/>
      <c r="AY3593" s="2"/>
      <c r="AZ3593" s="2"/>
      <c r="BA3593" s="2"/>
      <c r="BB3593" s="2"/>
      <c r="BC3593" s="2"/>
      <c r="BD3593" s="2"/>
      <c r="BE3593" s="2"/>
      <c r="BF3593" s="2"/>
      <c r="BG3593" s="2"/>
      <c r="BH3593" s="2"/>
      <c r="BI3593" s="2"/>
      <c r="BJ3593" s="2"/>
      <c r="BK3593" s="2"/>
      <c r="BL3593" s="2"/>
      <c r="BM3593" s="2"/>
      <c r="BN3593" s="2"/>
      <c r="BO3593" s="2" t="str">
        <f t="shared" si="127"/>
        <v/>
      </c>
      <c r="BP3593" s="2" t="str">
        <f t="shared" si="128"/>
        <v>USCAR210,5</v>
      </c>
      <c r="BQ3593" s="2" t="str">
        <f>_xlfn.XLOOKUP(BO3593,[1]Planilha1!$BU:$BU,[1]Planilha1!$BU:$BU,"",0,1)</f>
        <v/>
      </c>
    </row>
    <row r="3594" spans="1:69" hidden="1" x14ac:dyDescent="0.2">
      <c r="A3594" s="2" t="s">
        <v>4651</v>
      </c>
      <c r="B3594" s="2" t="s">
        <v>374</v>
      </c>
      <c r="C3594" s="2"/>
      <c r="D3594" s="2"/>
      <c r="E3594" s="2" t="s">
        <v>1402</v>
      </c>
      <c r="F3594" s="2"/>
      <c r="G3594" s="2"/>
      <c r="H3594" s="2" t="s">
        <v>853</v>
      </c>
      <c r="I3594" s="2" t="s">
        <v>750</v>
      </c>
      <c r="J3594" s="2" t="s">
        <v>1017</v>
      </c>
      <c r="K3594" s="2"/>
      <c r="L3594" s="79"/>
      <c r="M3594" s="79"/>
      <c r="N3594" s="79" t="s">
        <v>2125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  <c r="AW3594" s="2"/>
      <c r="AX3594" s="2"/>
      <c r="AY3594" s="2"/>
      <c r="AZ3594" s="2"/>
      <c r="BA3594" s="2"/>
      <c r="BB3594" s="2" t="s">
        <v>4349</v>
      </c>
      <c r="BC3594" s="2"/>
      <c r="BD3594" s="2"/>
      <c r="BE3594" s="2"/>
      <c r="BF3594" s="2"/>
      <c r="BG3594" s="2"/>
      <c r="BH3594" s="2"/>
      <c r="BI3594" s="2"/>
      <c r="BJ3594" s="2"/>
      <c r="BK3594" s="2"/>
      <c r="BL3594" s="2"/>
      <c r="BM3594" s="2"/>
      <c r="BN3594" s="2"/>
      <c r="BO3594" s="2" t="str">
        <f t="shared" si="127"/>
        <v/>
      </c>
      <c r="BP3594" s="2" t="str">
        <f t="shared" si="128"/>
        <v>USCAR210,5</v>
      </c>
      <c r="BQ3594" s="2" t="str">
        <f>_xlfn.XLOOKUP(BO3594,[1]Planilha1!$BU:$BU,[1]Planilha1!$BU:$BU,"",0,1)</f>
        <v/>
      </c>
    </row>
    <row r="3595" spans="1:69" hidden="1" x14ac:dyDescent="0.2">
      <c r="A3595" s="2" t="s">
        <v>4651</v>
      </c>
      <c r="B3595" s="2" t="s">
        <v>1400</v>
      </c>
      <c r="C3595" s="2"/>
      <c r="D3595" s="2"/>
      <c r="E3595" s="2" t="s">
        <v>1402</v>
      </c>
      <c r="F3595" s="2"/>
      <c r="G3595" s="2"/>
      <c r="H3595" s="2" t="s">
        <v>843</v>
      </c>
      <c r="I3595" s="2" t="s">
        <v>2118</v>
      </c>
      <c r="J3595" s="2"/>
      <c r="K3595" s="2"/>
      <c r="L3595" s="79"/>
      <c r="M3595" s="79"/>
      <c r="N3595" s="79" t="s">
        <v>2147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  <c r="AX3595" s="2"/>
      <c r="AY3595" s="2"/>
      <c r="AZ3595" s="2"/>
      <c r="BA3595" s="2"/>
      <c r="BB3595" s="2" t="s">
        <v>4350</v>
      </c>
      <c r="BC3595" s="2"/>
      <c r="BD3595" s="2"/>
      <c r="BE3595" s="2"/>
      <c r="BF3595" s="2"/>
      <c r="BG3595" s="2"/>
      <c r="BH3595" s="2"/>
      <c r="BI3595" s="2"/>
      <c r="BJ3595" s="2"/>
      <c r="BK3595" s="2"/>
      <c r="BL3595" s="2"/>
      <c r="BM3595" s="2"/>
      <c r="BN3595" s="2"/>
      <c r="BO3595" s="2" t="str">
        <f t="shared" si="127"/>
        <v/>
      </c>
      <c r="BP3595" s="2" t="str">
        <f t="shared" si="128"/>
        <v>GMW31910,35</v>
      </c>
      <c r="BQ3595" s="2" t="str">
        <f>_xlfn.XLOOKUP(BO3595,[1]Planilha1!$BU:$BU,[1]Planilha1!$BU:$BU,"",0,1)</f>
        <v/>
      </c>
    </row>
    <row r="3596" spans="1:69" hidden="1" x14ac:dyDescent="0.2">
      <c r="A3596" s="2" t="s">
        <v>4651</v>
      </c>
      <c r="B3596" s="2" t="s">
        <v>374</v>
      </c>
      <c r="C3596" s="2"/>
      <c r="D3596" s="2"/>
      <c r="E3596" s="2" t="s">
        <v>1402</v>
      </c>
      <c r="F3596" s="2"/>
      <c r="G3596" s="2"/>
      <c r="H3596" s="2" t="s">
        <v>853</v>
      </c>
      <c r="I3596" s="2" t="s">
        <v>2119</v>
      </c>
      <c r="J3596" s="2"/>
      <c r="K3596" s="2"/>
      <c r="L3596" s="79"/>
      <c r="M3596" s="79"/>
      <c r="N3596" s="79" t="s">
        <v>2147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/>
      <c r="AZ3596" s="2"/>
      <c r="BA3596" s="2"/>
      <c r="BB3596" s="2" t="s">
        <v>4330</v>
      </c>
      <c r="BC3596" s="2"/>
      <c r="BD3596" s="2"/>
      <c r="BE3596" s="2"/>
      <c r="BF3596" s="2"/>
      <c r="BG3596" s="2"/>
      <c r="BH3596" s="2"/>
      <c r="BI3596" s="2"/>
      <c r="BJ3596" s="2"/>
      <c r="BK3596" s="2"/>
      <c r="BL3596" s="2"/>
      <c r="BM3596" s="2"/>
      <c r="BN3596" s="2"/>
      <c r="BO3596" s="2" t="str">
        <f t="shared" si="127"/>
        <v/>
      </c>
      <c r="BP3596" s="2" t="str">
        <f t="shared" si="128"/>
        <v>USCAR210,35</v>
      </c>
      <c r="BQ3596" s="2" t="str">
        <f>_xlfn.XLOOKUP(BO3596,[1]Planilha1!$BU:$BU,[1]Planilha1!$BU:$BU,"",0,1)</f>
        <v/>
      </c>
    </row>
    <row r="3597" spans="1:69" hidden="1" x14ac:dyDescent="0.2">
      <c r="A3597" s="2" t="s">
        <v>4651</v>
      </c>
      <c r="B3597" s="2" t="s">
        <v>374</v>
      </c>
      <c r="C3597" s="2"/>
      <c r="D3597" s="2"/>
      <c r="E3597" s="2" t="s">
        <v>1402</v>
      </c>
      <c r="F3597" s="2"/>
      <c r="G3597" s="2"/>
      <c r="H3597" s="2" t="s">
        <v>853</v>
      </c>
      <c r="I3597" s="2" t="s">
        <v>2119</v>
      </c>
      <c r="J3597" s="2"/>
      <c r="K3597" s="2"/>
      <c r="L3597" s="79"/>
      <c r="M3597" s="79"/>
      <c r="N3597" s="79" t="s">
        <v>2125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/>
      <c r="AZ3597" s="2"/>
      <c r="BA3597" s="2"/>
      <c r="BB3597" s="2" t="s">
        <v>3772</v>
      </c>
      <c r="BC3597" s="2"/>
      <c r="BD3597" s="2"/>
      <c r="BE3597" s="2"/>
      <c r="BF3597" s="2"/>
      <c r="BG3597" s="2"/>
      <c r="BH3597" s="2"/>
      <c r="BI3597" s="2"/>
      <c r="BJ3597" s="2"/>
      <c r="BK3597" s="2"/>
      <c r="BL3597" s="2"/>
      <c r="BM3597" s="2"/>
      <c r="BN3597" s="2"/>
      <c r="BO3597" s="2" t="str">
        <f t="shared" si="127"/>
        <v/>
      </c>
      <c r="BP3597" s="2" t="str">
        <f t="shared" si="128"/>
        <v>USCAR210,5</v>
      </c>
      <c r="BQ3597" s="2" t="str">
        <f>_xlfn.XLOOKUP(BO3597,[1]Planilha1!$BU:$BU,[1]Planilha1!$BU:$BU,"",0,1)</f>
        <v/>
      </c>
    </row>
    <row r="3598" spans="1:69" hidden="1" x14ac:dyDescent="0.2">
      <c r="A3598" s="2" t="s">
        <v>4651</v>
      </c>
      <c r="B3598" s="2" t="s">
        <v>374</v>
      </c>
      <c r="C3598" s="2"/>
      <c r="D3598" s="2"/>
      <c r="E3598" s="2" t="s">
        <v>1402</v>
      </c>
      <c r="F3598" s="2"/>
      <c r="G3598" s="2"/>
      <c r="H3598" s="2" t="s">
        <v>843</v>
      </c>
      <c r="I3598" s="2" t="s">
        <v>693</v>
      </c>
      <c r="J3598" s="2"/>
      <c r="K3598" s="2"/>
      <c r="L3598" s="79"/>
      <c r="M3598" s="79"/>
      <c r="N3598" s="79" t="s">
        <v>1122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2"/>
      <c r="AX3598" s="2"/>
      <c r="AY3598" s="2"/>
      <c r="AZ3598" s="2"/>
      <c r="BA3598" s="2"/>
      <c r="BB3598" s="2" t="s">
        <v>4351</v>
      </c>
      <c r="BC3598" s="2"/>
      <c r="BD3598" s="2"/>
      <c r="BE3598" s="2"/>
      <c r="BF3598" s="2"/>
      <c r="BG3598" s="2"/>
      <c r="BH3598" s="2"/>
      <c r="BI3598" s="2"/>
      <c r="BJ3598" s="2"/>
      <c r="BK3598" s="2"/>
      <c r="BL3598" s="2"/>
      <c r="BM3598" s="2"/>
      <c r="BN3598" s="2"/>
      <c r="BO3598" s="2" t="str">
        <f t="shared" si="127"/>
        <v/>
      </c>
      <c r="BP3598" s="2" t="str">
        <f t="shared" si="128"/>
        <v>USCAR2110</v>
      </c>
      <c r="BQ3598" s="2" t="str">
        <f>_xlfn.XLOOKUP(BO3598,[1]Planilha1!$BU:$BU,[1]Planilha1!$BU:$BU,"",0,1)</f>
        <v/>
      </c>
    </row>
    <row r="3599" spans="1:69" hidden="1" x14ac:dyDescent="0.2">
      <c r="A3599" s="2" t="s">
        <v>785</v>
      </c>
      <c r="B3599" s="2"/>
      <c r="C3599" s="2"/>
      <c r="D3599" s="2"/>
      <c r="E3599" s="2" t="s">
        <v>1402</v>
      </c>
      <c r="F3599" s="2"/>
      <c r="G3599" s="2"/>
      <c r="H3599" s="2" t="s">
        <v>853</v>
      </c>
      <c r="I3599" s="2" t="s">
        <v>446</v>
      </c>
      <c r="J3599" s="2"/>
      <c r="K3599" s="2"/>
      <c r="L3599" s="79"/>
      <c r="M3599" s="79"/>
      <c r="N3599" s="79" t="s">
        <v>2147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2"/>
      <c r="AX3599" s="2"/>
      <c r="AY3599" s="2"/>
      <c r="AZ3599" s="2"/>
      <c r="BA3599" s="2"/>
      <c r="BB3599" s="2" t="s">
        <v>4352</v>
      </c>
      <c r="BC3599" s="2"/>
      <c r="BD3599" s="2"/>
      <c r="BE3599" s="2"/>
      <c r="BF3599" s="2"/>
      <c r="BG3599" s="2"/>
      <c r="BH3599" s="2"/>
      <c r="BI3599" s="2"/>
      <c r="BJ3599" s="2"/>
      <c r="BK3599" s="2"/>
      <c r="BL3599" s="2"/>
      <c r="BM3599" s="2"/>
      <c r="BN3599" s="2"/>
      <c r="BO3599" s="2" t="str">
        <f t="shared" si="127"/>
        <v/>
      </c>
      <c r="BP3599" s="2" t="str">
        <f t="shared" si="128"/>
        <v>0,35</v>
      </c>
      <c r="BQ3599" s="2" t="str">
        <f>_xlfn.XLOOKUP(BO3599,[1]Planilha1!$BU:$BU,[1]Planilha1!$BU:$BU,"",0,1)</f>
        <v/>
      </c>
    </row>
    <row r="3600" spans="1:69" hidden="1" x14ac:dyDescent="0.2">
      <c r="A3600" s="2" t="s">
        <v>785</v>
      </c>
      <c r="B3600" s="2"/>
      <c r="C3600" s="2"/>
      <c r="D3600" s="2"/>
      <c r="E3600" s="2" t="s">
        <v>1402</v>
      </c>
      <c r="F3600" s="2"/>
      <c r="G3600" s="2"/>
      <c r="H3600" s="2" t="s">
        <v>853</v>
      </c>
      <c r="I3600" s="2" t="s">
        <v>446</v>
      </c>
      <c r="J3600" s="2"/>
      <c r="K3600" s="2"/>
      <c r="L3600" s="79"/>
      <c r="M3600" s="79"/>
      <c r="N3600" s="79" t="s">
        <v>2125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2"/>
      <c r="AX3600" s="2"/>
      <c r="AY3600" s="2"/>
      <c r="AZ3600" s="2"/>
      <c r="BA3600" s="2"/>
      <c r="BB3600" s="2" t="s">
        <v>2226</v>
      </c>
      <c r="BC3600" s="2"/>
      <c r="BD3600" s="2"/>
      <c r="BE3600" s="2"/>
      <c r="BF3600" s="2"/>
      <c r="BG3600" s="2"/>
      <c r="BH3600" s="2"/>
      <c r="BI3600" s="2"/>
      <c r="BJ3600" s="2"/>
      <c r="BK3600" s="2"/>
      <c r="BL3600" s="2"/>
      <c r="BM3600" s="2"/>
      <c r="BN3600" s="2"/>
      <c r="BO3600" s="2" t="str">
        <f t="shared" si="127"/>
        <v/>
      </c>
      <c r="BP3600" s="2" t="str">
        <f t="shared" si="128"/>
        <v>0,5</v>
      </c>
      <c r="BQ3600" s="2" t="str">
        <f>_xlfn.XLOOKUP(BO3600,[1]Planilha1!$BU:$BU,[1]Planilha1!$BU:$BU,"",0,1)</f>
        <v/>
      </c>
    </row>
    <row r="3601" spans="1:69" hidden="1" x14ac:dyDescent="0.2">
      <c r="A3601" s="2" t="s">
        <v>785</v>
      </c>
      <c r="B3601" s="2"/>
      <c r="C3601" s="2"/>
      <c r="D3601" s="2"/>
      <c r="E3601" s="2" t="s">
        <v>1402</v>
      </c>
      <c r="F3601" s="2"/>
      <c r="G3601" s="2"/>
      <c r="H3601" s="2" t="s">
        <v>844</v>
      </c>
      <c r="I3601" s="2" t="s">
        <v>405</v>
      </c>
      <c r="J3601" s="2"/>
      <c r="K3601" s="2"/>
      <c r="L3601" s="79"/>
      <c r="M3601" s="79"/>
      <c r="N3601" s="79" t="s">
        <v>1122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Y3601" s="2"/>
      <c r="AZ3601" s="2"/>
      <c r="BA3601" s="2"/>
      <c r="BB3601" s="2" t="s">
        <v>4353</v>
      </c>
      <c r="BC3601" s="2"/>
      <c r="BD3601" s="2"/>
      <c r="BE3601" s="2"/>
      <c r="BF3601" s="2"/>
      <c r="BG3601" s="2"/>
      <c r="BH3601" s="2"/>
      <c r="BI3601" s="2"/>
      <c r="BJ3601" s="2"/>
      <c r="BK3601" s="2"/>
      <c r="BL3601" s="2"/>
      <c r="BM3601" s="2"/>
      <c r="BN3601" s="2"/>
      <c r="BO3601" s="2" t="str">
        <f t="shared" si="127"/>
        <v/>
      </c>
      <c r="BP3601" s="2" t="str">
        <f t="shared" si="128"/>
        <v>10</v>
      </c>
      <c r="BQ3601" s="2" t="str">
        <f>_xlfn.XLOOKUP(BO3601,[1]Planilha1!$BU:$BU,[1]Planilha1!$BU:$BU,"",0,1)</f>
        <v/>
      </c>
    </row>
    <row r="3602" spans="1:69" hidden="1" x14ac:dyDescent="0.2">
      <c r="A3602" s="2" t="s">
        <v>4651</v>
      </c>
      <c r="B3602" s="2" t="s">
        <v>374</v>
      </c>
      <c r="C3602" s="2"/>
      <c r="D3602" s="2"/>
      <c r="E3602" s="2" t="s">
        <v>1402</v>
      </c>
      <c r="F3602" s="2"/>
      <c r="G3602" s="2"/>
      <c r="H3602" s="2" t="s">
        <v>853</v>
      </c>
      <c r="I3602" s="2" t="s">
        <v>585</v>
      </c>
      <c r="J3602" s="2"/>
      <c r="K3602" s="2"/>
      <c r="L3602" s="79"/>
      <c r="M3602" s="79"/>
      <c r="N3602" s="79" t="s">
        <v>2147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Y3602" s="2"/>
      <c r="AZ3602" s="2"/>
      <c r="BA3602" s="2"/>
      <c r="BB3602" s="2" t="s">
        <v>4354</v>
      </c>
      <c r="BC3602" s="2"/>
      <c r="BD3602" s="2"/>
      <c r="BE3602" s="2"/>
      <c r="BF3602" s="2"/>
      <c r="BG3602" s="2"/>
      <c r="BH3602" s="2"/>
      <c r="BI3602" s="2"/>
      <c r="BJ3602" s="2"/>
      <c r="BK3602" s="2"/>
      <c r="BL3602" s="2"/>
      <c r="BM3602" s="2"/>
      <c r="BN3602" s="2"/>
      <c r="BO3602" s="2" t="str">
        <f t="shared" si="127"/>
        <v/>
      </c>
      <c r="BP3602" s="2" t="str">
        <f t="shared" si="128"/>
        <v>USCAR210,35</v>
      </c>
      <c r="BQ3602" s="2" t="str">
        <f>_xlfn.XLOOKUP(BO3602,[1]Planilha1!$BU:$BU,[1]Planilha1!$BU:$BU,"",0,1)</f>
        <v/>
      </c>
    </row>
    <row r="3603" spans="1:69" hidden="1" x14ac:dyDescent="0.2">
      <c r="A3603" s="2" t="s">
        <v>785</v>
      </c>
      <c r="B3603" s="2"/>
      <c r="C3603" s="2"/>
      <c r="D3603" s="2"/>
      <c r="E3603" s="2" t="s">
        <v>1402</v>
      </c>
      <c r="F3603" s="2"/>
      <c r="G3603" s="2"/>
      <c r="H3603" s="2" t="s">
        <v>853</v>
      </c>
      <c r="I3603" s="2" t="s">
        <v>472</v>
      </c>
      <c r="J3603" s="2"/>
      <c r="K3603" s="2"/>
      <c r="L3603" s="79"/>
      <c r="M3603" s="79"/>
      <c r="N3603" s="79" t="s">
        <v>2147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2"/>
      <c r="AZ3603" s="2"/>
      <c r="BA3603" s="2"/>
      <c r="BB3603" s="2" t="s">
        <v>3672</v>
      </c>
      <c r="BC3603" s="2"/>
      <c r="BD3603" s="2"/>
      <c r="BE3603" s="2"/>
      <c r="BF3603" s="2"/>
      <c r="BG3603" s="2"/>
      <c r="BH3603" s="2"/>
      <c r="BI3603" s="2"/>
      <c r="BJ3603" s="2"/>
      <c r="BK3603" s="2"/>
      <c r="BL3603" s="2"/>
      <c r="BM3603" s="2"/>
      <c r="BN3603" s="2"/>
      <c r="BO3603" s="2" t="str">
        <f t="shared" si="127"/>
        <v/>
      </c>
      <c r="BP3603" s="2" t="str">
        <f t="shared" si="128"/>
        <v>0,35</v>
      </c>
      <c r="BQ3603" s="2" t="str">
        <f>_xlfn.XLOOKUP(BO3603,[1]Planilha1!$BU:$BU,[1]Planilha1!$BU:$BU,"",0,1)</f>
        <v/>
      </c>
    </row>
    <row r="3604" spans="1:69" hidden="1" x14ac:dyDescent="0.2">
      <c r="A3604" s="2" t="s">
        <v>785</v>
      </c>
      <c r="B3604" s="2"/>
      <c r="C3604" s="2"/>
      <c r="D3604" s="2"/>
      <c r="E3604" s="2" t="s">
        <v>1402</v>
      </c>
      <c r="F3604" s="2"/>
      <c r="G3604" s="2"/>
      <c r="H3604" s="2" t="s">
        <v>853</v>
      </c>
      <c r="I3604" s="2" t="s">
        <v>472</v>
      </c>
      <c r="J3604" s="2"/>
      <c r="K3604" s="2"/>
      <c r="L3604" s="79"/>
      <c r="M3604" s="79"/>
      <c r="N3604" s="79" t="s">
        <v>2125</v>
      </c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  <c r="AW3604" s="2"/>
      <c r="AX3604" s="2"/>
      <c r="AY3604" s="2"/>
      <c r="AZ3604" s="2"/>
      <c r="BA3604" s="2"/>
      <c r="BB3604" s="2" t="s">
        <v>3672</v>
      </c>
      <c r="BC3604" s="2"/>
      <c r="BD3604" s="2"/>
      <c r="BE3604" s="2"/>
      <c r="BF3604" s="2"/>
      <c r="BG3604" s="2"/>
      <c r="BH3604" s="2"/>
      <c r="BI3604" s="2"/>
      <c r="BJ3604" s="2"/>
      <c r="BK3604" s="2"/>
      <c r="BL3604" s="2"/>
      <c r="BM3604" s="2"/>
      <c r="BN3604" s="2"/>
      <c r="BO3604" s="2" t="str">
        <f t="shared" si="127"/>
        <v/>
      </c>
      <c r="BP3604" s="2" t="str">
        <f t="shared" si="128"/>
        <v>0,5</v>
      </c>
      <c r="BQ3604" s="2" t="str">
        <f>_xlfn.XLOOKUP(BO3604,[1]Planilha1!$BU:$BU,[1]Planilha1!$BU:$BU,"",0,1)</f>
        <v/>
      </c>
    </row>
    <row r="3605" spans="1:69" hidden="1" x14ac:dyDescent="0.2">
      <c r="A3605" s="2" t="s">
        <v>785</v>
      </c>
      <c r="B3605" s="2"/>
      <c r="C3605" s="2"/>
      <c r="D3605" s="2"/>
      <c r="E3605" s="2" t="s">
        <v>1402</v>
      </c>
      <c r="F3605" s="2"/>
      <c r="G3605" s="2"/>
      <c r="H3605" s="2" t="s">
        <v>853</v>
      </c>
      <c r="I3605" s="2" t="s">
        <v>2120</v>
      </c>
      <c r="J3605" s="2"/>
      <c r="K3605" s="2"/>
      <c r="L3605" s="79"/>
      <c r="M3605" s="79"/>
      <c r="N3605" s="79" t="s">
        <v>2126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2"/>
      <c r="AZ3605" s="2"/>
      <c r="BA3605" s="2"/>
      <c r="BB3605" s="2" t="s">
        <v>4355</v>
      </c>
      <c r="BC3605" s="2"/>
      <c r="BD3605" s="2"/>
      <c r="BE3605" s="2"/>
      <c r="BF3605" s="2"/>
      <c r="BG3605" s="2"/>
      <c r="BH3605" s="2"/>
      <c r="BI3605" s="2"/>
      <c r="BJ3605" s="2"/>
      <c r="BK3605" s="2"/>
      <c r="BL3605" s="2"/>
      <c r="BM3605" s="2"/>
      <c r="BN3605" s="2"/>
      <c r="BO3605" s="2" t="str">
        <f t="shared" si="127"/>
        <v/>
      </c>
      <c r="BP3605" s="2" t="str">
        <f t="shared" si="128"/>
        <v>1,5</v>
      </c>
      <c r="BQ3605" s="2" t="str">
        <f>_xlfn.XLOOKUP(BO3605,[1]Planilha1!$BU:$BU,[1]Planilha1!$BU:$BU,"",0,1)</f>
        <v/>
      </c>
    </row>
    <row r="3606" spans="1:69" hidden="1" x14ac:dyDescent="0.2">
      <c r="A3606" s="2" t="s">
        <v>785</v>
      </c>
      <c r="B3606" s="2"/>
      <c r="C3606" s="2"/>
      <c r="D3606" s="2"/>
      <c r="E3606" s="2" t="s">
        <v>1402</v>
      </c>
      <c r="F3606" s="2"/>
      <c r="G3606" s="2"/>
      <c r="H3606" s="2" t="s">
        <v>853</v>
      </c>
      <c r="I3606" s="2" t="s">
        <v>2120</v>
      </c>
      <c r="J3606" s="2"/>
      <c r="K3606" s="2"/>
      <c r="L3606" s="79"/>
      <c r="M3606" s="79"/>
      <c r="N3606" s="79" t="s">
        <v>2124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/>
      <c r="AZ3606" s="2"/>
      <c r="BA3606" s="2"/>
      <c r="BB3606" s="2" t="s">
        <v>4355</v>
      </c>
      <c r="BC3606" s="2"/>
      <c r="BD3606" s="2"/>
      <c r="BE3606" s="2"/>
      <c r="BF3606" s="2"/>
      <c r="BG3606" s="2"/>
      <c r="BH3606" s="2"/>
      <c r="BI3606" s="2"/>
      <c r="BJ3606" s="2"/>
      <c r="BK3606" s="2"/>
      <c r="BL3606" s="2"/>
      <c r="BM3606" s="2"/>
      <c r="BN3606" s="2"/>
      <c r="BO3606" s="2" t="str">
        <f t="shared" si="127"/>
        <v/>
      </c>
      <c r="BP3606" s="2" t="str">
        <f t="shared" si="128"/>
        <v>2,5</v>
      </c>
      <c r="BQ3606" s="2" t="str">
        <f>_xlfn.XLOOKUP(BO3606,[1]Planilha1!$BU:$BU,[1]Planilha1!$BU:$BU,"",0,1)</f>
        <v/>
      </c>
    </row>
    <row r="3607" spans="1:69" hidden="1" x14ac:dyDescent="0.2">
      <c r="A3607" s="2" t="s">
        <v>4651</v>
      </c>
      <c r="B3607" s="2" t="s">
        <v>374</v>
      </c>
      <c r="C3607" s="2"/>
      <c r="D3607" s="2"/>
      <c r="E3607" s="2" t="s">
        <v>1402</v>
      </c>
      <c r="F3607" s="2"/>
      <c r="G3607" s="2"/>
      <c r="H3607" s="2" t="s">
        <v>853</v>
      </c>
      <c r="I3607" s="2" t="s">
        <v>529</v>
      </c>
      <c r="J3607" s="2"/>
      <c r="K3607" s="2"/>
      <c r="L3607" s="79"/>
      <c r="M3607" s="79"/>
      <c r="N3607" s="79" t="s">
        <v>2147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/>
      <c r="AZ3607" s="2"/>
      <c r="BA3607" s="2"/>
      <c r="BB3607" s="2" t="s">
        <v>4356</v>
      </c>
      <c r="BC3607" s="2"/>
      <c r="BD3607" s="2"/>
      <c r="BE3607" s="2"/>
      <c r="BF3607" s="2"/>
      <c r="BG3607" s="2"/>
      <c r="BH3607" s="2"/>
      <c r="BI3607" s="2"/>
      <c r="BJ3607" s="2"/>
      <c r="BK3607" s="2"/>
      <c r="BL3607" s="2"/>
      <c r="BM3607" s="2"/>
      <c r="BN3607" s="2"/>
      <c r="BO3607" s="2" t="str">
        <f t="shared" si="127"/>
        <v/>
      </c>
      <c r="BP3607" s="2" t="str">
        <f t="shared" si="128"/>
        <v>USCAR210,35</v>
      </c>
      <c r="BQ3607" s="2" t="str">
        <f>_xlfn.XLOOKUP(BO3607,[1]Planilha1!$BU:$BU,[1]Planilha1!$BU:$BU,"",0,1)</f>
        <v/>
      </c>
    </row>
    <row r="3608" spans="1:69" hidden="1" x14ac:dyDescent="0.2">
      <c r="A3608" s="2" t="s">
        <v>4651</v>
      </c>
      <c r="B3608" s="2" t="s">
        <v>374</v>
      </c>
      <c r="C3608" s="2"/>
      <c r="D3608" s="2"/>
      <c r="E3608" s="2" t="s">
        <v>1402</v>
      </c>
      <c r="F3608" s="2"/>
      <c r="G3608" s="2"/>
      <c r="H3608" s="2" t="s">
        <v>866</v>
      </c>
      <c r="I3608" s="2" t="s">
        <v>529</v>
      </c>
      <c r="J3608" s="2"/>
      <c r="K3608" s="2"/>
      <c r="L3608" s="79"/>
      <c r="M3608" s="79"/>
      <c r="N3608" s="79" t="s">
        <v>2147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2"/>
      <c r="AZ3608" s="2"/>
      <c r="BA3608" s="2"/>
      <c r="BB3608" s="2" t="s">
        <v>4356</v>
      </c>
      <c r="BC3608" s="2"/>
      <c r="BD3608" s="2"/>
      <c r="BE3608" s="2"/>
      <c r="BF3608" s="2"/>
      <c r="BG3608" s="2"/>
      <c r="BH3608" s="2"/>
      <c r="BI3608" s="2"/>
      <c r="BJ3608" s="2"/>
      <c r="BK3608" s="2"/>
      <c r="BL3608" s="2"/>
      <c r="BM3608" s="2"/>
      <c r="BN3608" s="2"/>
      <c r="BO3608" s="2" t="str">
        <f t="shared" si="127"/>
        <v/>
      </c>
      <c r="BP3608" s="2" t="str">
        <f t="shared" si="128"/>
        <v>USCAR210,35</v>
      </c>
      <c r="BQ3608" s="2" t="str">
        <f>_xlfn.XLOOKUP(BO3608,[1]Planilha1!$BU:$BU,[1]Planilha1!$BU:$BU,"",0,1)</f>
        <v/>
      </c>
    </row>
    <row r="3609" spans="1:69" hidden="1" x14ac:dyDescent="0.2">
      <c r="A3609" s="2" t="s">
        <v>4651</v>
      </c>
      <c r="B3609" s="2" t="s">
        <v>374</v>
      </c>
      <c r="C3609" s="2"/>
      <c r="D3609" s="2"/>
      <c r="E3609" s="2" t="s">
        <v>1402</v>
      </c>
      <c r="F3609" s="2"/>
      <c r="G3609" s="2"/>
      <c r="H3609" s="2" t="s">
        <v>853</v>
      </c>
      <c r="I3609" s="2" t="s">
        <v>600</v>
      </c>
      <c r="J3609" s="2"/>
      <c r="K3609" s="2"/>
      <c r="L3609" s="79"/>
      <c r="M3609" s="79"/>
      <c r="N3609" s="79" t="s">
        <v>2147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2"/>
      <c r="AZ3609" s="2"/>
      <c r="BA3609" s="2"/>
      <c r="BB3609" s="2" t="s">
        <v>4357</v>
      </c>
      <c r="BC3609" s="2"/>
      <c r="BD3609" s="2"/>
      <c r="BE3609" s="2"/>
      <c r="BF3609" s="2"/>
      <c r="BG3609" s="2"/>
      <c r="BH3609" s="2"/>
      <c r="BI3609" s="2"/>
      <c r="BJ3609" s="2"/>
      <c r="BK3609" s="2"/>
      <c r="BL3609" s="2"/>
      <c r="BM3609" s="2"/>
      <c r="BN3609" s="2"/>
      <c r="BO3609" s="2" t="str">
        <f t="shared" si="127"/>
        <v/>
      </c>
      <c r="BP3609" s="2" t="str">
        <f t="shared" si="128"/>
        <v>USCAR210,35</v>
      </c>
      <c r="BQ3609" s="2" t="str">
        <f>_xlfn.XLOOKUP(BO3609,[1]Planilha1!$BU:$BU,[1]Planilha1!$BU:$BU,"",0,1)</f>
        <v/>
      </c>
    </row>
    <row r="3610" spans="1:69" hidden="1" x14ac:dyDescent="0.2">
      <c r="A3610" s="2" t="s">
        <v>4651</v>
      </c>
      <c r="B3610" s="2" t="s">
        <v>374</v>
      </c>
      <c r="C3610" s="2"/>
      <c r="D3610" s="2"/>
      <c r="E3610" s="2" t="s">
        <v>1402</v>
      </c>
      <c r="F3610" s="2"/>
      <c r="G3610" s="2"/>
      <c r="H3610" s="2" t="s">
        <v>853</v>
      </c>
      <c r="I3610" s="2" t="s">
        <v>600</v>
      </c>
      <c r="J3610" s="2"/>
      <c r="K3610" s="2"/>
      <c r="L3610" s="79"/>
      <c r="M3610" s="79"/>
      <c r="N3610" s="79" t="s">
        <v>2125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Y3610" s="2"/>
      <c r="AZ3610" s="2"/>
      <c r="BA3610" s="2"/>
      <c r="BB3610" s="2"/>
      <c r="BC3610" s="2"/>
      <c r="BD3610" s="2"/>
      <c r="BE3610" s="2"/>
      <c r="BF3610" s="2"/>
      <c r="BG3610" s="2"/>
      <c r="BH3610" s="2"/>
      <c r="BI3610" s="2"/>
      <c r="BJ3610" s="2"/>
      <c r="BK3610" s="2"/>
      <c r="BL3610" s="2"/>
      <c r="BM3610" s="2"/>
      <c r="BN3610" s="2"/>
      <c r="BO3610" s="2" t="str">
        <f t="shared" si="127"/>
        <v/>
      </c>
      <c r="BP3610" s="2" t="str">
        <f t="shared" si="128"/>
        <v>USCAR210,5</v>
      </c>
      <c r="BQ3610" s="2" t="str">
        <f>_xlfn.XLOOKUP(BO3610,[1]Planilha1!$BU:$BU,[1]Planilha1!$BU:$BU,"",0,1)</f>
        <v/>
      </c>
    </row>
    <row r="3611" spans="1:69" hidden="1" x14ac:dyDescent="0.2">
      <c r="A3611" s="2" t="s">
        <v>4651</v>
      </c>
      <c r="B3611" s="2" t="s">
        <v>374</v>
      </c>
      <c r="C3611" s="2"/>
      <c r="D3611" s="2"/>
      <c r="E3611" s="2" t="s">
        <v>1402</v>
      </c>
      <c r="F3611" s="2"/>
      <c r="G3611" s="2"/>
      <c r="H3611" s="2" t="s">
        <v>853</v>
      </c>
      <c r="I3611" s="2" t="s">
        <v>2121</v>
      </c>
      <c r="J3611" s="2"/>
      <c r="K3611" s="2"/>
      <c r="L3611" s="79"/>
      <c r="M3611" s="79"/>
      <c r="N3611" s="79" t="s">
        <v>2126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/>
      <c r="AZ3611" s="2"/>
      <c r="BA3611" s="2"/>
      <c r="BB3611" s="2"/>
      <c r="BC3611" s="2"/>
      <c r="BD3611" s="2"/>
      <c r="BE3611" s="2"/>
      <c r="BF3611" s="2"/>
      <c r="BG3611" s="2"/>
      <c r="BH3611" s="2"/>
      <c r="BI3611" s="2"/>
      <c r="BJ3611" s="2"/>
      <c r="BK3611" s="2"/>
      <c r="BL3611" s="2"/>
      <c r="BM3611" s="2"/>
      <c r="BN3611" s="2"/>
      <c r="BO3611" s="2" t="str">
        <f t="shared" si="127"/>
        <v/>
      </c>
      <c r="BP3611" s="2" t="str">
        <f t="shared" si="128"/>
        <v>USCAR211,5</v>
      </c>
      <c r="BQ3611" s="2" t="str">
        <f>_xlfn.XLOOKUP(BO3611,[1]Planilha1!$BU:$BU,[1]Planilha1!$BU:$BU,"",0,1)</f>
        <v/>
      </c>
    </row>
    <row r="3612" spans="1:69" hidden="1" x14ac:dyDescent="0.2">
      <c r="A3612" s="2" t="s">
        <v>4651</v>
      </c>
      <c r="B3612" s="2" t="s">
        <v>374</v>
      </c>
      <c r="C3612" s="2"/>
      <c r="D3612" s="2"/>
      <c r="E3612" s="2" t="s">
        <v>1402</v>
      </c>
      <c r="F3612" s="2"/>
      <c r="G3612" s="2"/>
      <c r="H3612" s="2" t="s">
        <v>853</v>
      </c>
      <c r="I3612" s="2" t="s">
        <v>2121</v>
      </c>
      <c r="J3612" s="2"/>
      <c r="K3612" s="2"/>
      <c r="L3612" s="79"/>
      <c r="M3612" s="79"/>
      <c r="N3612" s="79" t="s">
        <v>2124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/>
      <c r="AZ3612" s="2"/>
      <c r="BA3612" s="2"/>
      <c r="BB3612" s="2"/>
      <c r="BC3612" s="2"/>
      <c r="BD3612" s="2"/>
      <c r="BE3612" s="2"/>
      <c r="BF3612" s="2"/>
      <c r="BG3612" s="2"/>
      <c r="BH3612" s="2"/>
      <c r="BI3612" s="2"/>
      <c r="BJ3612" s="2"/>
      <c r="BK3612" s="2"/>
      <c r="BL3612" s="2"/>
      <c r="BM3612" s="2"/>
      <c r="BN3612" s="2"/>
      <c r="BO3612" s="2" t="str">
        <f t="shared" si="127"/>
        <v/>
      </c>
      <c r="BP3612" s="2" t="str">
        <f t="shared" si="128"/>
        <v>USCAR212,5</v>
      </c>
      <c r="BQ3612" s="2" t="str">
        <f>_xlfn.XLOOKUP(BO3612,[1]Planilha1!$BU:$BU,[1]Planilha1!$BU:$BU,"",0,1)</f>
        <v/>
      </c>
    </row>
    <row r="3613" spans="1:69" hidden="1" x14ac:dyDescent="0.2">
      <c r="A3613" s="2" t="s">
        <v>4651</v>
      </c>
      <c r="B3613" s="2" t="s">
        <v>374</v>
      </c>
      <c r="C3613" s="2"/>
      <c r="D3613" s="2"/>
      <c r="E3613" s="2" t="s">
        <v>1402</v>
      </c>
      <c r="F3613" s="2"/>
      <c r="G3613" s="2"/>
      <c r="H3613" s="2" t="s">
        <v>870</v>
      </c>
      <c r="I3613" s="2" t="s">
        <v>2121</v>
      </c>
      <c r="J3613" s="2"/>
      <c r="K3613" s="2"/>
      <c r="L3613" s="79"/>
      <c r="M3613" s="79"/>
      <c r="N3613" s="79" t="s">
        <v>2124</v>
      </c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  <c r="AW3613" s="2"/>
      <c r="AX3613" s="2"/>
      <c r="AY3613" s="2"/>
      <c r="AZ3613" s="2"/>
      <c r="BA3613" s="2"/>
      <c r="BB3613" s="2"/>
      <c r="BC3613" s="2"/>
      <c r="BD3613" s="2"/>
      <c r="BE3613" s="2"/>
      <c r="BF3613" s="2"/>
      <c r="BG3613" s="2"/>
      <c r="BH3613" s="2"/>
      <c r="BI3613" s="2"/>
      <c r="BJ3613" s="2"/>
      <c r="BK3613" s="2"/>
      <c r="BL3613" s="2"/>
      <c r="BM3613" s="2"/>
      <c r="BN3613" s="2"/>
      <c r="BO3613" s="2" t="str">
        <f t="shared" si="127"/>
        <v/>
      </c>
      <c r="BP3613" s="2" t="str">
        <f t="shared" si="128"/>
        <v>USCAR212,5</v>
      </c>
      <c r="BQ3613" s="2" t="str">
        <f>_xlfn.XLOOKUP(BO3613,[1]Planilha1!$BU:$BU,[1]Planilha1!$BU:$BU,"",0,1)</f>
        <v/>
      </c>
    </row>
    <row r="3614" spans="1:69" hidden="1" x14ac:dyDescent="0.2">
      <c r="A3614" s="2" t="s">
        <v>4651</v>
      </c>
      <c r="B3614" s="2" t="s">
        <v>374</v>
      </c>
      <c r="C3614" s="2"/>
      <c r="D3614" s="2"/>
      <c r="E3614" s="2" t="s">
        <v>1402</v>
      </c>
      <c r="F3614" s="2"/>
      <c r="G3614" s="2"/>
      <c r="H3614" s="2" t="s">
        <v>843</v>
      </c>
      <c r="I3614" s="2" t="s">
        <v>2121</v>
      </c>
      <c r="J3614" s="2"/>
      <c r="K3614" s="2"/>
      <c r="L3614" s="79"/>
      <c r="M3614" s="79"/>
      <c r="N3614" s="79" t="s">
        <v>2124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/>
      <c r="AZ3614" s="2"/>
      <c r="BA3614" s="2"/>
      <c r="BB3614" s="2"/>
      <c r="BC3614" s="2"/>
      <c r="BD3614" s="2"/>
      <c r="BE3614" s="2"/>
      <c r="BF3614" s="2"/>
      <c r="BG3614" s="2"/>
      <c r="BH3614" s="2"/>
      <c r="BI3614" s="2"/>
      <c r="BJ3614" s="2"/>
      <c r="BK3614" s="2"/>
      <c r="BL3614" s="2"/>
      <c r="BM3614" s="2"/>
      <c r="BN3614" s="2"/>
      <c r="BO3614" s="2" t="str">
        <f t="shared" si="127"/>
        <v/>
      </c>
      <c r="BP3614" s="2" t="str">
        <f t="shared" si="128"/>
        <v>USCAR212,5</v>
      </c>
      <c r="BQ3614" s="2" t="str">
        <f>_xlfn.XLOOKUP(BO3614,[1]Planilha1!$BU:$BU,[1]Planilha1!$BU:$BU,"",0,1)</f>
        <v/>
      </c>
    </row>
    <row r="3615" spans="1:69" hidden="1" x14ac:dyDescent="0.2">
      <c r="A3615" s="2" t="s">
        <v>4651</v>
      </c>
      <c r="B3615" s="2" t="s">
        <v>374</v>
      </c>
      <c r="C3615" s="2"/>
      <c r="D3615" s="2"/>
      <c r="E3615" s="2" t="s">
        <v>1402</v>
      </c>
      <c r="F3615" s="2"/>
      <c r="G3615" s="2"/>
      <c r="H3615" s="2" t="s">
        <v>860</v>
      </c>
      <c r="I3615" s="2" t="s">
        <v>2122</v>
      </c>
      <c r="J3615" s="2"/>
      <c r="K3615" s="2"/>
      <c r="L3615" s="79"/>
      <c r="M3615" s="79"/>
      <c r="N3615" s="79" t="s">
        <v>2132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2"/>
      <c r="AZ3615" s="2"/>
      <c r="BA3615" s="2"/>
      <c r="BB3615" s="2"/>
      <c r="BC3615" s="2"/>
      <c r="BD3615" s="2"/>
      <c r="BE3615" s="2"/>
      <c r="BF3615" s="2"/>
      <c r="BG3615" s="2"/>
      <c r="BH3615" s="2"/>
      <c r="BI3615" s="2"/>
      <c r="BJ3615" s="2"/>
      <c r="BK3615" s="2"/>
      <c r="BL3615" s="2"/>
      <c r="BM3615" s="2"/>
      <c r="BN3615" s="2"/>
      <c r="BO3615" s="2" t="str">
        <f t="shared" si="127"/>
        <v/>
      </c>
      <c r="BP3615" s="2" t="str">
        <f t="shared" si="128"/>
        <v>USCAR211</v>
      </c>
      <c r="BQ3615" s="2" t="str">
        <f>_xlfn.XLOOKUP(BO3615,[1]Planilha1!$BU:$BU,[1]Planilha1!$BU:$BU,"",0,1)</f>
        <v/>
      </c>
    </row>
    <row r="3616" spans="1:69" hidden="1" x14ac:dyDescent="0.2">
      <c r="A3616" s="2" t="s">
        <v>4651</v>
      </c>
      <c r="B3616" s="2" t="s">
        <v>374</v>
      </c>
      <c r="C3616" s="2"/>
      <c r="D3616" s="2"/>
      <c r="E3616" s="2" t="s">
        <v>1402</v>
      </c>
      <c r="F3616" s="2"/>
      <c r="G3616" s="2"/>
      <c r="H3616" s="2" t="s">
        <v>853</v>
      </c>
      <c r="I3616" s="2" t="s">
        <v>2122</v>
      </c>
      <c r="J3616" s="2"/>
      <c r="K3616" s="2"/>
      <c r="L3616" s="79"/>
      <c r="M3616" s="79"/>
      <c r="N3616" s="79" t="s">
        <v>2125</v>
      </c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2"/>
      <c r="AZ3616" s="2"/>
      <c r="BA3616" s="2"/>
      <c r="BB3616" s="2"/>
      <c r="BC3616" s="2"/>
      <c r="BD3616" s="2"/>
      <c r="BE3616" s="2"/>
      <c r="BF3616" s="2"/>
      <c r="BG3616" s="2"/>
      <c r="BH3616" s="2"/>
      <c r="BI3616" s="2"/>
      <c r="BJ3616" s="2"/>
      <c r="BK3616" s="2"/>
      <c r="BL3616" s="2"/>
      <c r="BM3616" s="2"/>
      <c r="BN3616" s="2"/>
      <c r="BO3616" s="2" t="str">
        <f t="shared" si="127"/>
        <v/>
      </c>
      <c r="BP3616" s="2" t="str">
        <f t="shared" si="128"/>
        <v>USCAR210,5</v>
      </c>
      <c r="BQ3616" s="2" t="str">
        <f>_xlfn.XLOOKUP(BO3616,[1]Planilha1!$BU:$BU,[1]Planilha1!$BU:$BU,"",0,1)</f>
        <v/>
      </c>
    </row>
    <row r="3617" spans="1:69" hidden="1" x14ac:dyDescent="0.2">
      <c r="A3617" s="2" t="s">
        <v>4651</v>
      </c>
      <c r="B3617" s="2" t="s">
        <v>374</v>
      </c>
      <c r="C3617" s="2"/>
      <c r="D3617" s="2"/>
      <c r="E3617" s="2" t="s">
        <v>1402</v>
      </c>
      <c r="F3617" s="2"/>
      <c r="G3617" s="2"/>
      <c r="H3617" s="2" t="s">
        <v>853</v>
      </c>
      <c r="I3617" s="2" t="s">
        <v>2122</v>
      </c>
      <c r="J3617" s="2"/>
      <c r="K3617" s="2"/>
      <c r="L3617" s="79"/>
      <c r="M3617" s="79"/>
      <c r="N3617" s="79" t="s">
        <v>2141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/>
      <c r="AZ3617" s="2"/>
      <c r="BA3617" s="2"/>
      <c r="BB3617" s="2"/>
      <c r="BC3617" s="2"/>
      <c r="BD3617" s="2"/>
      <c r="BE3617" s="2"/>
      <c r="BF3617" s="2"/>
      <c r="BG3617" s="2"/>
      <c r="BH3617" s="2"/>
      <c r="BI3617" s="2"/>
      <c r="BJ3617" s="2"/>
      <c r="BK3617" s="2"/>
      <c r="BL3617" s="2"/>
      <c r="BM3617" s="2"/>
      <c r="BN3617" s="2"/>
      <c r="BO3617" s="2" t="str">
        <f t="shared" si="127"/>
        <v/>
      </c>
      <c r="BP3617" s="2" t="str">
        <f t="shared" si="128"/>
        <v>USCAR210,75</v>
      </c>
      <c r="BQ3617" s="2" t="str">
        <f>_xlfn.XLOOKUP(BO3617,[1]Planilha1!$BU:$BU,[1]Planilha1!$BU:$BU,"",0,1)</f>
        <v/>
      </c>
    </row>
    <row r="3618" spans="1:69" hidden="1" x14ac:dyDescent="0.2">
      <c r="A3618" s="2" t="s">
        <v>4651</v>
      </c>
      <c r="B3618" s="2" t="s">
        <v>374</v>
      </c>
      <c r="C3618" s="2"/>
      <c r="D3618" s="2"/>
      <c r="E3618" s="2" t="s">
        <v>1402</v>
      </c>
      <c r="F3618" s="2"/>
      <c r="G3618" s="2"/>
      <c r="H3618" s="2" t="s">
        <v>853</v>
      </c>
      <c r="I3618" s="2" t="s">
        <v>2122</v>
      </c>
      <c r="J3618" s="2"/>
      <c r="K3618" s="2"/>
      <c r="L3618" s="79"/>
      <c r="M3618" s="79"/>
      <c r="N3618" s="79" t="s">
        <v>2132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  <c r="AX3618" s="2"/>
      <c r="AY3618" s="2"/>
      <c r="AZ3618" s="2"/>
      <c r="BA3618" s="2"/>
      <c r="BB3618" s="2"/>
      <c r="BC3618" s="2"/>
      <c r="BD3618" s="2"/>
      <c r="BE3618" s="2"/>
      <c r="BF3618" s="2"/>
      <c r="BG3618" s="2"/>
      <c r="BH3618" s="2"/>
      <c r="BI3618" s="2"/>
      <c r="BJ3618" s="2"/>
      <c r="BK3618" s="2"/>
      <c r="BL3618" s="2"/>
      <c r="BM3618" s="2"/>
      <c r="BN3618" s="2"/>
      <c r="BO3618" s="2" t="str">
        <f t="shared" si="127"/>
        <v/>
      </c>
      <c r="BP3618" s="2" t="str">
        <f t="shared" si="128"/>
        <v>USCAR211</v>
      </c>
      <c r="BQ3618" s="2" t="str">
        <f>_xlfn.XLOOKUP(BO3618,[1]Planilha1!$BU:$BU,[1]Planilha1!$BU:$BU,"",0,1)</f>
        <v/>
      </c>
    </row>
    <row r="3619" spans="1:69" hidden="1" x14ac:dyDescent="0.2">
      <c r="A3619" s="2" t="s">
        <v>4651</v>
      </c>
      <c r="B3619" s="2" t="s">
        <v>374</v>
      </c>
      <c r="C3619" s="2"/>
      <c r="D3619" s="2"/>
      <c r="E3619" s="2" t="s">
        <v>1402</v>
      </c>
      <c r="F3619" s="2"/>
      <c r="G3619" s="2"/>
      <c r="H3619" s="2" t="s">
        <v>853</v>
      </c>
      <c r="I3619" s="2" t="s">
        <v>426</v>
      </c>
      <c r="J3619" s="2"/>
      <c r="K3619" s="2"/>
      <c r="L3619" s="79"/>
      <c r="M3619" s="79"/>
      <c r="N3619" s="79" t="s">
        <v>2147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  <c r="AX3619" s="2"/>
      <c r="AY3619" s="2"/>
      <c r="AZ3619" s="2"/>
      <c r="BA3619" s="2"/>
      <c r="BB3619" s="2" t="s">
        <v>4358</v>
      </c>
      <c r="BC3619" s="2"/>
      <c r="BD3619" s="2"/>
      <c r="BE3619" s="2"/>
      <c r="BF3619" s="2"/>
      <c r="BG3619" s="2"/>
      <c r="BH3619" s="2"/>
      <c r="BI3619" s="2"/>
      <c r="BJ3619" s="2"/>
      <c r="BK3619" s="2"/>
      <c r="BL3619" s="2"/>
      <c r="BM3619" s="2"/>
      <c r="BN3619" s="2"/>
      <c r="BO3619" s="2" t="str">
        <f t="shared" si="127"/>
        <v/>
      </c>
      <c r="BP3619" s="2" t="str">
        <f t="shared" si="128"/>
        <v>USCAR210,35</v>
      </c>
      <c r="BQ3619" s="2" t="str">
        <f>_xlfn.XLOOKUP(BO3619,[1]Planilha1!$BU:$BU,[1]Planilha1!$BU:$BU,"",0,1)</f>
        <v/>
      </c>
    </row>
    <row r="3620" spans="1:69" hidden="1" x14ac:dyDescent="0.2">
      <c r="A3620" s="2" t="s">
        <v>4651</v>
      </c>
      <c r="B3620" s="2" t="s">
        <v>374</v>
      </c>
      <c r="C3620" s="2"/>
      <c r="D3620" s="2"/>
      <c r="E3620" s="2" t="s">
        <v>1402</v>
      </c>
      <c r="F3620" s="2"/>
      <c r="G3620" s="2"/>
      <c r="H3620" s="2" t="s">
        <v>894</v>
      </c>
      <c r="I3620" s="2" t="s">
        <v>426</v>
      </c>
      <c r="J3620" s="2"/>
      <c r="K3620" s="2"/>
      <c r="L3620" s="79"/>
      <c r="M3620" s="79"/>
      <c r="N3620" s="79" t="s">
        <v>2147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2"/>
      <c r="AX3620" s="2"/>
      <c r="AY3620" s="2"/>
      <c r="AZ3620" s="2"/>
      <c r="BA3620" s="2"/>
      <c r="BB3620" s="2" t="s">
        <v>4359</v>
      </c>
      <c r="BC3620" s="2"/>
      <c r="BD3620" s="2"/>
      <c r="BE3620" s="2"/>
      <c r="BF3620" s="2"/>
      <c r="BG3620" s="2"/>
      <c r="BH3620" s="2"/>
      <c r="BI3620" s="2"/>
      <c r="BJ3620" s="2"/>
      <c r="BK3620" s="2"/>
      <c r="BL3620" s="2"/>
      <c r="BM3620" s="2"/>
      <c r="BN3620" s="2"/>
      <c r="BO3620" s="2" t="str">
        <f t="shared" si="127"/>
        <v/>
      </c>
      <c r="BP3620" s="2" t="str">
        <f t="shared" si="128"/>
        <v>USCAR210,35</v>
      </c>
      <c r="BQ3620" s="2" t="str">
        <f>_xlfn.XLOOKUP(BO3620,[1]Planilha1!$BU:$BU,[1]Planilha1!$BU:$BU,"",0,1)</f>
        <v/>
      </c>
    </row>
    <row r="3621" spans="1:69" hidden="1" x14ac:dyDescent="0.2">
      <c r="A3621" s="2" t="s">
        <v>4651</v>
      </c>
      <c r="B3621" s="2" t="s">
        <v>374</v>
      </c>
      <c r="C3621" s="2"/>
      <c r="D3621" s="2"/>
      <c r="E3621" s="2" t="s">
        <v>1402</v>
      </c>
      <c r="F3621" s="2"/>
      <c r="G3621" s="2"/>
      <c r="H3621" s="2" t="s">
        <v>864</v>
      </c>
      <c r="I3621" s="2" t="s">
        <v>426</v>
      </c>
      <c r="J3621" s="2"/>
      <c r="K3621" s="2"/>
      <c r="L3621" s="79"/>
      <c r="M3621" s="79"/>
      <c r="N3621" s="79" t="s">
        <v>2147</v>
      </c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Y3621" s="2"/>
      <c r="AZ3621" s="2"/>
      <c r="BA3621" s="2"/>
      <c r="BB3621" s="2" t="s">
        <v>4360</v>
      </c>
      <c r="BC3621" s="2"/>
      <c r="BD3621" s="2"/>
      <c r="BE3621" s="2"/>
      <c r="BF3621" s="2"/>
      <c r="BG3621" s="2"/>
      <c r="BH3621" s="2"/>
      <c r="BI3621" s="2"/>
      <c r="BJ3621" s="2"/>
      <c r="BK3621" s="2"/>
      <c r="BL3621" s="2"/>
      <c r="BM3621" s="2"/>
      <c r="BN3621" s="2"/>
      <c r="BO3621" s="2" t="str">
        <f t="shared" si="127"/>
        <v/>
      </c>
      <c r="BP3621" s="2" t="str">
        <f t="shared" si="128"/>
        <v>USCAR210,35</v>
      </c>
      <c r="BQ3621" s="2" t="str">
        <f>_xlfn.XLOOKUP(BO3621,[1]Planilha1!$BU:$BU,[1]Planilha1!$BU:$BU,"",0,1)</f>
        <v/>
      </c>
    </row>
    <row r="3622" spans="1:69" hidden="1" x14ac:dyDescent="0.2">
      <c r="A3622" s="2" t="s">
        <v>4651</v>
      </c>
      <c r="B3622" s="2" t="s">
        <v>374</v>
      </c>
      <c r="C3622" s="2"/>
      <c r="D3622" s="2"/>
      <c r="E3622" s="2" t="s">
        <v>1402</v>
      </c>
      <c r="F3622" s="2"/>
      <c r="G3622" s="2"/>
      <c r="H3622" s="2" t="s">
        <v>853</v>
      </c>
      <c r="I3622" s="2" t="s">
        <v>598</v>
      </c>
      <c r="J3622" s="2"/>
      <c r="K3622" s="2"/>
      <c r="L3622" s="79"/>
      <c r="M3622" s="79"/>
      <c r="N3622" s="79" t="s">
        <v>2147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  <c r="AX3622" s="2"/>
      <c r="AY3622" s="2"/>
      <c r="AZ3622" s="2"/>
      <c r="BA3622" s="2"/>
      <c r="BB3622" s="2" t="s">
        <v>4361</v>
      </c>
      <c r="BC3622" s="2"/>
      <c r="BD3622" s="2"/>
      <c r="BE3622" s="2"/>
      <c r="BF3622" s="2"/>
      <c r="BG3622" s="2"/>
      <c r="BH3622" s="2"/>
      <c r="BI3622" s="2"/>
      <c r="BJ3622" s="2"/>
      <c r="BK3622" s="2"/>
      <c r="BL3622" s="2"/>
      <c r="BM3622" s="2"/>
      <c r="BN3622" s="2"/>
      <c r="BO3622" s="2" t="str">
        <f t="shared" si="127"/>
        <v/>
      </c>
      <c r="BP3622" s="2" t="str">
        <f t="shared" si="128"/>
        <v>USCAR210,35</v>
      </c>
      <c r="BQ3622" s="2" t="str">
        <f>_xlfn.XLOOKUP(BO3622,[1]Planilha1!$BU:$BU,[1]Planilha1!$BU:$BU,"",0,1)</f>
        <v/>
      </c>
    </row>
    <row r="3623" spans="1:69" hidden="1" x14ac:dyDescent="0.2">
      <c r="A3623" s="2" t="s">
        <v>4651</v>
      </c>
      <c r="B3623" s="2" t="s">
        <v>374</v>
      </c>
      <c r="C3623" s="2"/>
      <c r="D3623" s="2"/>
      <c r="E3623" s="2" t="s">
        <v>1402</v>
      </c>
      <c r="F3623" s="2"/>
      <c r="G3623" s="2"/>
      <c r="H3623" s="2" t="s">
        <v>853</v>
      </c>
      <c r="I3623" s="2" t="s">
        <v>739</v>
      </c>
      <c r="J3623" s="2" t="s">
        <v>984</v>
      </c>
      <c r="K3623" s="2"/>
      <c r="L3623" s="79"/>
      <c r="M3623" s="79"/>
      <c r="N3623" s="79" t="s">
        <v>2125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  <c r="AV3623" s="2"/>
      <c r="AW3623" s="2"/>
      <c r="AX3623" s="2"/>
      <c r="AY3623" s="2"/>
      <c r="AZ3623" s="2"/>
      <c r="BA3623" s="2"/>
      <c r="BB3623" s="2" t="s">
        <v>4362</v>
      </c>
      <c r="BC3623" s="2"/>
      <c r="BD3623" s="2"/>
      <c r="BE3623" s="2"/>
      <c r="BF3623" s="2"/>
      <c r="BG3623" s="2"/>
      <c r="BH3623" s="2"/>
      <c r="BI3623" s="2"/>
      <c r="BJ3623" s="2"/>
      <c r="BK3623" s="2"/>
      <c r="BL3623" s="2"/>
      <c r="BM3623" s="2"/>
      <c r="BN3623" s="2"/>
      <c r="BO3623" s="2" t="str">
        <f t="shared" si="127"/>
        <v/>
      </c>
      <c r="BP3623" s="2" t="str">
        <f t="shared" si="128"/>
        <v>USCAR210,5</v>
      </c>
      <c r="BQ3623" s="2" t="str">
        <f>_xlfn.XLOOKUP(BO3623,[1]Planilha1!$BU:$BU,[1]Planilha1!$BU:$BU,"",0,1)</f>
        <v/>
      </c>
    </row>
    <row r="3624" spans="1:69" hidden="1" x14ac:dyDescent="0.2">
      <c r="A3624" s="2" t="s">
        <v>4651</v>
      </c>
      <c r="B3624" s="2" t="s">
        <v>374</v>
      </c>
      <c r="C3624" s="2"/>
      <c r="D3624" s="2"/>
      <c r="E3624" s="2" t="s">
        <v>1402</v>
      </c>
      <c r="F3624" s="2"/>
      <c r="G3624" s="2"/>
      <c r="H3624" s="2" t="s">
        <v>843</v>
      </c>
      <c r="I3624" s="2" t="s">
        <v>776</v>
      </c>
      <c r="J3624" s="2"/>
      <c r="K3624" s="2"/>
      <c r="L3624" s="79"/>
      <c r="M3624" s="79"/>
      <c r="N3624" s="79" t="s">
        <v>1122</v>
      </c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  <c r="AT3624" s="2"/>
      <c r="AU3624" s="2"/>
      <c r="AV3624" s="2"/>
      <c r="AW3624" s="2"/>
      <c r="AX3624" s="2"/>
      <c r="AY3624" s="2"/>
      <c r="AZ3624" s="2"/>
      <c r="BA3624" s="2"/>
      <c r="BB3624" s="2"/>
      <c r="BC3624" s="2"/>
      <c r="BD3624" s="2"/>
      <c r="BE3624" s="2"/>
      <c r="BF3624" s="2"/>
      <c r="BG3624" s="2"/>
      <c r="BH3624" s="2"/>
      <c r="BI3624" s="2"/>
      <c r="BJ3624" s="2"/>
      <c r="BK3624" s="2"/>
      <c r="BL3624" s="2"/>
      <c r="BM3624" s="2"/>
      <c r="BN3624" s="2"/>
      <c r="BO3624" s="2" t="str">
        <f t="shared" si="127"/>
        <v/>
      </c>
      <c r="BP3624" s="2" t="str">
        <f t="shared" si="128"/>
        <v>USCAR2110</v>
      </c>
      <c r="BQ3624" s="2" t="str">
        <f>_xlfn.XLOOKUP(BO3624,[1]Planilha1!$BU:$BU,[1]Planilha1!$BU:$BU,"",0,1)</f>
        <v/>
      </c>
    </row>
    <row r="3625" spans="1:69" hidden="1" x14ac:dyDescent="0.2">
      <c r="A3625" s="2" t="s">
        <v>4651</v>
      </c>
      <c r="B3625" s="2" t="s">
        <v>374</v>
      </c>
      <c r="C3625" s="2"/>
      <c r="D3625" s="2"/>
      <c r="E3625" s="2" t="s">
        <v>1402</v>
      </c>
      <c r="F3625" s="2"/>
      <c r="G3625" s="2"/>
      <c r="H3625" s="2" t="s">
        <v>856</v>
      </c>
      <c r="I3625" s="2" t="s">
        <v>776</v>
      </c>
      <c r="J3625" s="2"/>
      <c r="K3625" s="2"/>
      <c r="L3625" s="79"/>
      <c r="M3625" s="79"/>
      <c r="N3625" s="79" t="s">
        <v>1122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  <c r="AW3625" s="2"/>
      <c r="AX3625" s="2"/>
      <c r="AY3625" s="2"/>
      <c r="AZ3625" s="2"/>
      <c r="BA3625" s="2"/>
      <c r="BB3625" s="2" t="s">
        <v>4363</v>
      </c>
      <c r="BC3625" s="2"/>
      <c r="BD3625" s="2"/>
      <c r="BE3625" s="2"/>
      <c r="BF3625" s="2"/>
      <c r="BG3625" s="2"/>
      <c r="BH3625" s="2"/>
      <c r="BI3625" s="2"/>
      <c r="BJ3625" s="2"/>
      <c r="BK3625" s="2"/>
      <c r="BL3625" s="2"/>
      <c r="BM3625" s="2"/>
      <c r="BN3625" s="2"/>
      <c r="BO3625" s="2" t="str">
        <f t="shared" si="127"/>
        <v/>
      </c>
      <c r="BP3625" s="2" t="str">
        <f t="shared" si="128"/>
        <v>USCAR2110</v>
      </c>
      <c r="BQ3625" s="2" t="str">
        <f>_xlfn.XLOOKUP(BO3625,[1]Planilha1!$BU:$BU,[1]Planilha1!$BU:$BU,"",0,1)</f>
        <v/>
      </c>
    </row>
    <row r="3626" spans="1:69" hidden="1" x14ac:dyDescent="0.2">
      <c r="A3626" s="2" t="s">
        <v>4651</v>
      </c>
      <c r="B3626" s="2" t="s">
        <v>374</v>
      </c>
      <c r="C3626" s="2"/>
      <c r="D3626" s="2"/>
      <c r="E3626" s="2" t="s">
        <v>1402</v>
      </c>
      <c r="F3626" s="2"/>
      <c r="G3626" s="2"/>
      <c r="H3626" s="2" t="s">
        <v>853</v>
      </c>
      <c r="I3626" s="2" t="s">
        <v>654</v>
      </c>
      <c r="J3626" s="2"/>
      <c r="K3626" s="2"/>
      <c r="L3626" s="79"/>
      <c r="M3626" s="79"/>
      <c r="N3626" s="79" t="s">
        <v>2141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Y3626" s="2"/>
      <c r="AZ3626" s="2"/>
      <c r="BA3626" s="2"/>
      <c r="BB3626" s="2" t="s">
        <v>4364</v>
      </c>
      <c r="BC3626" s="2"/>
      <c r="BD3626" s="2"/>
      <c r="BE3626" s="2"/>
      <c r="BF3626" s="2"/>
      <c r="BG3626" s="2"/>
      <c r="BH3626" s="2"/>
      <c r="BI3626" s="2"/>
      <c r="BJ3626" s="2"/>
      <c r="BK3626" s="2"/>
      <c r="BL3626" s="2"/>
      <c r="BM3626" s="2"/>
      <c r="BN3626" s="2"/>
      <c r="BO3626" s="2" t="str">
        <f t="shared" si="127"/>
        <v/>
      </c>
      <c r="BP3626" s="2" t="str">
        <f t="shared" si="128"/>
        <v>USCAR210,75</v>
      </c>
      <c r="BQ3626" s="2" t="str">
        <f>_xlfn.XLOOKUP(BO3626,[1]Planilha1!$BU:$BU,[1]Planilha1!$BU:$BU,"",0,1)</f>
        <v/>
      </c>
    </row>
    <row r="3627" spans="1:69" hidden="1" x14ac:dyDescent="0.2">
      <c r="A3627" s="2" t="s">
        <v>4651</v>
      </c>
      <c r="B3627" s="2"/>
      <c r="C3627" s="2"/>
      <c r="D3627" s="2"/>
      <c r="E3627" s="2" t="s">
        <v>1402</v>
      </c>
      <c r="F3627" s="2"/>
      <c r="G3627" s="2"/>
      <c r="H3627" s="2" t="s">
        <v>855</v>
      </c>
      <c r="I3627" s="2" t="s">
        <v>742</v>
      </c>
      <c r="J3627" s="2"/>
      <c r="K3627" s="2"/>
      <c r="L3627" s="79"/>
      <c r="M3627" s="79"/>
      <c r="N3627" s="79" t="s">
        <v>2126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  <c r="AZ3627" s="2"/>
      <c r="BA3627" s="2"/>
      <c r="BB3627" s="2"/>
      <c r="BC3627" s="2"/>
      <c r="BD3627" s="2"/>
      <c r="BE3627" s="2"/>
      <c r="BF3627" s="2"/>
      <c r="BG3627" s="2"/>
      <c r="BH3627" s="2"/>
      <c r="BI3627" s="2"/>
      <c r="BJ3627" s="2"/>
      <c r="BK3627" s="2"/>
      <c r="BL3627" s="2"/>
      <c r="BM3627" s="2"/>
      <c r="BN3627" s="2"/>
      <c r="BO3627" s="2" t="str">
        <f t="shared" si="127"/>
        <v/>
      </c>
      <c r="BP3627" s="2" t="str">
        <f t="shared" si="128"/>
        <v>1,5</v>
      </c>
      <c r="BQ3627" s="2" t="str">
        <f>_xlfn.XLOOKUP(BO3627,[1]Planilha1!$BU:$BU,[1]Planilha1!$BU:$BU,"",0,1)</f>
        <v/>
      </c>
    </row>
    <row r="3628" spans="1:69" hidden="1" x14ac:dyDescent="0.2">
      <c r="A3628" s="2" t="s">
        <v>4651</v>
      </c>
      <c r="B3628" s="2" t="s">
        <v>374</v>
      </c>
      <c r="C3628" s="2"/>
      <c r="D3628" s="2"/>
      <c r="E3628" s="2" t="s">
        <v>1402</v>
      </c>
      <c r="F3628" s="2"/>
      <c r="G3628" s="2"/>
      <c r="H3628" s="2" t="s">
        <v>843</v>
      </c>
      <c r="I3628" s="2" t="s">
        <v>686</v>
      </c>
      <c r="J3628" s="2"/>
      <c r="K3628" s="2"/>
      <c r="L3628" s="79"/>
      <c r="M3628" s="79"/>
      <c r="N3628" s="79">
        <v>6.5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/>
      <c r="AZ3628" s="2"/>
      <c r="BA3628" s="2"/>
      <c r="BB3628" s="2" t="s">
        <v>4365</v>
      </c>
      <c r="BC3628" s="2"/>
      <c r="BD3628" s="2"/>
      <c r="BE3628" s="2"/>
      <c r="BF3628" s="2"/>
      <c r="BG3628" s="2"/>
      <c r="BH3628" s="2"/>
      <c r="BI3628" s="2"/>
      <c r="BJ3628" s="2"/>
      <c r="BK3628" s="2"/>
      <c r="BL3628" s="2"/>
      <c r="BM3628" s="2"/>
      <c r="BN3628" s="2"/>
      <c r="BO3628" s="2" t="str">
        <f t="shared" si="127"/>
        <v/>
      </c>
      <c r="BP3628" s="2" t="str">
        <f t="shared" si="128"/>
        <v>USCAR216,5</v>
      </c>
      <c r="BQ3628" s="2" t="str">
        <f>_xlfn.XLOOKUP(BO3628,[1]Planilha1!$BU:$BU,[1]Planilha1!$BU:$BU,"",0,1)</f>
        <v/>
      </c>
    </row>
    <row r="3629" spans="1:69" hidden="1" x14ac:dyDescent="0.2">
      <c r="A3629" s="2" t="s">
        <v>4651</v>
      </c>
      <c r="B3629" s="2" t="s">
        <v>374</v>
      </c>
      <c r="C3629" s="2"/>
      <c r="D3629" s="2"/>
      <c r="E3629" s="2" t="s">
        <v>1402</v>
      </c>
      <c r="F3629" s="2"/>
      <c r="G3629" s="2"/>
      <c r="H3629" s="2" t="s">
        <v>853</v>
      </c>
      <c r="I3629" s="2" t="s">
        <v>645</v>
      </c>
      <c r="J3629" s="2"/>
      <c r="K3629" s="2"/>
      <c r="L3629" s="79"/>
      <c r="M3629" s="79"/>
      <c r="N3629" s="79" t="s">
        <v>2126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/>
      <c r="AZ3629" s="2"/>
      <c r="BA3629" s="2"/>
      <c r="BB3629" s="2" t="s">
        <v>4366</v>
      </c>
      <c r="BC3629" s="2"/>
      <c r="BD3629" s="2"/>
      <c r="BE3629" s="2"/>
      <c r="BF3629" s="2"/>
      <c r="BG3629" s="2"/>
      <c r="BH3629" s="2"/>
      <c r="BI3629" s="2"/>
      <c r="BJ3629" s="2"/>
      <c r="BK3629" s="2"/>
      <c r="BL3629" s="2"/>
      <c r="BM3629" s="2"/>
      <c r="BN3629" s="2"/>
      <c r="BO3629" s="2" t="str">
        <f t="shared" si="127"/>
        <v/>
      </c>
      <c r="BP3629" s="2" t="str">
        <f t="shared" si="128"/>
        <v>USCAR211,5</v>
      </c>
      <c r="BQ3629" s="2" t="str">
        <f>_xlfn.XLOOKUP(BO3629,[1]Planilha1!$BU:$BU,[1]Planilha1!$BU:$BU,"",0,1)</f>
        <v/>
      </c>
    </row>
    <row r="3630" spans="1:69" hidden="1" x14ac:dyDescent="0.2">
      <c r="A3630" s="2" t="s">
        <v>785</v>
      </c>
      <c r="B3630" s="2"/>
      <c r="C3630" s="2"/>
      <c r="D3630" s="2"/>
      <c r="E3630" s="2" t="s">
        <v>1402</v>
      </c>
      <c r="F3630" s="2"/>
      <c r="G3630" s="2"/>
      <c r="H3630" s="2" t="s">
        <v>853</v>
      </c>
      <c r="I3630" s="2" t="s">
        <v>435</v>
      </c>
      <c r="J3630" s="2" t="s">
        <v>994</v>
      </c>
      <c r="K3630" s="2"/>
      <c r="L3630" s="79"/>
      <c r="M3630" s="79"/>
      <c r="N3630" s="79" t="s">
        <v>2125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  <c r="AX3630" s="2"/>
      <c r="AY3630" s="2"/>
      <c r="AZ3630" s="2"/>
      <c r="BA3630" s="2"/>
      <c r="BB3630" s="2" t="s">
        <v>4015</v>
      </c>
      <c r="BC3630" s="2"/>
      <c r="BD3630" s="2"/>
      <c r="BE3630" s="2"/>
      <c r="BF3630" s="2"/>
      <c r="BG3630" s="2"/>
      <c r="BH3630" s="2"/>
      <c r="BI3630" s="2"/>
      <c r="BJ3630" s="2"/>
      <c r="BK3630" s="2"/>
      <c r="BL3630" s="2"/>
      <c r="BM3630" s="2"/>
      <c r="BN3630" s="2"/>
      <c r="BO3630" s="2" t="str">
        <f t="shared" si="127"/>
        <v/>
      </c>
      <c r="BP3630" s="2" t="str">
        <f t="shared" si="128"/>
        <v>0,5</v>
      </c>
      <c r="BQ3630" s="2" t="str">
        <f>_xlfn.XLOOKUP(BO3630,[1]Planilha1!$BU:$BU,[1]Planilha1!$BU:$BU,"",0,1)</f>
        <v/>
      </c>
    </row>
    <row r="3631" spans="1:69" hidden="1" x14ac:dyDescent="0.2">
      <c r="A3631" s="2" t="s">
        <v>785</v>
      </c>
      <c r="B3631" s="2"/>
      <c r="C3631" s="2"/>
      <c r="D3631" s="2"/>
      <c r="E3631" s="2" t="s">
        <v>1402</v>
      </c>
      <c r="F3631" s="2"/>
      <c r="G3631" s="2"/>
      <c r="H3631" s="2" t="s">
        <v>853</v>
      </c>
      <c r="I3631" s="2" t="s">
        <v>435</v>
      </c>
      <c r="J3631" s="2" t="s">
        <v>994</v>
      </c>
      <c r="K3631" s="2"/>
      <c r="L3631" s="79"/>
      <c r="M3631" s="79"/>
      <c r="N3631" s="79" t="s">
        <v>2141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Y3631" s="2"/>
      <c r="AZ3631" s="2"/>
      <c r="BA3631" s="2"/>
      <c r="BB3631" s="2" t="s">
        <v>4015</v>
      </c>
      <c r="BC3631" s="2"/>
      <c r="BD3631" s="2"/>
      <c r="BE3631" s="2"/>
      <c r="BF3631" s="2"/>
      <c r="BG3631" s="2"/>
      <c r="BH3631" s="2"/>
      <c r="BI3631" s="2"/>
      <c r="BJ3631" s="2"/>
      <c r="BK3631" s="2"/>
      <c r="BL3631" s="2"/>
      <c r="BM3631" s="2"/>
      <c r="BN3631" s="2"/>
      <c r="BO3631" s="2" t="str">
        <f t="shared" si="127"/>
        <v/>
      </c>
      <c r="BP3631" s="2" t="str">
        <f t="shared" si="128"/>
        <v>0,75</v>
      </c>
      <c r="BQ3631" s="2" t="str">
        <f>_xlfn.XLOOKUP(BO3631,[1]Planilha1!$BU:$BU,[1]Planilha1!$BU:$BU,"",0,1)</f>
        <v/>
      </c>
    </row>
    <row r="3632" spans="1:69" hidden="1" x14ac:dyDescent="0.2">
      <c r="A3632" s="2" t="s">
        <v>4651</v>
      </c>
      <c r="B3632" s="2"/>
      <c r="C3632" s="2"/>
      <c r="D3632" s="2"/>
      <c r="E3632" s="2" t="s">
        <v>1381</v>
      </c>
      <c r="F3632" s="2" t="s">
        <v>4610</v>
      </c>
      <c r="G3632" s="2"/>
      <c r="H3632" s="2"/>
      <c r="I3632" s="2" t="s">
        <v>4612</v>
      </c>
      <c r="J3632" s="2"/>
      <c r="K3632" s="2" t="s">
        <v>4614</v>
      </c>
      <c r="L3632" s="79">
        <v>2.5</v>
      </c>
      <c r="M3632" s="79">
        <v>0</v>
      </c>
      <c r="N3632" s="79">
        <v>2.5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1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0</v>
      </c>
      <c r="AS3632" s="2">
        <v>0</v>
      </c>
      <c r="AT3632" s="2">
        <v>0</v>
      </c>
      <c r="AU3632" s="2">
        <v>0</v>
      </c>
      <c r="AV3632" s="2">
        <v>0</v>
      </c>
      <c r="AW3632" s="2"/>
      <c r="AX3632" s="2"/>
      <c r="AY3632" s="2"/>
      <c r="AZ3632" s="2"/>
      <c r="BA3632" s="2"/>
      <c r="BB3632" s="2" t="s">
        <v>4385</v>
      </c>
      <c r="BC3632" s="80">
        <v>45128</v>
      </c>
      <c r="BD3632" s="2"/>
      <c r="BE3632" s="2"/>
      <c r="BF3632" s="2"/>
      <c r="BG3632" s="2"/>
      <c r="BH3632" s="2"/>
      <c r="BI3632" s="2"/>
      <c r="BJ3632" s="2"/>
      <c r="BK3632" s="2"/>
      <c r="BL3632" s="2"/>
      <c r="BM3632" s="2"/>
      <c r="BN3632" s="2"/>
      <c r="BO3632" s="2" t="str">
        <f t="shared" si="127"/>
        <v>E350997002,50000001000000000000000000000000000</v>
      </c>
      <c r="BP3632" s="2" t="str">
        <f t="shared" si="128"/>
        <v>2,50000001000000000000000000000000000</v>
      </c>
      <c r="BQ3632" s="2" t="str">
        <f>_xlfn.XLOOKUP(BO3632,[1]Planilha1!$BU:$BU,[1]Planilha1!$BU:$BU,"",0,1)</f>
        <v/>
      </c>
    </row>
    <row r="3633" spans="1:69" hidden="1" x14ac:dyDescent="0.2">
      <c r="A3633" s="2" t="s">
        <v>4651</v>
      </c>
      <c r="B3633" s="2"/>
      <c r="C3633" s="2"/>
      <c r="D3633" s="2"/>
      <c r="E3633" s="2" t="s">
        <v>1381</v>
      </c>
      <c r="F3633" s="2" t="s">
        <v>4451</v>
      </c>
      <c r="G3633" s="2"/>
      <c r="H3633" s="2"/>
      <c r="I3633" s="2" t="s">
        <v>715</v>
      </c>
      <c r="J3633" s="2"/>
      <c r="K3633" s="2" t="s">
        <v>6</v>
      </c>
      <c r="L3633" s="79">
        <v>0.5</v>
      </c>
      <c r="M3633" s="79">
        <v>0</v>
      </c>
      <c r="N3633" s="79">
        <v>0.5</v>
      </c>
      <c r="O3633" s="2">
        <v>0</v>
      </c>
      <c r="P3633" s="2">
        <v>1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  <c r="AR3633" s="2">
        <v>0</v>
      </c>
      <c r="AS3633" s="2">
        <v>0</v>
      </c>
      <c r="AT3633" s="2">
        <v>0</v>
      </c>
      <c r="AU3633" s="2">
        <v>0</v>
      </c>
      <c r="AV3633" s="2">
        <v>0</v>
      </c>
      <c r="AW3633" s="2"/>
      <c r="AX3633" s="2"/>
      <c r="AY3633" s="2"/>
      <c r="AZ3633" s="2"/>
      <c r="BA3633" s="2"/>
      <c r="BB3633" s="2" t="s">
        <v>4386</v>
      </c>
      <c r="BC3633" s="80">
        <v>45138</v>
      </c>
      <c r="BD3633" s="2"/>
      <c r="BE3633" s="2"/>
      <c r="BF3633" s="2"/>
      <c r="BG3633" s="2"/>
      <c r="BH3633" s="2"/>
      <c r="BI3633" s="2"/>
      <c r="BJ3633" s="2"/>
      <c r="BK3633" s="2"/>
      <c r="BL3633" s="2"/>
      <c r="BM3633" s="2"/>
      <c r="BN3633" s="2"/>
      <c r="BO3633" s="2" t="str">
        <f t="shared" si="127"/>
        <v>E167185000,50100000000000000000000000000000000</v>
      </c>
      <c r="BP3633" s="2" t="str">
        <f t="shared" si="128"/>
        <v>0,50100000000000000000000000000000000</v>
      </c>
      <c r="BQ3633" s="2" t="str">
        <f>_xlfn.XLOOKUP(BO3633,[1]Planilha1!$BU:$BU,[1]Planilha1!$BU:$BU,"",0,1)</f>
        <v/>
      </c>
    </row>
    <row r="3634" spans="1:69" hidden="1" x14ac:dyDescent="0.2">
      <c r="A3634" s="2" t="s">
        <v>4651</v>
      </c>
      <c r="B3634" s="2"/>
      <c r="C3634" s="2"/>
      <c r="D3634" s="2"/>
      <c r="E3634" s="2" t="s">
        <v>1381</v>
      </c>
      <c r="F3634" s="2" t="s">
        <v>4452</v>
      </c>
      <c r="G3634" s="2"/>
      <c r="H3634" s="2"/>
      <c r="I3634" s="2" t="s">
        <v>737</v>
      </c>
      <c r="J3634" s="2"/>
      <c r="K3634" s="2" t="s">
        <v>4615</v>
      </c>
      <c r="L3634" s="79">
        <v>0.75</v>
      </c>
      <c r="M3634" s="79">
        <v>0</v>
      </c>
      <c r="N3634" s="79">
        <v>0.75</v>
      </c>
      <c r="O3634" s="2">
        <v>0</v>
      </c>
      <c r="P3634" s="2">
        <v>0</v>
      </c>
      <c r="Q3634" s="2">
        <v>1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  <c r="AR3634" s="2">
        <v>0</v>
      </c>
      <c r="AS3634" s="2">
        <v>0</v>
      </c>
      <c r="AT3634" s="2">
        <v>0</v>
      </c>
      <c r="AU3634" s="2">
        <v>0</v>
      </c>
      <c r="AV3634" s="2">
        <v>0</v>
      </c>
      <c r="AW3634" s="2"/>
      <c r="AX3634" s="2"/>
      <c r="AY3634" s="2"/>
      <c r="AZ3634" s="2"/>
      <c r="BA3634" s="2"/>
      <c r="BB3634" s="2" t="s">
        <v>4387</v>
      </c>
      <c r="BC3634" s="80">
        <v>45140</v>
      </c>
      <c r="BD3634" s="2"/>
      <c r="BE3634" s="2"/>
      <c r="BF3634" s="2"/>
      <c r="BG3634" s="2"/>
      <c r="BH3634" s="2"/>
      <c r="BI3634" s="2"/>
      <c r="BJ3634" s="2"/>
      <c r="BK3634" s="2"/>
      <c r="BL3634" s="2"/>
      <c r="BM3634" s="2"/>
      <c r="BN3634" s="2"/>
      <c r="BO3634" s="2" t="str">
        <f t="shared" si="127"/>
        <v>E167252000,750010000000000000000000000000000000</v>
      </c>
      <c r="BP3634" s="2" t="str">
        <f t="shared" si="128"/>
        <v>0,750010000000000000000000000000000000</v>
      </c>
      <c r="BQ3634" s="2" t="str">
        <f>_xlfn.XLOOKUP(BO3634,[1]Planilha1!$BU:$BU,[1]Planilha1!$BU:$BU,"",0,1)</f>
        <v/>
      </c>
    </row>
    <row r="3635" spans="1:69" hidden="1" x14ac:dyDescent="0.2">
      <c r="A3635" s="2" t="s">
        <v>4651</v>
      </c>
      <c r="B3635" s="2"/>
      <c r="C3635" s="2"/>
      <c r="D3635" s="2"/>
      <c r="E3635" s="2" t="s">
        <v>1381</v>
      </c>
      <c r="F3635" s="2" t="s">
        <v>4453</v>
      </c>
      <c r="G3635" s="2"/>
      <c r="H3635" s="2"/>
      <c r="I3635" s="2" t="s">
        <v>737</v>
      </c>
      <c r="J3635" s="2"/>
      <c r="K3635" s="2" t="s">
        <v>4614</v>
      </c>
      <c r="L3635" s="79">
        <v>1</v>
      </c>
      <c r="M3635" s="79">
        <v>0</v>
      </c>
      <c r="N3635" s="79">
        <v>1</v>
      </c>
      <c r="O3635" s="2">
        <v>0</v>
      </c>
      <c r="P3635" s="2">
        <v>0</v>
      </c>
      <c r="Q3635" s="2">
        <v>0</v>
      </c>
      <c r="R3635" s="2">
        <v>1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0</v>
      </c>
      <c r="AV3635" s="2">
        <v>0</v>
      </c>
      <c r="AW3635" s="2"/>
      <c r="AX3635" s="2"/>
      <c r="AY3635" s="2"/>
      <c r="AZ3635" s="2"/>
      <c r="BA3635" s="2"/>
      <c r="BB3635" s="2" t="s">
        <v>4388</v>
      </c>
      <c r="BC3635" s="80">
        <v>45138</v>
      </c>
      <c r="BD3635" s="2"/>
      <c r="BE3635" s="2"/>
      <c r="BF3635" s="2"/>
      <c r="BG3635" s="2"/>
      <c r="BH3635" s="2"/>
      <c r="BI3635" s="2"/>
      <c r="BJ3635" s="2"/>
      <c r="BK3635" s="2"/>
      <c r="BL3635" s="2"/>
      <c r="BM3635" s="2"/>
      <c r="BN3635" s="2"/>
      <c r="BO3635" s="2" t="str">
        <f t="shared" si="127"/>
        <v>E3509970010001000000000000000000000000000000</v>
      </c>
      <c r="BP3635" s="2" t="str">
        <f t="shared" si="128"/>
        <v>10001000000000000000000000000000000</v>
      </c>
      <c r="BQ3635" s="2" t="str">
        <f>_xlfn.XLOOKUP(BO3635,[1]Planilha1!$BU:$BU,[1]Planilha1!$BU:$BU,"",0,1)</f>
        <v/>
      </c>
    </row>
    <row r="3636" spans="1:69" hidden="1" x14ac:dyDescent="0.2">
      <c r="A3636" s="2" t="s">
        <v>4651</v>
      </c>
      <c r="B3636" s="2"/>
      <c r="C3636" s="2"/>
      <c r="D3636" s="2"/>
      <c r="E3636" s="2" t="s">
        <v>1381</v>
      </c>
      <c r="F3636" s="2" t="s">
        <v>4454</v>
      </c>
      <c r="G3636" s="2"/>
      <c r="H3636" s="2"/>
      <c r="I3636" s="2" t="s">
        <v>738</v>
      </c>
      <c r="J3636" s="2"/>
      <c r="K3636" s="2" t="s">
        <v>4616</v>
      </c>
      <c r="L3636" s="79">
        <v>0.75</v>
      </c>
      <c r="M3636" s="79">
        <v>0</v>
      </c>
      <c r="N3636" s="79">
        <v>0.75</v>
      </c>
      <c r="O3636" s="2">
        <v>0</v>
      </c>
      <c r="P3636" s="2">
        <v>0</v>
      </c>
      <c r="Q3636" s="2">
        <v>1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  <c r="AR3636" s="2">
        <v>0</v>
      </c>
      <c r="AS3636" s="2">
        <v>0</v>
      </c>
      <c r="AT3636" s="2">
        <v>0</v>
      </c>
      <c r="AU3636" s="2">
        <v>0</v>
      </c>
      <c r="AV3636" s="2">
        <v>0</v>
      </c>
      <c r="AW3636" s="2"/>
      <c r="AX3636" s="2"/>
      <c r="AY3636" s="2"/>
      <c r="AZ3636" s="2"/>
      <c r="BA3636" s="2"/>
      <c r="BB3636" s="2" t="s">
        <v>4389</v>
      </c>
      <c r="BC3636" s="80">
        <v>45214</v>
      </c>
      <c r="BD3636" s="2"/>
      <c r="BE3636" s="2"/>
      <c r="BF3636" s="2"/>
      <c r="BG3636" s="2"/>
      <c r="BH3636" s="2"/>
      <c r="BI3636" s="2"/>
      <c r="BJ3636" s="2"/>
      <c r="BK3636" s="2"/>
      <c r="BL3636" s="2"/>
      <c r="BM3636" s="2"/>
      <c r="BN3636" s="2"/>
      <c r="BO3636" s="2" t="str">
        <f t="shared" si="127"/>
        <v>E350994000,750010000000000000000000000000000000</v>
      </c>
      <c r="BP3636" s="2" t="str">
        <f t="shared" si="128"/>
        <v>0,750010000000000000000000000000000000</v>
      </c>
      <c r="BQ3636" s="2" t="str">
        <f>_xlfn.XLOOKUP(BO3636,[1]Planilha1!$BU:$BU,[1]Planilha1!$BU:$BU,"",0,1)</f>
        <v/>
      </c>
    </row>
    <row r="3637" spans="1:69" hidden="1" x14ac:dyDescent="0.2">
      <c r="A3637" s="2" t="s">
        <v>4651</v>
      </c>
      <c r="B3637" s="2"/>
      <c r="C3637" s="2"/>
      <c r="D3637" s="2"/>
      <c r="E3637" s="2" t="s">
        <v>1381</v>
      </c>
      <c r="F3637" s="2" t="s">
        <v>4455</v>
      </c>
      <c r="G3637" s="2"/>
      <c r="H3637" s="2"/>
      <c r="I3637" s="2" t="s">
        <v>767</v>
      </c>
      <c r="J3637" s="2"/>
      <c r="K3637" s="2" t="s">
        <v>4617</v>
      </c>
      <c r="L3637" s="79">
        <v>4</v>
      </c>
      <c r="M3637" s="79">
        <v>0</v>
      </c>
      <c r="N3637" s="79">
        <v>4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1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0</v>
      </c>
      <c r="AV3637" s="2">
        <v>0</v>
      </c>
      <c r="AW3637" s="2"/>
      <c r="AX3637" s="2"/>
      <c r="AY3637" s="2"/>
      <c r="AZ3637" s="2"/>
      <c r="BA3637" s="2"/>
      <c r="BB3637" s="2" t="s">
        <v>4390</v>
      </c>
      <c r="BC3637" s="80">
        <v>45128</v>
      </c>
      <c r="BD3637" s="2"/>
      <c r="BE3637" s="2"/>
      <c r="BF3637" s="2"/>
      <c r="BG3637" s="2"/>
      <c r="BH3637" s="2"/>
      <c r="BI3637" s="2"/>
      <c r="BJ3637" s="2"/>
      <c r="BK3637" s="2"/>
      <c r="BL3637" s="2"/>
      <c r="BM3637" s="2"/>
      <c r="BN3637" s="2"/>
      <c r="BO3637" s="2" t="str">
        <f t="shared" si="127"/>
        <v>E3510020040000000010000000000000000000000000</v>
      </c>
      <c r="BP3637" s="2" t="str">
        <f t="shared" si="128"/>
        <v>40000000010000000000000000000000000</v>
      </c>
      <c r="BQ3637" s="2" t="str">
        <f>_xlfn.XLOOKUP(BO3637,[1]Planilha1!$BU:$BU,[1]Planilha1!$BU:$BU,"",0,1)</f>
        <v/>
      </c>
    </row>
    <row r="3638" spans="1:69" hidden="1" x14ac:dyDescent="0.2">
      <c r="A3638" s="2" t="s">
        <v>4651</v>
      </c>
      <c r="B3638" s="2"/>
      <c r="C3638" s="2"/>
      <c r="D3638" s="2"/>
      <c r="E3638" s="2" t="s">
        <v>1381</v>
      </c>
      <c r="F3638" s="2" t="s">
        <v>1381</v>
      </c>
      <c r="G3638" s="2"/>
      <c r="H3638" s="2"/>
      <c r="I3638" s="2" t="s">
        <v>767</v>
      </c>
      <c r="J3638" s="2"/>
      <c r="K3638" s="2" t="s">
        <v>4617</v>
      </c>
      <c r="L3638" s="79">
        <v>4</v>
      </c>
      <c r="M3638" s="79">
        <v>0</v>
      </c>
      <c r="N3638" s="79">
        <v>4</v>
      </c>
      <c r="O3638" s="2">
        <v>0</v>
      </c>
      <c r="P3638" s="2">
        <v>0</v>
      </c>
      <c r="Q3638" s="2">
        <v>2</v>
      </c>
      <c r="R3638" s="2">
        <v>0</v>
      </c>
      <c r="S3638" s="2">
        <v>0</v>
      </c>
      <c r="T3638" s="2">
        <v>0</v>
      </c>
      <c r="U3638" s="2">
        <v>1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AR3638" s="2">
        <v>0</v>
      </c>
      <c r="AS3638" s="2">
        <v>0</v>
      </c>
      <c r="AT3638" s="2">
        <v>0</v>
      </c>
      <c r="AU3638" s="2">
        <v>0</v>
      </c>
      <c r="AV3638" s="2">
        <v>0</v>
      </c>
      <c r="AW3638" s="2"/>
      <c r="AX3638" s="2"/>
      <c r="AY3638" s="2"/>
      <c r="AZ3638" s="2"/>
      <c r="BA3638" s="2"/>
      <c r="BB3638" s="2" t="s">
        <v>4391</v>
      </c>
      <c r="BC3638" s="80">
        <v>45303</v>
      </c>
      <c r="BD3638" s="2"/>
      <c r="BE3638" s="2"/>
      <c r="BF3638" s="2"/>
      <c r="BG3638" s="2"/>
      <c r="BH3638" s="2"/>
      <c r="BI3638" s="2"/>
      <c r="BJ3638" s="2"/>
      <c r="BK3638" s="2"/>
      <c r="BL3638" s="2"/>
      <c r="BM3638" s="2"/>
      <c r="BN3638" s="2"/>
      <c r="BO3638" s="2" t="str">
        <f t="shared" si="127"/>
        <v>E3510020040020001000000000000000000000000000</v>
      </c>
      <c r="BP3638" s="2" t="str">
        <f t="shared" si="128"/>
        <v>40020001000000000000000000000000000</v>
      </c>
      <c r="BQ3638" s="2" t="str">
        <f>_xlfn.XLOOKUP(BO3638,[1]Planilha1!$BU:$BU,[1]Planilha1!$BU:$BU,"",0,1)</f>
        <v/>
      </c>
    </row>
    <row r="3639" spans="1:69" hidden="1" x14ac:dyDescent="0.2">
      <c r="A3639" s="2" t="s">
        <v>4651</v>
      </c>
      <c r="B3639" s="2"/>
      <c r="C3639" s="2"/>
      <c r="D3639" s="2"/>
      <c r="E3639" s="2" t="s">
        <v>1381</v>
      </c>
      <c r="F3639" s="2" t="s">
        <v>4456</v>
      </c>
      <c r="G3639" s="2"/>
      <c r="H3639" s="2"/>
      <c r="I3639" s="2" t="s">
        <v>743</v>
      </c>
      <c r="J3639" s="2"/>
      <c r="K3639" s="2" t="s">
        <v>4614</v>
      </c>
      <c r="L3639" s="79">
        <v>4</v>
      </c>
      <c r="M3639" s="79">
        <v>0</v>
      </c>
      <c r="N3639" s="79">
        <v>4</v>
      </c>
      <c r="O3639" s="2">
        <v>0</v>
      </c>
      <c r="P3639" s="2">
        <v>0</v>
      </c>
      <c r="Q3639" s="2">
        <v>0</v>
      </c>
      <c r="R3639" s="2">
        <v>0</v>
      </c>
      <c r="S3639" s="2">
        <v>1</v>
      </c>
      <c r="T3639" s="2">
        <v>0</v>
      </c>
      <c r="U3639" s="2">
        <v>1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  <c r="AR3639" s="2">
        <v>0</v>
      </c>
      <c r="AS3639" s="2">
        <v>0</v>
      </c>
      <c r="AT3639" s="2">
        <v>0</v>
      </c>
      <c r="AU3639" s="2">
        <v>0</v>
      </c>
      <c r="AV3639" s="2">
        <v>0</v>
      </c>
      <c r="AW3639" s="2"/>
      <c r="AX3639" s="2"/>
      <c r="AY3639" s="2"/>
      <c r="AZ3639" s="2"/>
      <c r="BA3639" s="2"/>
      <c r="BB3639" s="2" t="s">
        <v>4392</v>
      </c>
      <c r="BC3639" s="80">
        <v>45143</v>
      </c>
      <c r="BD3639" s="2"/>
      <c r="BE3639" s="2"/>
      <c r="BF3639" s="2"/>
      <c r="BG3639" s="2"/>
      <c r="BH3639" s="2"/>
      <c r="BI3639" s="2"/>
      <c r="BJ3639" s="2"/>
      <c r="BK3639" s="2"/>
      <c r="BL3639" s="2"/>
      <c r="BM3639" s="2"/>
      <c r="BN3639" s="2"/>
      <c r="BO3639" s="2" t="str">
        <f t="shared" si="127"/>
        <v>E3509970040000101000000000000000000000000000</v>
      </c>
      <c r="BP3639" s="2" t="str">
        <f t="shared" si="128"/>
        <v>40000101000000000000000000000000000</v>
      </c>
      <c r="BQ3639" s="2" t="str">
        <f>_xlfn.XLOOKUP(BO3639,[1]Planilha1!$BU:$BU,[1]Planilha1!$BU:$BU,"",0,1)</f>
        <v/>
      </c>
    </row>
    <row r="3640" spans="1:69" hidden="1" x14ac:dyDescent="0.2">
      <c r="A3640" s="2" t="s">
        <v>4651</v>
      </c>
      <c r="B3640" s="2"/>
      <c r="C3640" s="2"/>
      <c r="D3640" s="2"/>
      <c r="E3640" s="2" t="s">
        <v>1381</v>
      </c>
      <c r="F3640" s="2" t="s">
        <v>4457</v>
      </c>
      <c r="G3640" s="2"/>
      <c r="H3640" s="2"/>
      <c r="I3640" s="2" t="s">
        <v>773</v>
      </c>
      <c r="J3640" s="2"/>
      <c r="K3640" s="2" t="s">
        <v>4617</v>
      </c>
      <c r="L3640" s="79">
        <v>8</v>
      </c>
      <c r="M3640" s="79">
        <v>0</v>
      </c>
      <c r="N3640" s="79">
        <v>8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1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  <c r="AR3640" s="2">
        <v>0</v>
      </c>
      <c r="AS3640" s="2">
        <v>0</v>
      </c>
      <c r="AT3640" s="2">
        <v>0</v>
      </c>
      <c r="AU3640" s="2">
        <v>0</v>
      </c>
      <c r="AV3640" s="2">
        <v>0</v>
      </c>
      <c r="AW3640" s="2"/>
      <c r="AX3640" s="2"/>
      <c r="AY3640" s="2"/>
      <c r="AZ3640" s="2"/>
      <c r="BA3640" s="2"/>
      <c r="BB3640" s="2" t="s">
        <v>4393</v>
      </c>
      <c r="BC3640" s="80">
        <v>45133</v>
      </c>
      <c r="BD3640" s="2"/>
      <c r="BE3640" s="2"/>
      <c r="BF3640" s="2"/>
      <c r="BG3640" s="2"/>
      <c r="BH3640" s="2"/>
      <c r="BI3640" s="2"/>
      <c r="BJ3640" s="2"/>
      <c r="BK3640" s="2"/>
      <c r="BL3640" s="2"/>
      <c r="BM3640" s="2"/>
      <c r="BN3640" s="2"/>
      <c r="BO3640" s="2" t="str">
        <f t="shared" si="127"/>
        <v>E3510020080000000000010000000000000000000000</v>
      </c>
      <c r="BP3640" s="2" t="str">
        <f t="shared" si="128"/>
        <v>80000000000010000000000000000000000</v>
      </c>
      <c r="BQ3640" s="2" t="str">
        <f>_xlfn.XLOOKUP(BO3640,[1]Planilha1!$BU:$BU,[1]Planilha1!$BU:$BU,"",0,1)</f>
        <v/>
      </c>
    </row>
    <row r="3641" spans="1:69" hidden="1" x14ac:dyDescent="0.2">
      <c r="A3641" s="2" t="s">
        <v>4651</v>
      </c>
      <c r="B3641" s="2"/>
      <c r="C3641" s="2"/>
      <c r="D3641" s="2"/>
      <c r="E3641" s="2" t="s">
        <v>1381</v>
      </c>
      <c r="F3641" s="2" t="s">
        <v>4458</v>
      </c>
      <c r="G3641" s="2"/>
      <c r="H3641" s="2"/>
      <c r="I3641" s="2" t="s">
        <v>766</v>
      </c>
      <c r="J3641" s="2"/>
      <c r="K3641" s="2" t="s">
        <v>4617</v>
      </c>
      <c r="L3641" s="79">
        <v>8</v>
      </c>
      <c r="M3641" s="79">
        <v>0</v>
      </c>
      <c r="N3641" s="79">
        <v>8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 s="2">
        <v>1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  <c r="AR3641" s="2">
        <v>0</v>
      </c>
      <c r="AS3641" s="2">
        <v>0</v>
      </c>
      <c r="AT3641" s="2">
        <v>0</v>
      </c>
      <c r="AU3641" s="2">
        <v>0</v>
      </c>
      <c r="AV3641" s="2">
        <v>0</v>
      </c>
      <c r="AW3641" s="2"/>
      <c r="AX3641" s="2"/>
      <c r="AY3641" s="2"/>
      <c r="AZ3641" s="2"/>
      <c r="BA3641" s="2"/>
      <c r="BB3641" s="2" t="s">
        <v>4394</v>
      </c>
      <c r="BC3641" s="80">
        <v>45167</v>
      </c>
      <c r="BD3641" s="2"/>
      <c r="BE3641" s="2"/>
      <c r="BF3641" s="2"/>
      <c r="BG3641" s="2"/>
      <c r="BH3641" s="2"/>
      <c r="BI3641" s="2"/>
      <c r="BJ3641" s="2"/>
      <c r="BK3641" s="2"/>
      <c r="BL3641" s="2"/>
      <c r="BM3641" s="2"/>
      <c r="BN3641" s="2"/>
      <c r="BO3641" s="2" t="str">
        <f t="shared" si="127"/>
        <v>E3510020080000000000010000000000000000000000</v>
      </c>
      <c r="BP3641" s="2" t="str">
        <f t="shared" si="128"/>
        <v>80000000000010000000000000000000000</v>
      </c>
      <c r="BQ3641" s="2" t="str">
        <f>_xlfn.XLOOKUP(BO3641,[1]Planilha1!$BU:$BU,[1]Planilha1!$BU:$BU,"",0,1)</f>
        <v/>
      </c>
    </row>
    <row r="3642" spans="1:69" hidden="1" x14ac:dyDescent="0.2">
      <c r="A3642" s="2" t="s">
        <v>4651</v>
      </c>
      <c r="B3642" s="2"/>
      <c r="C3642" s="2"/>
      <c r="D3642" s="2"/>
      <c r="E3642" s="2" t="s">
        <v>1381</v>
      </c>
      <c r="F3642" s="2" t="s">
        <v>48</v>
      </c>
      <c r="G3642" s="2"/>
      <c r="H3642" s="2"/>
      <c r="I3642" s="2" t="s">
        <v>685</v>
      </c>
      <c r="J3642" s="2"/>
      <c r="K3642" s="2" t="s">
        <v>49</v>
      </c>
      <c r="L3642" s="79">
        <v>2.85</v>
      </c>
      <c r="M3642" s="79">
        <v>0</v>
      </c>
      <c r="N3642" s="79">
        <v>2.85</v>
      </c>
      <c r="O3642" s="2">
        <v>1</v>
      </c>
      <c r="P3642" s="2">
        <v>1</v>
      </c>
      <c r="Q3642" s="2">
        <v>0</v>
      </c>
      <c r="R3642" s="2">
        <v>0</v>
      </c>
      <c r="S3642" s="2">
        <v>0</v>
      </c>
      <c r="T3642" s="2">
        <v>1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0</v>
      </c>
      <c r="AL3642" s="2">
        <v>0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  <c r="AR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/>
      <c r="AX3642" s="2"/>
      <c r="AY3642" s="2"/>
      <c r="AZ3642" s="2"/>
      <c r="BA3642" s="2"/>
      <c r="BB3642" s="2" t="s">
        <v>4395</v>
      </c>
      <c r="BC3642" s="80">
        <v>44249</v>
      </c>
      <c r="BD3642" s="2"/>
      <c r="BE3642" s="2"/>
      <c r="BF3642" s="2"/>
      <c r="BG3642" s="2"/>
      <c r="BH3642" s="2"/>
      <c r="BI3642" s="2"/>
      <c r="BJ3642" s="2"/>
      <c r="BK3642" s="2"/>
      <c r="BL3642" s="2"/>
      <c r="BM3642" s="2"/>
      <c r="BN3642" s="2"/>
      <c r="BO3642" s="2" t="str">
        <f t="shared" si="127"/>
        <v>3299365JY2,851100010000000000000000000000000000</v>
      </c>
      <c r="BP3642" s="2" t="str">
        <f t="shared" si="128"/>
        <v>2,851100010000000000000000000000000000</v>
      </c>
      <c r="BQ3642" s="2" t="str">
        <f>_xlfn.XLOOKUP(BO3642,[1]Planilha1!$BU:$BU,[1]Planilha1!$BU:$BU,"",0,1)</f>
        <v/>
      </c>
    </row>
    <row r="3643" spans="1:69" hidden="1" x14ac:dyDescent="0.2">
      <c r="A3643" s="2" t="s">
        <v>4651</v>
      </c>
      <c r="B3643" s="2"/>
      <c r="C3643" s="2"/>
      <c r="D3643" s="2"/>
      <c r="E3643" s="2" t="s">
        <v>1381</v>
      </c>
      <c r="F3643" s="2" t="s">
        <v>48</v>
      </c>
      <c r="G3643" s="2"/>
      <c r="H3643" s="2"/>
      <c r="I3643" s="2" t="s">
        <v>685</v>
      </c>
      <c r="J3643" s="2"/>
      <c r="K3643" s="2" t="s">
        <v>49</v>
      </c>
      <c r="L3643" s="79">
        <v>3.25</v>
      </c>
      <c r="M3643" s="79">
        <v>0</v>
      </c>
      <c r="N3643" s="79">
        <v>3.25</v>
      </c>
      <c r="O3643" s="2">
        <v>0</v>
      </c>
      <c r="P3643" s="2">
        <v>1</v>
      </c>
      <c r="Q3643" s="2">
        <v>1</v>
      </c>
      <c r="R3643" s="2">
        <v>0</v>
      </c>
      <c r="S3643" s="2">
        <v>0</v>
      </c>
      <c r="T3643" s="2">
        <v>1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  <c r="AR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/>
      <c r="AX3643" s="2"/>
      <c r="AY3643" s="2"/>
      <c r="AZ3643" s="2"/>
      <c r="BA3643" s="2"/>
      <c r="BB3643" s="2" t="s">
        <v>4396</v>
      </c>
      <c r="BC3643" s="80">
        <v>44249</v>
      </c>
      <c r="BD3643" s="2"/>
      <c r="BE3643" s="2"/>
      <c r="BF3643" s="2"/>
      <c r="BG3643" s="2"/>
      <c r="BH3643" s="2"/>
      <c r="BI3643" s="2"/>
      <c r="BJ3643" s="2"/>
      <c r="BK3643" s="2"/>
      <c r="BL3643" s="2"/>
      <c r="BM3643" s="2"/>
      <c r="BN3643" s="2"/>
      <c r="BO3643" s="2" t="str">
        <f t="shared" si="127"/>
        <v>3299365JY3,250110010000000000000000000000000000</v>
      </c>
      <c r="BP3643" s="2" t="str">
        <f t="shared" si="128"/>
        <v>3,250110010000000000000000000000000000</v>
      </c>
      <c r="BQ3643" s="2" t="str">
        <f>_xlfn.XLOOKUP(BO3643,[1]Planilha1!$BU:$BU,[1]Planilha1!$BU:$BU,"",0,1)</f>
        <v/>
      </c>
    </row>
    <row r="3644" spans="1:69" hidden="1" x14ac:dyDescent="0.2">
      <c r="A3644" s="2" t="s">
        <v>4950</v>
      </c>
      <c r="B3644" s="2" t="s">
        <v>3</v>
      </c>
      <c r="C3644" s="2"/>
      <c r="D3644" s="2"/>
      <c r="E3644" s="2" t="s">
        <v>1381</v>
      </c>
      <c r="F3644" s="2" t="s">
        <v>48</v>
      </c>
      <c r="G3644" s="2"/>
      <c r="H3644" s="2"/>
      <c r="I3644" s="2" t="s">
        <v>685</v>
      </c>
      <c r="J3644" s="2"/>
      <c r="K3644" s="2" t="s">
        <v>49</v>
      </c>
      <c r="L3644" s="79">
        <v>3.35</v>
      </c>
      <c r="M3644" s="79">
        <v>0</v>
      </c>
      <c r="N3644" s="79">
        <v>3.35</v>
      </c>
      <c r="O3644" s="2">
        <v>1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1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0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  <c r="AR3644" s="2">
        <v>0</v>
      </c>
      <c r="AS3644" s="2">
        <v>0</v>
      </c>
      <c r="AT3644" s="2">
        <v>0</v>
      </c>
      <c r="AU3644" s="2">
        <v>0</v>
      </c>
      <c r="AV3644" s="2">
        <v>0</v>
      </c>
      <c r="AW3644" s="2"/>
      <c r="AX3644" s="2" t="s">
        <v>4950</v>
      </c>
      <c r="AY3644" s="2"/>
      <c r="AZ3644" s="2"/>
      <c r="BA3644" s="2">
        <v>125</v>
      </c>
      <c r="BB3644" s="93" t="s">
        <v>4988</v>
      </c>
      <c r="BC3644" s="80">
        <v>45854</v>
      </c>
      <c r="BD3644" s="2" t="s">
        <v>4672</v>
      </c>
      <c r="BE3644" s="2"/>
      <c r="BF3644" s="2"/>
      <c r="BG3644" s="2"/>
      <c r="BH3644" s="2"/>
      <c r="BI3644" s="2"/>
      <c r="BJ3644" s="2"/>
      <c r="BK3644" s="2"/>
      <c r="BL3644" s="2"/>
      <c r="BM3644" s="2"/>
      <c r="BN3644" s="2"/>
      <c r="BO3644" s="2" t="str">
        <f t="shared" si="127"/>
        <v>3299365JY3,351000000100000000000000000000000000</v>
      </c>
      <c r="BP3644" s="2" t="str">
        <f t="shared" si="128"/>
        <v>GMW171363,351000000100000000000000000000000000</v>
      </c>
      <c r="BQ3644" s="2" t="str">
        <f>_xlfn.XLOOKUP(BO3644,[1]Planilha1!$BU:$BU,[1]Planilha1!$BU:$BU,"",0,1)</f>
        <v/>
      </c>
    </row>
    <row r="3645" spans="1:69" hidden="1" x14ac:dyDescent="0.2">
      <c r="A3645" s="2" t="s">
        <v>4651</v>
      </c>
      <c r="B3645" s="2"/>
      <c r="C3645" s="2"/>
      <c r="D3645" s="2"/>
      <c r="E3645" s="2" t="s">
        <v>1381</v>
      </c>
      <c r="F3645" s="2" t="s">
        <v>48</v>
      </c>
      <c r="G3645" s="2"/>
      <c r="H3645" s="2"/>
      <c r="I3645" s="2" t="s">
        <v>685</v>
      </c>
      <c r="J3645" s="2"/>
      <c r="K3645" s="2" t="s">
        <v>49</v>
      </c>
      <c r="L3645" s="79">
        <v>3.5</v>
      </c>
      <c r="M3645" s="79">
        <v>0</v>
      </c>
      <c r="N3645" s="79">
        <v>3.5</v>
      </c>
      <c r="O3645" s="2">
        <v>0</v>
      </c>
      <c r="P3645" s="2">
        <v>1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1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0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  <c r="AR3645" s="2">
        <v>0</v>
      </c>
      <c r="AS3645" s="2">
        <v>0</v>
      </c>
      <c r="AT3645" s="2">
        <v>0</v>
      </c>
      <c r="AU3645" s="2">
        <v>0</v>
      </c>
      <c r="AV3645" s="2">
        <v>0</v>
      </c>
      <c r="AW3645" s="2"/>
      <c r="AX3645" s="2"/>
      <c r="AY3645" s="2"/>
      <c r="AZ3645" s="2"/>
      <c r="BA3645" s="2"/>
      <c r="BB3645" s="2" t="s">
        <v>4397</v>
      </c>
      <c r="BC3645" s="80">
        <v>44249</v>
      </c>
      <c r="BD3645" s="2"/>
      <c r="BE3645" s="2"/>
      <c r="BF3645" s="2"/>
      <c r="BG3645" s="2"/>
      <c r="BH3645" s="2"/>
      <c r="BI3645" s="2"/>
      <c r="BJ3645" s="2"/>
      <c r="BK3645" s="2"/>
      <c r="BL3645" s="2"/>
      <c r="BM3645" s="2"/>
      <c r="BN3645" s="2"/>
      <c r="BO3645" s="2" t="str">
        <f t="shared" si="127"/>
        <v>3299365JY3,50100000100000000000000000000000000</v>
      </c>
      <c r="BP3645" s="2" t="str">
        <f t="shared" si="128"/>
        <v>3,50100000100000000000000000000000000</v>
      </c>
      <c r="BQ3645" s="2" t="str">
        <f>_xlfn.XLOOKUP(BO3645,[1]Planilha1!$BU:$BU,[1]Planilha1!$BU:$BU,"",0,1)</f>
        <v/>
      </c>
    </row>
    <row r="3646" spans="1:69" hidden="1" x14ac:dyDescent="0.2">
      <c r="A3646" s="2" t="s">
        <v>4651</v>
      </c>
      <c r="B3646" s="2"/>
      <c r="C3646" s="2"/>
      <c r="D3646" s="2"/>
      <c r="E3646" s="2" t="s">
        <v>1381</v>
      </c>
      <c r="F3646" s="2" t="s">
        <v>48</v>
      </c>
      <c r="G3646" s="2"/>
      <c r="H3646" s="2"/>
      <c r="I3646" s="2" t="s">
        <v>685</v>
      </c>
      <c r="J3646" s="2"/>
      <c r="K3646" s="2" t="s">
        <v>49</v>
      </c>
      <c r="L3646" s="79">
        <v>3.85</v>
      </c>
      <c r="M3646" s="79">
        <v>0</v>
      </c>
      <c r="N3646" s="79">
        <v>3.85</v>
      </c>
      <c r="O3646" s="2">
        <v>1</v>
      </c>
      <c r="P3646" s="2">
        <v>1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1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0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  <c r="AR3646" s="2">
        <v>0</v>
      </c>
      <c r="AS3646" s="2">
        <v>0</v>
      </c>
      <c r="AT3646" s="2">
        <v>0</v>
      </c>
      <c r="AU3646" s="2">
        <v>0</v>
      </c>
      <c r="AV3646" s="2">
        <v>0</v>
      </c>
      <c r="AW3646" s="2"/>
      <c r="AX3646" s="2"/>
      <c r="AY3646" s="2"/>
      <c r="AZ3646" s="2"/>
      <c r="BA3646" s="2"/>
      <c r="BB3646" s="2" t="s">
        <v>4398</v>
      </c>
      <c r="BC3646" s="80">
        <v>44249</v>
      </c>
      <c r="BD3646" s="2"/>
      <c r="BE3646" s="2"/>
      <c r="BF3646" s="2"/>
      <c r="BG3646" s="2"/>
      <c r="BH3646" s="2"/>
      <c r="BI3646" s="2"/>
      <c r="BJ3646" s="2"/>
      <c r="BK3646" s="2"/>
      <c r="BL3646" s="2"/>
      <c r="BM3646" s="2"/>
      <c r="BN3646" s="2"/>
      <c r="BO3646" s="2" t="str">
        <f t="shared" si="127"/>
        <v>3299365JY3,851100000100000000000000000000000000</v>
      </c>
      <c r="BP3646" s="2" t="str">
        <f t="shared" si="128"/>
        <v>3,851100000100000000000000000000000000</v>
      </c>
      <c r="BQ3646" s="2" t="str">
        <f>_xlfn.XLOOKUP(BO3646,[1]Planilha1!$BU:$BU,[1]Planilha1!$BU:$BU,"",0,1)</f>
        <v/>
      </c>
    </row>
    <row r="3647" spans="1:69" hidden="1" x14ac:dyDescent="0.2">
      <c r="A3647" s="2" t="s">
        <v>4651</v>
      </c>
      <c r="B3647" s="2"/>
      <c r="C3647" s="2"/>
      <c r="D3647" s="2"/>
      <c r="E3647" s="2" t="s">
        <v>1381</v>
      </c>
      <c r="F3647" s="2" t="s">
        <v>48</v>
      </c>
      <c r="G3647" s="2"/>
      <c r="H3647" s="2"/>
      <c r="I3647" s="2" t="s">
        <v>685</v>
      </c>
      <c r="J3647" s="2"/>
      <c r="K3647" s="2" t="s">
        <v>49</v>
      </c>
      <c r="L3647" s="79">
        <v>3</v>
      </c>
      <c r="M3647" s="79">
        <v>0</v>
      </c>
      <c r="N3647" s="79">
        <v>3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1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  <c r="AR3647" s="2">
        <v>0</v>
      </c>
      <c r="AS3647" s="2">
        <v>0</v>
      </c>
      <c r="AT3647" s="2">
        <v>0</v>
      </c>
      <c r="AU3647" s="2">
        <v>0</v>
      </c>
      <c r="AV3647" s="2">
        <v>0</v>
      </c>
      <c r="AW3647" s="2"/>
      <c r="AX3647" s="2"/>
      <c r="AY3647" s="2"/>
      <c r="AZ3647" s="2"/>
      <c r="BA3647" s="2"/>
      <c r="BB3647" s="2" t="s">
        <v>4399</v>
      </c>
      <c r="BC3647" s="80">
        <v>44249</v>
      </c>
      <c r="BD3647" s="2"/>
      <c r="BE3647" s="2"/>
      <c r="BF3647" s="2"/>
      <c r="BG3647" s="2"/>
      <c r="BH3647" s="2"/>
      <c r="BI3647" s="2"/>
      <c r="BJ3647" s="2"/>
      <c r="BK3647" s="2"/>
      <c r="BL3647" s="2"/>
      <c r="BM3647" s="2"/>
      <c r="BN3647" s="2"/>
      <c r="BO3647" s="2" t="str">
        <f t="shared" si="127"/>
        <v>3299365JY30000000100000000000000000000000000</v>
      </c>
      <c r="BP3647" s="2" t="str">
        <f t="shared" si="128"/>
        <v>30000000100000000000000000000000000</v>
      </c>
      <c r="BQ3647" s="2" t="str">
        <f>_xlfn.XLOOKUP(BO3647,[1]Planilha1!$BU:$BU,[1]Planilha1!$BU:$BU,"",0,1)</f>
        <v/>
      </c>
    </row>
    <row r="3648" spans="1:69" hidden="1" x14ac:dyDescent="0.2">
      <c r="A3648" s="2" t="s">
        <v>4651</v>
      </c>
      <c r="B3648" s="2"/>
      <c r="C3648" s="2"/>
      <c r="D3648" s="2"/>
      <c r="E3648" s="2" t="s">
        <v>1381</v>
      </c>
      <c r="F3648" s="2" t="s">
        <v>4459</v>
      </c>
      <c r="G3648" s="2"/>
      <c r="H3648" s="2"/>
      <c r="I3648" s="2" t="s">
        <v>685</v>
      </c>
      <c r="J3648" s="2"/>
      <c r="K3648" s="2" t="s">
        <v>49</v>
      </c>
      <c r="L3648" s="79">
        <v>3</v>
      </c>
      <c r="M3648" s="79">
        <v>0</v>
      </c>
      <c r="N3648" s="79">
        <v>3</v>
      </c>
      <c r="O3648" s="2">
        <v>0</v>
      </c>
      <c r="P3648" s="2">
        <v>0</v>
      </c>
      <c r="Q3648" s="2">
        <v>0</v>
      </c>
      <c r="R3648" s="2">
        <v>3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  <c r="AR3648" s="2">
        <v>0</v>
      </c>
      <c r="AS3648" s="2">
        <v>0</v>
      </c>
      <c r="AT3648" s="2">
        <v>0</v>
      </c>
      <c r="AU3648" s="2">
        <v>0</v>
      </c>
      <c r="AV3648" s="2">
        <v>0</v>
      </c>
      <c r="AW3648" s="2"/>
      <c r="AX3648" s="2"/>
      <c r="AY3648" s="2"/>
      <c r="AZ3648" s="2"/>
      <c r="BA3648" s="2"/>
      <c r="BB3648" s="2" t="s">
        <v>4400</v>
      </c>
      <c r="BC3648" s="80">
        <v>45159</v>
      </c>
      <c r="BD3648" s="2"/>
      <c r="BE3648" s="2"/>
      <c r="BF3648" s="2"/>
      <c r="BG3648" s="2"/>
      <c r="BH3648" s="2"/>
      <c r="BI3648" s="2"/>
      <c r="BJ3648" s="2"/>
      <c r="BK3648" s="2"/>
      <c r="BL3648" s="2"/>
      <c r="BM3648" s="2"/>
      <c r="BN3648" s="2"/>
      <c r="BO3648" s="2" t="str">
        <f t="shared" si="127"/>
        <v>3299365JY30003000000000000000000000000000000</v>
      </c>
      <c r="BP3648" s="2" t="str">
        <f t="shared" si="128"/>
        <v>30003000000000000000000000000000000</v>
      </c>
      <c r="BQ3648" s="2" t="str">
        <f>_xlfn.XLOOKUP(BO3648,[1]Planilha1!$BU:$BU,[1]Planilha1!$BU:$BU,"",0,1)</f>
        <v/>
      </c>
    </row>
    <row r="3649" spans="1:69" hidden="1" x14ac:dyDescent="0.2">
      <c r="A3649" s="2" t="s">
        <v>4651</v>
      </c>
      <c r="B3649" s="2"/>
      <c r="C3649" s="2"/>
      <c r="D3649" s="2"/>
      <c r="E3649" s="2" t="s">
        <v>1381</v>
      </c>
      <c r="F3649" s="2" t="s">
        <v>48</v>
      </c>
      <c r="G3649" s="2"/>
      <c r="H3649" s="2"/>
      <c r="I3649" s="2" t="s">
        <v>685</v>
      </c>
      <c r="J3649" s="2"/>
      <c r="K3649" s="2" t="s">
        <v>49</v>
      </c>
      <c r="L3649" s="79">
        <v>3</v>
      </c>
      <c r="M3649" s="79">
        <v>0</v>
      </c>
      <c r="N3649" s="79">
        <v>3</v>
      </c>
      <c r="O3649" s="2">
        <v>0</v>
      </c>
      <c r="P3649" s="2">
        <v>2</v>
      </c>
      <c r="Q3649" s="2">
        <v>0</v>
      </c>
      <c r="R3649" s="2">
        <v>0</v>
      </c>
      <c r="S3649" s="2">
        <v>0</v>
      </c>
      <c r="T3649" s="2">
        <v>1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  <c r="AR3649" s="2">
        <v>0</v>
      </c>
      <c r="AS3649" s="2">
        <v>0</v>
      </c>
      <c r="AT3649" s="2">
        <v>0</v>
      </c>
      <c r="AU3649" s="2">
        <v>0</v>
      </c>
      <c r="AV3649" s="2">
        <v>0</v>
      </c>
      <c r="AW3649" s="2"/>
      <c r="AX3649" s="2"/>
      <c r="AY3649" s="2"/>
      <c r="AZ3649" s="2"/>
      <c r="BA3649" s="2"/>
      <c r="BB3649" s="2" t="s">
        <v>50</v>
      </c>
      <c r="BC3649" s="80">
        <v>44249</v>
      </c>
      <c r="BD3649" s="2"/>
      <c r="BE3649" s="2"/>
      <c r="BF3649" s="2"/>
      <c r="BG3649" s="2"/>
      <c r="BH3649" s="2"/>
      <c r="BI3649" s="2"/>
      <c r="BJ3649" s="2"/>
      <c r="BK3649" s="2"/>
      <c r="BL3649" s="2"/>
      <c r="BM3649" s="2"/>
      <c r="BN3649" s="2"/>
      <c r="BO3649" s="2" t="str">
        <f t="shared" si="127"/>
        <v>3299365JY30200010000000000000000000000000000</v>
      </c>
      <c r="BP3649" s="2" t="str">
        <f t="shared" si="128"/>
        <v>30200010000000000000000000000000000</v>
      </c>
      <c r="BQ3649" s="2" t="str">
        <f>_xlfn.XLOOKUP(BO3649,[1]Planilha1!$BU:$BU,[1]Planilha1!$BU:$BU,"",0,1)</f>
        <v/>
      </c>
    </row>
    <row r="3650" spans="1:69" hidden="1" x14ac:dyDescent="0.2">
      <c r="A3650" s="2" t="s">
        <v>4651</v>
      </c>
      <c r="B3650" s="2"/>
      <c r="C3650" s="2"/>
      <c r="D3650" s="2"/>
      <c r="E3650" s="2" t="s">
        <v>1381</v>
      </c>
      <c r="F3650" s="2" t="s">
        <v>4460</v>
      </c>
      <c r="G3650" s="2"/>
      <c r="H3650" s="2"/>
      <c r="I3650" s="2" t="s">
        <v>732</v>
      </c>
      <c r="J3650" s="2"/>
      <c r="K3650" s="2" t="s">
        <v>49</v>
      </c>
      <c r="L3650" s="79">
        <v>4</v>
      </c>
      <c r="M3650" s="79">
        <v>0</v>
      </c>
      <c r="N3650" s="79">
        <v>4</v>
      </c>
      <c r="O3650" s="2">
        <v>0</v>
      </c>
      <c r="P3650" s="2">
        <v>0</v>
      </c>
      <c r="Q3650" s="2">
        <v>0</v>
      </c>
      <c r="R3650" s="2">
        <v>4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0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  <c r="AR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/>
      <c r="AX3650" s="2"/>
      <c r="AY3650" s="2"/>
      <c r="AZ3650" s="2"/>
      <c r="BA3650" s="2"/>
      <c r="BB3650" s="2" t="s">
        <v>4401</v>
      </c>
      <c r="BC3650" s="80">
        <v>45159</v>
      </c>
      <c r="BD3650" s="2"/>
      <c r="BE3650" s="2"/>
      <c r="BF3650" s="2"/>
      <c r="BG3650" s="2"/>
      <c r="BH3650" s="2"/>
      <c r="BI3650" s="2"/>
      <c r="BJ3650" s="2"/>
      <c r="BK3650" s="2"/>
      <c r="BL3650" s="2"/>
      <c r="BM3650" s="2"/>
      <c r="BN3650" s="2"/>
      <c r="BO3650" s="2" t="str">
        <f t="shared" si="127"/>
        <v>3299365JY40004000000000000000000000000000000</v>
      </c>
      <c r="BP3650" s="2" t="str">
        <f t="shared" si="128"/>
        <v>40004000000000000000000000000000000</v>
      </c>
      <c r="BQ3650" s="2" t="str">
        <f>_xlfn.XLOOKUP(BO3650,[1]Planilha1!$BU:$BU,[1]Planilha1!$BU:$BU,"",0,1)</f>
        <v/>
      </c>
    </row>
    <row r="3651" spans="1:69" hidden="1" x14ac:dyDescent="0.2">
      <c r="A3651" s="2" t="s">
        <v>4651</v>
      </c>
      <c r="B3651" s="2"/>
      <c r="C3651" s="2"/>
      <c r="D3651" s="2"/>
      <c r="E3651" s="2" t="s">
        <v>1381</v>
      </c>
      <c r="F3651" s="2" t="s">
        <v>4461</v>
      </c>
      <c r="G3651" s="2"/>
      <c r="H3651" s="2"/>
      <c r="I3651" s="2" t="s">
        <v>732</v>
      </c>
      <c r="J3651" s="2"/>
      <c r="K3651" s="2" t="s">
        <v>49</v>
      </c>
      <c r="L3651" s="79">
        <v>5.5</v>
      </c>
      <c r="M3651" s="79">
        <v>0</v>
      </c>
      <c r="N3651" s="79">
        <v>5.5</v>
      </c>
      <c r="O3651" s="2">
        <v>0</v>
      </c>
      <c r="P3651" s="2">
        <v>2</v>
      </c>
      <c r="Q3651" s="2">
        <v>0</v>
      </c>
      <c r="R3651" s="2">
        <v>0</v>
      </c>
      <c r="S3651" s="2">
        <v>1</v>
      </c>
      <c r="T3651" s="2">
        <v>0</v>
      </c>
      <c r="U3651" s="2">
        <v>0</v>
      </c>
      <c r="V3651" s="2">
        <v>1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0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  <c r="AR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/>
      <c r="AX3651" s="2"/>
      <c r="AY3651" s="2"/>
      <c r="AZ3651" s="2"/>
      <c r="BA3651" s="2"/>
      <c r="BB3651" s="2" t="s">
        <v>4402</v>
      </c>
      <c r="BC3651" s="80">
        <v>45159</v>
      </c>
      <c r="BD3651" s="2"/>
      <c r="BE3651" s="2"/>
      <c r="BF3651" s="2"/>
      <c r="BG3651" s="2"/>
      <c r="BH3651" s="2"/>
      <c r="BI3651" s="2"/>
      <c r="BJ3651" s="2"/>
      <c r="BK3651" s="2"/>
      <c r="BL3651" s="2"/>
      <c r="BM3651" s="2"/>
      <c r="BN3651" s="2"/>
      <c r="BO3651" s="2" t="str">
        <f t="shared" si="127"/>
        <v>3299365JY5,50200100100000000000000000000000000</v>
      </c>
      <c r="BP3651" s="2" t="str">
        <f t="shared" si="128"/>
        <v>5,50200100100000000000000000000000000</v>
      </c>
      <c r="BQ3651" s="2" t="str">
        <f>_xlfn.XLOOKUP(BO3651,[1]Planilha1!$BU:$BU,[1]Planilha1!$BU:$BU,"",0,1)</f>
        <v/>
      </c>
    </row>
    <row r="3652" spans="1:69" hidden="1" x14ac:dyDescent="0.2">
      <c r="A3652" s="2" t="s">
        <v>4651</v>
      </c>
      <c r="B3652" s="2"/>
      <c r="C3652" s="2"/>
      <c r="D3652" s="2"/>
      <c r="E3652" s="2" t="s">
        <v>1381</v>
      </c>
      <c r="F3652" s="2" t="s">
        <v>4462</v>
      </c>
      <c r="G3652" s="2"/>
      <c r="H3652" s="2"/>
      <c r="I3652" s="2" t="s">
        <v>732</v>
      </c>
      <c r="J3652" s="2"/>
      <c r="K3652" s="2" t="s">
        <v>49</v>
      </c>
      <c r="L3652" s="79">
        <v>5.85</v>
      </c>
      <c r="M3652" s="79">
        <v>0</v>
      </c>
      <c r="N3652" s="79">
        <v>5.85</v>
      </c>
      <c r="O3652" s="2">
        <v>1</v>
      </c>
      <c r="P3652" s="2">
        <v>1</v>
      </c>
      <c r="Q3652" s="2">
        <v>0</v>
      </c>
      <c r="R3652" s="2">
        <v>0</v>
      </c>
      <c r="S3652" s="2">
        <v>0</v>
      </c>
      <c r="T3652" s="2">
        <v>0</v>
      </c>
      <c r="U3652" s="2">
        <v>2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  <c r="AR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/>
      <c r="AX3652" s="2"/>
      <c r="AY3652" s="2"/>
      <c r="AZ3652" s="2"/>
      <c r="BA3652" s="2"/>
      <c r="BB3652" s="2" t="s">
        <v>4403</v>
      </c>
      <c r="BC3652" s="80">
        <v>45239</v>
      </c>
      <c r="BD3652" s="2"/>
      <c r="BE3652" s="2"/>
      <c r="BF3652" s="2"/>
      <c r="BG3652" s="2"/>
      <c r="BH3652" s="2"/>
      <c r="BI3652" s="2"/>
      <c r="BJ3652" s="2"/>
      <c r="BK3652" s="2"/>
      <c r="BL3652" s="2"/>
      <c r="BM3652" s="2"/>
      <c r="BN3652" s="2"/>
      <c r="BO3652" s="2" t="str">
        <f t="shared" ref="BO3652:BO3715" si="129">IF(F3652="","",_xlfn.CONCAT(K3652&amp;N3652,IF(L3652&gt;M3652,_xlfn.TEXTJOIN(,TRUE,O3652:AV3652),_xlfn.TEXTJOIN(,TRUE,AF3652:AV3652,O3652:AE3652))))</f>
        <v>3299365JY5,851100002000000000000000000000000000</v>
      </c>
      <c r="BP3652" s="2" t="str">
        <f t="shared" ref="BP3652:BP3715" si="130">_xlfn.CONCAT(B3652,N3652,IF(L3652&gt;M3652,_xlfn.TEXTJOIN(,TRUE,O3652:AV3652),_xlfn.TEXTJOIN(,TRUE,AF3652:AV3652,O3652:AE3652)))</f>
        <v>5,851100002000000000000000000000000000</v>
      </c>
      <c r="BQ3652" s="2" t="str">
        <f>_xlfn.XLOOKUP(BO3652,[1]Planilha1!$BU:$BU,[1]Planilha1!$BU:$BU,"",0,1)</f>
        <v/>
      </c>
    </row>
    <row r="3653" spans="1:69" hidden="1" x14ac:dyDescent="0.2">
      <c r="A3653" s="2" t="s">
        <v>4651</v>
      </c>
      <c r="B3653" s="2"/>
      <c r="C3653" s="2"/>
      <c r="D3653" s="2"/>
      <c r="E3653" s="2" t="s">
        <v>1381</v>
      </c>
      <c r="F3653" s="2" t="s">
        <v>4463</v>
      </c>
      <c r="G3653" s="2"/>
      <c r="H3653" s="2"/>
      <c r="I3653" s="2" t="s">
        <v>732</v>
      </c>
      <c r="J3653" s="2"/>
      <c r="K3653" s="2" t="s">
        <v>49</v>
      </c>
      <c r="L3653" s="79">
        <v>6.25</v>
      </c>
      <c r="M3653" s="79">
        <v>0</v>
      </c>
      <c r="N3653" s="79">
        <v>6.25</v>
      </c>
      <c r="O3653" s="2">
        <v>0</v>
      </c>
      <c r="P3653" s="2">
        <v>1</v>
      </c>
      <c r="Q3653" s="2">
        <v>1</v>
      </c>
      <c r="R3653" s="2">
        <v>0</v>
      </c>
      <c r="S3653" s="2">
        <v>0</v>
      </c>
      <c r="T3653" s="2">
        <v>0</v>
      </c>
      <c r="U3653" s="2">
        <v>2</v>
      </c>
      <c r="V3653" s="2">
        <v>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0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2">
        <v>0</v>
      </c>
      <c r="AW3653" s="2"/>
      <c r="AX3653" s="2"/>
      <c r="AY3653" s="2"/>
      <c r="AZ3653" s="2"/>
      <c r="BA3653" s="2"/>
      <c r="BB3653" s="2" t="s">
        <v>4404</v>
      </c>
      <c r="BC3653" s="80">
        <v>45239</v>
      </c>
      <c r="BD3653" s="2"/>
      <c r="BE3653" s="2"/>
      <c r="BF3653" s="2"/>
      <c r="BG3653" s="2"/>
      <c r="BH3653" s="2"/>
      <c r="BI3653" s="2"/>
      <c r="BJ3653" s="2"/>
      <c r="BK3653" s="2"/>
      <c r="BL3653" s="2"/>
      <c r="BM3653" s="2"/>
      <c r="BN3653" s="2"/>
      <c r="BO3653" s="2" t="str">
        <f t="shared" si="129"/>
        <v>3299365JY6,250110002000000000000000000000000000</v>
      </c>
      <c r="BP3653" s="2" t="str">
        <f t="shared" si="130"/>
        <v>6,250110002000000000000000000000000000</v>
      </c>
      <c r="BQ3653" s="2" t="str">
        <f>_xlfn.XLOOKUP(BO3653,[1]Planilha1!$BU:$BU,[1]Planilha1!$BU:$BU,"",0,1)</f>
        <v/>
      </c>
    </row>
    <row r="3654" spans="1:69" hidden="1" x14ac:dyDescent="0.2">
      <c r="A3654" s="2" t="s">
        <v>4651</v>
      </c>
      <c r="B3654" s="2"/>
      <c r="C3654" s="2"/>
      <c r="D3654" s="2"/>
      <c r="E3654" s="2" t="s">
        <v>1381</v>
      </c>
      <c r="F3654" s="2" t="s">
        <v>4464</v>
      </c>
      <c r="G3654" s="2"/>
      <c r="H3654" s="2"/>
      <c r="I3654" s="2" t="s">
        <v>732</v>
      </c>
      <c r="J3654" s="2"/>
      <c r="K3654" s="2" t="s">
        <v>49</v>
      </c>
      <c r="L3654" s="79">
        <v>6.35</v>
      </c>
      <c r="M3654" s="79">
        <v>0</v>
      </c>
      <c r="N3654" s="79">
        <v>6.35</v>
      </c>
      <c r="O3654" s="2">
        <v>1</v>
      </c>
      <c r="P3654" s="2">
        <v>0</v>
      </c>
      <c r="Q3654" s="2">
        <v>0</v>
      </c>
      <c r="R3654" s="2">
        <v>0</v>
      </c>
      <c r="S3654" s="2">
        <v>2</v>
      </c>
      <c r="T3654" s="2">
        <v>0</v>
      </c>
      <c r="U3654" s="2">
        <v>0</v>
      </c>
      <c r="V3654" s="2">
        <v>1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0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  <c r="AR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/>
      <c r="AX3654" s="2"/>
      <c r="AY3654" s="2"/>
      <c r="AZ3654" s="2"/>
      <c r="BA3654" s="2"/>
      <c r="BB3654" s="2" t="s">
        <v>4405</v>
      </c>
      <c r="BC3654" s="80">
        <v>45199</v>
      </c>
      <c r="BD3654" s="2"/>
      <c r="BE3654" s="2"/>
      <c r="BF3654" s="2"/>
      <c r="BG3654" s="2"/>
      <c r="BH3654" s="2"/>
      <c r="BI3654" s="2"/>
      <c r="BJ3654" s="2"/>
      <c r="BK3654" s="2"/>
      <c r="BL3654" s="2"/>
      <c r="BM3654" s="2"/>
      <c r="BN3654" s="2"/>
      <c r="BO3654" s="2" t="str">
        <f t="shared" si="129"/>
        <v>3299365JY6,351000200100000000000000000000000000</v>
      </c>
      <c r="BP3654" s="2" t="str">
        <f t="shared" si="130"/>
        <v>6,351000200100000000000000000000000000</v>
      </c>
      <c r="BQ3654" s="2" t="str">
        <f>_xlfn.XLOOKUP(BO3654,[1]Planilha1!$BU:$BU,[1]Planilha1!$BU:$BU,"",0,1)</f>
        <v/>
      </c>
    </row>
    <row r="3655" spans="1:69" hidden="1" x14ac:dyDescent="0.2">
      <c r="A3655" s="2" t="s">
        <v>4651</v>
      </c>
      <c r="B3655" s="2"/>
      <c r="C3655" s="2"/>
      <c r="D3655" s="2"/>
      <c r="E3655" s="2" t="s">
        <v>1381</v>
      </c>
      <c r="F3655" s="2" t="s">
        <v>4465</v>
      </c>
      <c r="G3655" s="2"/>
      <c r="H3655" s="2"/>
      <c r="I3655" s="2" t="s">
        <v>732</v>
      </c>
      <c r="J3655" s="2"/>
      <c r="K3655" s="2" t="s">
        <v>49</v>
      </c>
      <c r="L3655" s="79">
        <v>6</v>
      </c>
      <c r="M3655" s="79">
        <v>0</v>
      </c>
      <c r="N3655" s="79">
        <v>6</v>
      </c>
      <c r="O3655" s="2">
        <v>0</v>
      </c>
      <c r="P3655" s="2">
        <v>0</v>
      </c>
      <c r="Q3655" s="2">
        <v>0</v>
      </c>
      <c r="R3655" s="2">
        <v>0</v>
      </c>
      <c r="S3655" s="2">
        <v>2</v>
      </c>
      <c r="T3655" s="2">
        <v>0</v>
      </c>
      <c r="U3655" s="2">
        <v>0</v>
      </c>
      <c r="V3655" s="2">
        <v>1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0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  <c r="AR3655" s="2">
        <v>0</v>
      </c>
      <c r="AS3655" s="2">
        <v>0</v>
      </c>
      <c r="AT3655" s="2">
        <v>0</v>
      </c>
      <c r="AU3655" s="2">
        <v>0</v>
      </c>
      <c r="AV3655" s="2">
        <v>0</v>
      </c>
      <c r="AW3655" s="2"/>
      <c r="AX3655" s="2"/>
      <c r="AY3655" s="2"/>
      <c r="AZ3655" s="2"/>
      <c r="BA3655" s="2"/>
      <c r="BB3655" s="2" t="s">
        <v>4406</v>
      </c>
      <c r="BC3655" s="80">
        <v>45239</v>
      </c>
      <c r="BD3655" s="2"/>
      <c r="BE3655" s="2"/>
      <c r="BF3655" s="2"/>
      <c r="BG3655" s="2"/>
      <c r="BH3655" s="2"/>
      <c r="BI3655" s="2"/>
      <c r="BJ3655" s="2"/>
      <c r="BK3655" s="2"/>
      <c r="BL3655" s="2"/>
      <c r="BM3655" s="2"/>
      <c r="BN3655" s="2"/>
      <c r="BO3655" s="2" t="str">
        <f t="shared" si="129"/>
        <v>3299365JY60000200100000000000000000000000000</v>
      </c>
      <c r="BP3655" s="2" t="str">
        <f t="shared" si="130"/>
        <v>60000200100000000000000000000000000</v>
      </c>
      <c r="BQ3655" s="2" t="str">
        <f>_xlfn.XLOOKUP(BO3655,[1]Planilha1!$BU:$BU,[1]Planilha1!$BU:$BU,"",0,1)</f>
        <v/>
      </c>
    </row>
    <row r="3656" spans="1:69" hidden="1" x14ac:dyDescent="0.2">
      <c r="A3656" s="2" t="s">
        <v>4651</v>
      </c>
      <c r="B3656" s="2"/>
      <c r="C3656" s="2"/>
      <c r="D3656" s="2"/>
      <c r="E3656" s="2" t="s">
        <v>1381</v>
      </c>
      <c r="F3656" s="2" t="s">
        <v>48</v>
      </c>
      <c r="G3656" s="2"/>
      <c r="H3656" s="2"/>
      <c r="I3656" s="2" t="s">
        <v>732</v>
      </c>
      <c r="J3656" s="2"/>
      <c r="K3656" s="2" t="s">
        <v>49</v>
      </c>
      <c r="L3656" s="79">
        <v>6</v>
      </c>
      <c r="M3656" s="79">
        <v>0</v>
      </c>
      <c r="N3656" s="79">
        <v>6</v>
      </c>
      <c r="O3656" s="2">
        <v>0</v>
      </c>
      <c r="P3656" s="2">
        <v>0</v>
      </c>
      <c r="Q3656" s="2">
        <v>0</v>
      </c>
      <c r="R3656" s="2">
        <v>1</v>
      </c>
      <c r="S3656" s="2">
        <v>0</v>
      </c>
      <c r="T3656" s="2">
        <v>1</v>
      </c>
      <c r="U3656" s="2">
        <v>0</v>
      </c>
      <c r="V3656" s="2">
        <v>1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0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  <c r="AR3656" s="2">
        <v>0</v>
      </c>
      <c r="AS3656" s="2">
        <v>0</v>
      </c>
      <c r="AT3656" s="2">
        <v>0</v>
      </c>
      <c r="AU3656" s="2">
        <v>0</v>
      </c>
      <c r="AV3656" s="2">
        <v>0</v>
      </c>
      <c r="AW3656" s="2"/>
      <c r="AX3656" s="2"/>
      <c r="AY3656" s="2"/>
      <c r="AZ3656" s="2"/>
      <c r="BA3656" s="2"/>
      <c r="BB3656" s="2" t="s">
        <v>4407</v>
      </c>
      <c r="BC3656" s="80">
        <v>44249</v>
      </c>
      <c r="BD3656" s="2"/>
      <c r="BE3656" s="2"/>
      <c r="BF3656" s="2"/>
      <c r="BG3656" s="2"/>
      <c r="BH3656" s="2"/>
      <c r="BI3656" s="2"/>
      <c r="BJ3656" s="2"/>
      <c r="BK3656" s="2"/>
      <c r="BL3656" s="2"/>
      <c r="BM3656" s="2"/>
      <c r="BN3656" s="2"/>
      <c r="BO3656" s="2" t="str">
        <f t="shared" si="129"/>
        <v>3299365JY60001010100000000000000000000000000</v>
      </c>
      <c r="BP3656" s="2" t="str">
        <f t="shared" si="130"/>
        <v>60001010100000000000000000000000000</v>
      </c>
      <c r="BQ3656" s="2" t="str">
        <f>_xlfn.XLOOKUP(BO3656,[1]Planilha1!$BU:$BU,[1]Planilha1!$BU:$BU,"",0,1)</f>
        <v/>
      </c>
    </row>
    <row r="3657" spans="1:69" hidden="1" x14ac:dyDescent="0.2">
      <c r="A3657" s="2" t="s">
        <v>4651</v>
      </c>
      <c r="B3657" s="2"/>
      <c r="C3657" s="2"/>
      <c r="D3657" s="2"/>
      <c r="E3657" s="2" t="s">
        <v>1381</v>
      </c>
      <c r="F3657" s="2" t="s">
        <v>4466</v>
      </c>
      <c r="G3657" s="2"/>
      <c r="H3657" s="2"/>
      <c r="I3657" s="2" t="s">
        <v>732</v>
      </c>
      <c r="J3657" s="2"/>
      <c r="K3657" s="2" t="s">
        <v>49</v>
      </c>
      <c r="L3657" s="79">
        <v>9</v>
      </c>
      <c r="M3657" s="79">
        <v>0</v>
      </c>
      <c r="N3657" s="79">
        <v>9</v>
      </c>
      <c r="O3657" s="2">
        <v>0</v>
      </c>
      <c r="P3657" s="2">
        <v>2</v>
      </c>
      <c r="Q3657" s="2">
        <v>0</v>
      </c>
      <c r="R3657" s="2">
        <v>0</v>
      </c>
      <c r="S3657" s="2">
        <v>2</v>
      </c>
      <c r="T3657" s="2">
        <v>1</v>
      </c>
      <c r="U3657" s="2">
        <v>0</v>
      </c>
      <c r="V3657" s="2">
        <v>1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0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  <c r="AR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/>
      <c r="AX3657" s="2"/>
      <c r="AY3657" s="2"/>
      <c r="AZ3657" s="2"/>
      <c r="BA3657" s="2"/>
      <c r="BB3657" s="2" t="s">
        <v>4408</v>
      </c>
      <c r="BC3657" s="80">
        <v>45239</v>
      </c>
      <c r="BD3657" s="2"/>
      <c r="BE3657" s="2"/>
      <c r="BF3657" s="2"/>
      <c r="BG3657" s="2"/>
      <c r="BH3657" s="2"/>
      <c r="BI3657" s="2"/>
      <c r="BJ3657" s="2"/>
      <c r="BK3657" s="2"/>
      <c r="BL3657" s="2"/>
      <c r="BM3657" s="2"/>
      <c r="BN3657" s="2"/>
      <c r="BO3657" s="2" t="str">
        <f t="shared" si="129"/>
        <v>3299365JY90200210100000000000000000000000000</v>
      </c>
      <c r="BP3657" s="2" t="str">
        <f t="shared" si="130"/>
        <v>90200210100000000000000000000000000</v>
      </c>
      <c r="BQ3657" s="2" t="str">
        <f>_xlfn.XLOOKUP(BO3657,[1]Planilha1!$BU:$BU,[1]Planilha1!$BU:$BU,"",0,1)</f>
        <v/>
      </c>
    </row>
    <row r="3658" spans="1:69" hidden="1" x14ac:dyDescent="0.2">
      <c r="A3658" s="2" t="s">
        <v>4651</v>
      </c>
      <c r="B3658" s="2"/>
      <c r="C3658" s="2"/>
      <c r="D3658" s="2"/>
      <c r="E3658" s="2" t="s">
        <v>1381</v>
      </c>
      <c r="F3658" s="2" t="s">
        <v>4467</v>
      </c>
      <c r="G3658" s="2"/>
      <c r="H3658" s="2"/>
      <c r="I3658" s="2" t="s">
        <v>717</v>
      </c>
      <c r="J3658" s="2"/>
      <c r="K3658" s="2" t="s">
        <v>4618</v>
      </c>
      <c r="L3658" s="79">
        <v>1.5</v>
      </c>
      <c r="M3658" s="79">
        <v>0</v>
      </c>
      <c r="N3658" s="79">
        <v>1.5</v>
      </c>
      <c r="O3658" s="2">
        <v>0</v>
      </c>
      <c r="P3658" s="2">
        <v>3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0</v>
      </c>
      <c r="AD3658" s="2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0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  <c r="AR3658" s="2">
        <v>0</v>
      </c>
      <c r="AS3658" s="2">
        <v>0</v>
      </c>
      <c r="AT3658" s="2">
        <v>0</v>
      </c>
      <c r="AU3658" s="2">
        <v>0</v>
      </c>
      <c r="AV3658" s="2">
        <v>0</v>
      </c>
      <c r="AW3658" s="2"/>
      <c r="AX3658" s="2"/>
      <c r="AY3658" s="2"/>
      <c r="AZ3658" s="2"/>
      <c r="BA3658" s="2"/>
      <c r="BB3658" s="2" t="s">
        <v>4409</v>
      </c>
      <c r="BC3658" s="80">
        <v>44249</v>
      </c>
      <c r="BD3658" s="2"/>
      <c r="BE3658" s="2"/>
      <c r="BF3658" s="2"/>
      <c r="BG3658" s="2"/>
      <c r="BH3658" s="2"/>
      <c r="BI3658" s="2"/>
      <c r="BJ3658" s="2"/>
      <c r="BK3658" s="2"/>
      <c r="BL3658" s="2"/>
      <c r="BM3658" s="2"/>
      <c r="BN3658" s="2"/>
      <c r="BO3658" s="2" t="str">
        <f t="shared" si="129"/>
        <v>E125380001,50300000000000000000000000000000000</v>
      </c>
      <c r="BP3658" s="2" t="str">
        <f t="shared" si="130"/>
        <v>1,50300000000000000000000000000000000</v>
      </c>
      <c r="BQ3658" s="2" t="str">
        <f>_xlfn.XLOOKUP(BO3658,[1]Planilha1!$BU:$BU,[1]Planilha1!$BU:$BU,"",0,1)</f>
        <v/>
      </c>
    </row>
    <row r="3659" spans="1:69" hidden="1" x14ac:dyDescent="0.2">
      <c r="A3659" s="2" t="s">
        <v>4651</v>
      </c>
      <c r="B3659" s="2"/>
      <c r="C3659" s="2"/>
      <c r="D3659" s="2"/>
      <c r="E3659" s="2" t="s">
        <v>1381</v>
      </c>
      <c r="F3659" s="2" t="s">
        <v>4468</v>
      </c>
      <c r="G3659" s="2"/>
      <c r="H3659" s="2"/>
      <c r="I3659" s="2" t="s">
        <v>717</v>
      </c>
      <c r="J3659" s="2"/>
      <c r="K3659" s="2" t="s">
        <v>4618</v>
      </c>
      <c r="L3659" s="79">
        <v>1.5</v>
      </c>
      <c r="M3659" s="79">
        <v>0</v>
      </c>
      <c r="N3659" s="79">
        <v>1.5</v>
      </c>
      <c r="O3659" s="2">
        <v>0</v>
      </c>
      <c r="P3659" s="2">
        <v>3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0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  <c r="AR3659" s="2">
        <v>0</v>
      </c>
      <c r="AS3659" s="2">
        <v>0</v>
      </c>
      <c r="AT3659" s="2">
        <v>0</v>
      </c>
      <c r="AU3659" s="2">
        <v>0</v>
      </c>
      <c r="AV3659" s="2">
        <v>0</v>
      </c>
      <c r="AW3659" s="2"/>
      <c r="AX3659" s="2"/>
      <c r="AY3659" s="2"/>
      <c r="AZ3659" s="2"/>
      <c r="BA3659" s="2"/>
      <c r="BB3659" s="2" t="s">
        <v>4409</v>
      </c>
      <c r="BC3659" s="80">
        <v>44567</v>
      </c>
      <c r="BD3659" s="2"/>
      <c r="BE3659" s="2"/>
      <c r="BF3659" s="2"/>
      <c r="BG3659" s="2"/>
      <c r="BH3659" s="2"/>
      <c r="BI3659" s="2"/>
      <c r="BJ3659" s="2"/>
      <c r="BK3659" s="2"/>
      <c r="BL3659" s="2"/>
      <c r="BM3659" s="2"/>
      <c r="BN3659" s="2"/>
      <c r="BO3659" s="2" t="str">
        <f t="shared" si="129"/>
        <v>E125380001,50300000000000000000000000000000000</v>
      </c>
      <c r="BP3659" s="2" t="str">
        <f t="shared" si="130"/>
        <v>1,50300000000000000000000000000000000</v>
      </c>
      <c r="BQ3659" s="2" t="str">
        <f>_xlfn.XLOOKUP(BO3659,[1]Planilha1!$BU:$BU,[1]Planilha1!$BU:$BU,"",0,1)</f>
        <v/>
      </c>
    </row>
    <row r="3660" spans="1:69" hidden="1" x14ac:dyDescent="0.2">
      <c r="A3660" s="2" t="s">
        <v>4651</v>
      </c>
      <c r="B3660" s="2"/>
      <c r="C3660" s="2"/>
      <c r="D3660" s="2"/>
      <c r="E3660" s="2" t="s">
        <v>1381</v>
      </c>
      <c r="F3660" s="2" t="s">
        <v>4467</v>
      </c>
      <c r="G3660" s="2"/>
      <c r="H3660" s="2"/>
      <c r="I3660" s="2" t="s">
        <v>717</v>
      </c>
      <c r="J3660" s="2"/>
      <c r="K3660" s="2" t="s">
        <v>4618</v>
      </c>
      <c r="L3660" s="79">
        <v>1</v>
      </c>
      <c r="M3660" s="79">
        <v>0</v>
      </c>
      <c r="N3660" s="79">
        <v>1</v>
      </c>
      <c r="O3660" s="2">
        <v>0</v>
      </c>
      <c r="P3660" s="2">
        <v>2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s="2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0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  <c r="AR3660" s="2">
        <v>0</v>
      </c>
      <c r="AS3660" s="2">
        <v>0</v>
      </c>
      <c r="AT3660" s="2">
        <v>0</v>
      </c>
      <c r="AU3660" s="2">
        <v>0</v>
      </c>
      <c r="AV3660" s="2">
        <v>0</v>
      </c>
      <c r="AW3660" s="2"/>
      <c r="AX3660" s="2"/>
      <c r="AY3660" s="2"/>
      <c r="AZ3660" s="2"/>
      <c r="BA3660" s="2"/>
      <c r="BB3660" s="2" t="s">
        <v>4410</v>
      </c>
      <c r="BC3660" s="80">
        <v>44249</v>
      </c>
      <c r="BD3660" s="2"/>
      <c r="BE3660" s="2"/>
      <c r="BF3660" s="2"/>
      <c r="BG3660" s="2"/>
      <c r="BH3660" s="2"/>
      <c r="BI3660" s="2"/>
      <c r="BJ3660" s="2"/>
      <c r="BK3660" s="2"/>
      <c r="BL3660" s="2"/>
      <c r="BM3660" s="2"/>
      <c r="BN3660" s="2"/>
      <c r="BO3660" s="2" t="str">
        <f t="shared" si="129"/>
        <v>E1253800010200000000000000000000000000000000</v>
      </c>
      <c r="BP3660" s="2" t="str">
        <f t="shared" si="130"/>
        <v>10200000000000000000000000000000000</v>
      </c>
      <c r="BQ3660" s="2" t="str">
        <f>_xlfn.XLOOKUP(BO3660,[1]Planilha1!$BU:$BU,[1]Planilha1!$BU:$BU,"",0,1)</f>
        <v/>
      </c>
    </row>
    <row r="3661" spans="1:69" hidden="1" x14ac:dyDescent="0.2">
      <c r="A3661" s="2" t="s">
        <v>4651</v>
      </c>
      <c r="B3661" s="2"/>
      <c r="C3661" s="2"/>
      <c r="D3661" s="2"/>
      <c r="E3661" s="2" t="s">
        <v>1381</v>
      </c>
      <c r="F3661" s="2" t="s">
        <v>4469</v>
      </c>
      <c r="G3661" s="2"/>
      <c r="H3661" s="2"/>
      <c r="I3661" s="2" t="s">
        <v>717</v>
      </c>
      <c r="J3661" s="2"/>
      <c r="K3661" s="2" t="s">
        <v>4618</v>
      </c>
      <c r="L3661" s="79">
        <v>1</v>
      </c>
      <c r="M3661" s="79">
        <v>0</v>
      </c>
      <c r="N3661" s="79">
        <v>1</v>
      </c>
      <c r="O3661" s="2">
        <v>0</v>
      </c>
      <c r="P3661" s="2">
        <v>2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0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  <c r="AR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/>
      <c r="AX3661" s="2"/>
      <c r="AY3661" s="2"/>
      <c r="AZ3661" s="2"/>
      <c r="BA3661" s="2"/>
      <c r="BB3661" s="2" t="s">
        <v>4410</v>
      </c>
      <c r="BC3661" s="80">
        <v>44567</v>
      </c>
      <c r="BD3661" s="2"/>
      <c r="BE3661" s="2"/>
      <c r="BF3661" s="2"/>
      <c r="BG3661" s="2"/>
      <c r="BH3661" s="2"/>
      <c r="BI3661" s="2"/>
      <c r="BJ3661" s="2"/>
      <c r="BK3661" s="2"/>
      <c r="BL3661" s="2"/>
      <c r="BM3661" s="2"/>
      <c r="BN3661" s="2"/>
      <c r="BO3661" s="2" t="str">
        <f t="shared" si="129"/>
        <v>E1253800010200000000000000000000000000000000</v>
      </c>
      <c r="BP3661" s="2" t="str">
        <f t="shared" si="130"/>
        <v>10200000000000000000000000000000000</v>
      </c>
      <c r="BQ3661" s="2" t="str">
        <f>_xlfn.XLOOKUP(BO3661,[1]Planilha1!$BU:$BU,[1]Planilha1!$BU:$BU,"",0,1)</f>
        <v/>
      </c>
    </row>
    <row r="3662" spans="1:69" hidden="1" x14ac:dyDescent="0.2">
      <c r="A3662" s="2" t="s">
        <v>4651</v>
      </c>
      <c r="B3662" s="2"/>
      <c r="C3662" s="2"/>
      <c r="D3662" s="2"/>
      <c r="E3662" s="2" t="s">
        <v>1381</v>
      </c>
      <c r="F3662" s="2" t="s">
        <v>48</v>
      </c>
      <c r="G3662" s="2"/>
      <c r="H3662" s="2"/>
      <c r="I3662" s="2" t="s">
        <v>707</v>
      </c>
      <c r="J3662" s="2"/>
      <c r="K3662" s="2" t="s">
        <v>4618</v>
      </c>
      <c r="L3662" s="79">
        <v>1.5</v>
      </c>
      <c r="M3662" s="79">
        <v>0</v>
      </c>
      <c r="N3662" s="79">
        <v>1.5</v>
      </c>
      <c r="O3662" s="2">
        <v>0</v>
      </c>
      <c r="P3662" s="2">
        <v>3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  <c r="AR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/>
      <c r="AX3662" s="2"/>
      <c r="AY3662" s="2"/>
      <c r="AZ3662" s="2"/>
      <c r="BA3662" s="2"/>
      <c r="BB3662" s="2" t="s">
        <v>96</v>
      </c>
      <c r="BC3662" s="80">
        <v>44249</v>
      </c>
      <c r="BD3662" s="2"/>
      <c r="BE3662" s="2"/>
      <c r="BF3662" s="2"/>
      <c r="BG3662" s="2"/>
      <c r="BH3662" s="2"/>
      <c r="BI3662" s="2"/>
      <c r="BJ3662" s="2"/>
      <c r="BK3662" s="2"/>
      <c r="BL3662" s="2"/>
      <c r="BM3662" s="2"/>
      <c r="BN3662" s="2"/>
      <c r="BO3662" s="2" t="str">
        <f t="shared" si="129"/>
        <v>E125380001,50300000000000000000000000000000000</v>
      </c>
      <c r="BP3662" s="2" t="str">
        <f t="shared" si="130"/>
        <v>1,50300000000000000000000000000000000</v>
      </c>
      <c r="BQ3662" s="2" t="str">
        <f>_xlfn.XLOOKUP(BO3662,[1]Planilha1!$BU:$BU,[1]Planilha1!$BU:$BU,"",0,1)</f>
        <v/>
      </c>
    </row>
    <row r="3663" spans="1:69" hidden="1" x14ac:dyDescent="0.2">
      <c r="A3663" s="2" t="s">
        <v>4651</v>
      </c>
      <c r="B3663" s="2"/>
      <c r="C3663" s="2"/>
      <c r="D3663" s="2"/>
      <c r="E3663" s="2" t="s">
        <v>1381</v>
      </c>
      <c r="F3663" s="2" t="s">
        <v>48</v>
      </c>
      <c r="G3663" s="2"/>
      <c r="H3663" s="2"/>
      <c r="I3663" s="2" t="s">
        <v>707</v>
      </c>
      <c r="J3663" s="2"/>
      <c r="K3663" s="2" t="s">
        <v>4618</v>
      </c>
      <c r="L3663" s="79">
        <v>1</v>
      </c>
      <c r="M3663" s="79">
        <v>0</v>
      </c>
      <c r="N3663" s="79">
        <v>1</v>
      </c>
      <c r="O3663" s="2">
        <v>0</v>
      </c>
      <c r="P3663" s="2">
        <v>0</v>
      </c>
      <c r="Q3663" s="2">
        <v>0</v>
      </c>
      <c r="R3663" s="2">
        <v>1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  <c r="AR3663" s="2">
        <v>0</v>
      </c>
      <c r="AS3663" s="2">
        <v>0</v>
      </c>
      <c r="AT3663" s="2">
        <v>0</v>
      </c>
      <c r="AU3663" s="2">
        <v>0</v>
      </c>
      <c r="AV3663" s="2">
        <v>0</v>
      </c>
      <c r="AW3663" s="2"/>
      <c r="AX3663" s="2"/>
      <c r="AY3663" s="2"/>
      <c r="AZ3663" s="2"/>
      <c r="BA3663" s="2"/>
      <c r="BB3663" s="2" t="s">
        <v>176</v>
      </c>
      <c r="BC3663" s="80">
        <v>44249</v>
      </c>
      <c r="BD3663" s="2"/>
      <c r="BE3663" s="2"/>
      <c r="BF3663" s="2"/>
      <c r="BG3663" s="2"/>
      <c r="BH3663" s="2"/>
      <c r="BI3663" s="2"/>
      <c r="BJ3663" s="2"/>
      <c r="BK3663" s="2"/>
      <c r="BL3663" s="2"/>
      <c r="BM3663" s="2"/>
      <c r="BN3663" s="2"/>
      <c r="BO3663" s="2" t="str">
        <f t="shared" si="129"/>
        <v>E1253800010001000000000000000000000000000000</v>
      </c>
      <c r="BP3663" s="2" t="str">
        <f t="shared" si="130"/>
        <v>10001000000000000000000000000000000</v>
      </c>
      <c r="BQ3663" s="2" t="str">
        <f>_xlfn.XLOOKUP(BO3663,[1]Planilha1!$BU:$BU,[1]Planilha1!$BU:$BU,"",0,1)</f>
        <v/>
      </c>
    </row>
    <row r="3664" spans="1:69" hidden="1" x14ac:dyDescent="0.2">
      <c r="A3664" s="2" t="s">
        <v>4651</v>
      </c>
      <c r="B3664" s="2"/>
      <c r="C3664" s="2"/>
      <c r="D3664" s="2"/>
      <c r="E3664" s="2" t="s">
        <v>1381</v>
      </c>
      <c r="F3664" s="2" t="s">
        <v>4470</v>
      </c>
      <c r="G3664" s="2"/>
      <c r="H3664" s="2"/>
      <c r="I3664" s="2" t="s">
        <v>707</v>
      </c>
      <c r="J3664" s="2"/>
      <c r="K3664" s="2" t="s">
        <v>4618</v>
      </c>
      <c r="L3664" s="79">
        <v>1</v>
      </c>
      <c r="M3664" s="79">
        <v>0</v>
      </c>
      <c r="N3664" s="79">
        <v>1</v>
      </c>
      <c r="O3664" s="2">
        <v>0</v>
      </c>
      <c r="P3664" s="2">
        <v>0</v>
      </c>
      <c r="Q3664" s="2">
        <v>0</v>
      </c>
      <c r="R3664" s="2">
        <v>1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  <c r="AR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/>
      <c r="AX3664" s="2"/>
      <c r="AY3664" s="2"/>
      <c r="AZ3664" s="2"/>
      <c r="BA3664" s="2"/>
      <c r="BB3664" s="2" t="s">
        <v>176</v>
      </c>
      <c r="BC3664" s="80">
        <v>44567</v>
      </c>
      <c r="BD3664" s="2"/>
      <c r="BE3664" s="2"/>
      <c r="BF3664" s="2"/>
      <c r="BG3664" s="2"/>
      <c r="BH3664" s="2"/>
      <c r="BI3664" s="2"/>
      <c r="BJ3664" s="2"/>
      <c r="BK3664" s="2"/>
      <c r="BL3664" s="2"/>
      <c r="BM3664" s="2"/>
      <c r="BN3664" s="2"/>
      <c r="BO3664" s="2" t="str">
        <f t="shared" si="129"/>
        <v>E1253800010001000000000000000000000000000000</v>
      </c>
      <c r="BP3664" s="2" t="str">
        <f t="shared" si="130"/>
        <v>10001000000000000000000000000000000</v>
      </c>
      <c r="BQ3664" s="2" t="str">
        <f>_xlfn.XLOOKUP(BO3664,[1]Planilha1!$BU:$BU,[1]Planilha1!$BU:$BU,"",0,1)</f>
        <v/>
      </c>
    </row>
    <row r="3665" spans="1:69" hidden="1" x14ac:dyDescent="0.2">
      <c r="A3665" s="2" t="s">
        <v>4651</v>
      </c>
      <c r="B3665" s="2"/>
      <c r="C3665" s="2"/>
      <c r="D3665" s="2"/>
      <c r="E3665" s="2" t="s">
        <v>1381</v>
      </c>
      <c r="F3665" s="2" t="s">
        <v>48</v>
      </c>
      <c r="G3665" s="2"/>
      <c r="H3665" s="2"/>
      <c r="I3665" s="2" t="s">
        <v>707</v>
      </c>
      <c r="J3665" s="2"/>
      <c r="K3665" s="2" t="s">
        <v>4618</v>
      </c>
      <c r="L3665" s="79">
        <v>1</v>
      </c>
      <c r="M3665" s="79">
        <v>0</v>
      </c>
      <c r="N3665" s="79">
        <v>1</v>
      </c>
      <c r="O3665" s="2">
        <v>0</v>
      </c>
      <c r="P3665" s="2">
        <v>2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AR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/>
      <c r="AX3665" s="2"/>
      <c r="AY3665" s="2"/>
      <c r="AZ3665" s="2"/>
      <c r="BA3665" s="2"/>
      <c r="BB3665" s="2" t="s">
        <v>274</v>
      </c>
      <c r="BC3665" s="80">
        <v>44249</v>
      </c>
      <c r="BD3665" s="2"/>
      <c r="BE3665" s="2"/>
      <c r="BF3665" s="2"/>
      <c r="BG3665" s="2"/>
      <c r="BH3665" s="2"/>
      <c r="BI3665" s="2"/>
      <c r="BJ3665" s="2"/>
      <c r="BK3665" s="2"/>
      <c r="BL3665" s="2"/>
      <c r="BM3665" s="2"/>
      <c r="BN3665" s="2"/>
      <c r="BO3665" s="2" t="str">
        <f t="shared" si="129"/>
        <v>E1253800010200000000000000000000000000000000</v>
      </c>
      <c r="BP3665" s="2" t="str">
        <f t="shared" si="130"/>
        <v>10200000000000000000000000000000000</v>
      </c>
      <c r="BQ3665" s="2" t="str">
        <f>_xlfn.XLOOKUP(BO3665,[1]Planilha1!$BU:$BU,[1]Planilha1!$BU:$BU,"",0,1)</f>
        <v/>
      </c>
    </row>
    <row r="3666" spans="1:69" hidden="1" x14ac:dyDescent="0.2">
      <c r="A3666" s="2" t="s">
        <v>4651</v>
      </c>
      <c r="B3666" s="2"/>
      <c r="C3666" s="2"/>
      <c r="D3666" s="2"/>
      <c r="E3666" s="2" t="s">
        <v>1381</v>
      </c>
      <c r="F3666" s="2" t="s">
        <v>48</v>
      </c>
      <c r="G3666" s="2"/>
      <c r="H3666" s="2"/>
      <c r="I3666" s="2" t="s">
        <v>707</v>
      </c>
      <c r="J3666" s="2" t="s">
        <v>4675</v>
      </c>
      <c r="K3666" s="2" t="s">
        <v>4618</v>
      </c>
      <c r="L3666" s="79">
        <v>2</v>
      </c>
      <c r="M3666" s="79">
        <v>0</v>
      </c>
      <c r="N3666" s="79">
        <v>2</v>
      </c>
      <c r="O3666" s="2">
        <v>0</v>
      </c>
      <c r="P3666" s="2">
        <v>4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/>
      <c r="AX3666" s="2"/>
      <c r="AY3666" s="2"/>
      <c r="AZ3666" s="2"/>
      <c r="BA3666" s="2"/>
      <c r="BB3666" s="2" t="s">
        <v>94</v>
      </c>
      <c r="BC3666" s="80">
        <v>44249</v>
      </c>
      <c r="BD3666" s="2"/>
      <c r="BE3666" s="2"/>
      <c r="BF3666" s="2"/>
      <c r="BG3666" s="2"/>
      <c r="BH3666" s="2"/>
      <c r="BI3666" s="2"/>
      <c r="BJ3666" s="2"/>
      <c r="BK3666" s="2"/>
      <c r="BL3666" s="2"/>
      <c r="BM3666" s="2"/>
      <c r="BN3666" s="2"/>
      <c r="BO3666" s="2" t="str">
        <f t="shared" si="129"/>
        <v>E1253800020400000000000000000000000000000000</v>
      </c>
      <c r="BP3666" s="2" t="str">
        <f t="shared" si="130"/>
        <v>20400000000000000000000000000000000</v>
      </c>
      <c r="BQ3666" s="2" t="str">
        <f>_xlfn.XLOOKUP(BO3666,[1]Planilha1!$BU:$BU,[1]Planilha1!$BU:$BU,"",0,1)</f>
        <v/>
      </c>
    </row>
    <row r="3667" spans="1:69" hidden="1" x14ac:dyDescent="0.2">
      <c r="A3667" s="2" t="s">
        <v>4651</v>
      </c>
      <c r="B3667" s="2"/>
      <c r="C3667" s="2"/>
      <c r="D3667" s="2"/>
      <c r="E3667" s="2" t="s">
        <v>1381</v>
      </c>
      <c r="F3667" s="2" t="s">
        <v>4471</v>
      </c>
      <c r="G3667" s="2"/>
      <c r="H3667" s="2"/>
      <c r="I3667" s="2" t="s">
        <v>705</v>
      </c>
      <c r="J3667" s="2"/>
      <c r="K3667" s="2" t="s">
        <v>4619</v>
      </c>
      <c r="L3667" s="79">
        <v>9.5</v>
      </c>
      <c r="M3667" s="79">
        <v>0</v>
      </c>
      <c r="N3667" s="79">
        <v>9.5</v>
      </c>
      <c r="O3667" s="2">
        <v>0</v>
      </c>
      <c r="P3667" s="2">
        <v>4</v>
      </c>
      <c r="Q3667" s="2">
        <v>0</v>
      </c>
      <c r="R3667" s="2">
        <v>0</v>
      </c>
      <c r="S3667" s="2">
        <v>0</v>
      </c>
      <c r="T3667" s="2">
        <v>0</v>
      </c>
      <c r="U3667" s="2">
        <v>3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  <c r="AR3667" s="2">
        <v>0</v>
      </c>
      <c r="AS3667" s="2">
        <v>0</v>
      </c>
      <c r="AT3667" s="2">
        <v>0</v>
      </c>
      <c r="AU3667" s="2">
        <v>0</v>
      </c>
      <c r="AV3667" s="2">
        <v>0</v>
      </c>
      <c r="AW3667" s="2"/>
      <c r="AX3667" s="2"/>
      <c r="AY3667" s="2"/>
      <c r="AZ3667" s="2"/>
      <c r="BA3667" s="2"/>
      <c r="BB3667" s="2" t="s">
        <v>4411</v>
      </c>
      <c r="BC3667" s="80">
        <v>44249</v>
      </c>
      <c r="BD3667" s="2"/>
      <c r="BE3667" s="2"/>
      <c r="BF3667" s="2"/>
      <c r="BG3667" s="2"/>
      <c r="BH3667" s="2"/>
      <c r="BI3667" s="2"/>
      <c r="BJ3667" s="2"/>
      <c r="BK3667" s="2"/>
      <c r="BL3667" s="2"/>
      <c r="BM3667" s="2"/>
      <c r="BN3667" s="2"/>
      <c r="BO3667" s="2" t="str">
        <f t="shared" si="129"/>
        <v>E020901009,50400003000000000000000000000000000</v>
      </c>
      <c r="BP3667" s="2" t="str">
        <f t="shared" si="130"/>
        <v>9,50400003000000000000000000000000000</v>
      </c>
      <c r="BQ3667" s="2" t="str">
        <f>_xlfn.XLOOKUP(BO3667,[1]Planilha1!$BU:$BU,[1]Planilha1!$BU:$BU,"",0,1)</f>
        <v/>
      </c>
    </row>
    <row r="3668" spans="1:69" hidden="1" x14ac:dyDescent="0.2">
      <c r="A3668" s="2" t="s">
        <v>4651</v>
      </c>
      <c r="B3668" s="2"/>
      <c r="C3668" s="2"/>
      <c r="D3668" s="2"/>
      <c r="E3668" s="2" t="s">
        <v>1381</v>
      </c>
      <c r="F3668" s="2" t="s">
        <v>4471</v>
      </c>
      <c r="G3668" s="2"/>
      <c r="H3668" s="2"/>
      <c r="I3668" s="2" t="s">
        <v>705</v>
      </c>
      <c r="J3668" s="2"/>
      <c r="K3668" s="2" t="s">
        <v>4619</v>
      </c>
      <c r="L3668" s="79">
        <v>9</v>
      </c>
      <c r="M3668" s="79">
        <v>0</v>
      </c>
      <c r="N3668" s="79">
        <v>9</v>
      </c>
      <c r="O3668" s="2">
        <v>0</v>
      </c>
      <c r="P3668" s="2">
        <v>3</v>
      </c>
      <c r="Q3668" s="2">
        <v>0</v>
      </c>
      <c r="R3668" s="2">
        <v>0</v>
      </c>
      <c r="S3668" s="2">
        <v>0</v>
      </c>
      <c r="T3668" s="2">
        <v>0</v>
      </c>
      <c r="U3668" s="2">
        <v>3</v>
      </c>
      <c r="V3668" s="2">
        <v>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0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  <c r="AR3668" s="2">
        <v>0</v>
      </c>
      <c r="AS3668" s="2">
        <v>0</v>
      </c>
      <c r="AT3668" s="2">
        <v>0</v>
      </c>
      <c r="AU3668" s="2">
        <v>0</v>
      </c>
      <c r="AV3668" s="2">
        <v>0</v>
      </c>
      <c r="AW3668" s="2"/>
      <c r="AX3668" s="2"/>
      <c r="AY3668" s="2"/>
      <c r="AZ3668" s="2"/>
      <c r="BA3668" s="2"/>
      <c r="BB3668" s="2" t="s">
        <v>109</v>
      </c>
      <c r="BC3668" s="80">
        <v>44249</v>
      </c>
      <c r="BD3668" s="2"/>
      <c r="BE3668" s="2"/>
      <c r="BF3668" s="2"/>
      <c r="BG3668" s="2"/>
      <c r="BH3668" s="2"/>
      <c r="BI3668" s="2"/>
      <c r="BJ3668" s="2"/>
      <c r="BK3668" s="2"/>
      <c r="BL3668" s="2"/>
      <c r="BM3668" s="2"/>
      <c r="BN3668" s="2"/>
      <c r="BO3668" s="2" t="str">
        <f t="shared" si="129"/>
        <v>E0209010090300003000000000000000000000000000</v>
      </c>
      <c r="BP3668" s="2" t="str">
        <f t="shared" si="130"/>
        <v>90300003000000000000000000000000000</v>
      </c>
      <c r="BQ3668" s="2" t="str">
        <f>_xlfn.XLOOKUP(BO3668,[1]Planilha1!$BU:$BU,[1]Planilha1!$BU:$BU,"",0,1)</f>
        <v/>
      </c>
    </row>
    <row r="3669" spans="1:69" hidden="1" x14ac:dyDescent="0.2">
      <c r="A3669" s="2" t="s">
        <v>4651</v>
      </c>
      <c r="B3669" s="2"/>
      <c r="C3669" s="2"/>
      <c r="D3669" s="2"/>
      <c r="E3669" s="2" t="s">
        <v>1381</v>
      </c>
      <c r="F3669" s="2" t="s">
        <v>4472</v>
      </c>
      <c r="G3669" s="2"/>
      <c r="H3669" s="2"/>
      <c r="I3669" s="2" t="s">
        <v>705</v>
      </c>
      <c r="J3669" s="2"/>
      <c r="K3669" s="2" t="s">
        <v>4620</v>
      </c>
      <c r="L3669" s="79">
        <v>1</v>
      </c>
      <c r="M3669" s="79">
        <v>0</v>
      </c>
      <c r="N3669" s="79">
        <v>1</v>
      </c>
      <c r="O3669" s="2">
        <v>0</v>
      </c>
      <c r="P3669" s="2">
        <v>2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 s="2">
        <v>0</v>
      </c>
      <c r="AA3669" s="2">
        <v>0</v>
      </c>
      <c r="AB3669" s="2">
        <v>0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0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  <c r="AR3669" s="2">
        <v>0</v>
      </c>
      <c r="AS3669" s="2">
        <v>0</v>
      </c>
      <c r="AT3669" s="2">
        <v>0</v>
      </c>
      <c r="AU3669" s="2">
        <v>0</v>
      </c>
      <c r="AV3669" s="2">
        <v>0</v>
      </c>
      <c r="AW3669" s="2"/>
      <c r="AX3669" s="2"/>
      <c r="AY3669" s="2"/>
      <c r="AZ3669" s="2"/>
      <c r="BA3669" s="2"/>
      <c r="BB3669" s="2" t="s">
        <v>4412</v>
      </c>
      <c r="BC3669" s="80">
        <v>44438</v>
      </c>
      <c r="BD3669" s="2"/>
      <c r="BE3669" s="2"/>
      <c r="BF3669" s="2"/>
      <c r="BG3669" s="2"/>
      <c r="BH3669" s="2"/>
      <c r="BI3669" s="2"/>
      <c r="BJ3669" s="2"/>
      <c r="BK3669" s="2"/>
      <c r="BL3669" s="2"/>
      <c r="BM3669" s="2"/>
      <c r="BN3669" s="2"/>
      <c r="BO3669" s="2" t="str">
        <f t="shared" si="129"/>
        <v>E2214020010200000000000000000000000000000000</v>
      </c>
      <c r="BP3669" s="2" t="str">
        <f t="shared" si="130"/>
        <v>10200000000000000000000000000000000</v>
      </c>
      <c r="BQ3669" s="2" t="str">
        <f>_xlfn.XLOOKUP(BO3669,[1]Planilha1!$BU:$BU,[1]Planilha1!$BU:$BU,"",0,1)</f>
        <v/>
      </c>
    </row>
    <row r="3670" spans="1:69" hidden="1" x14ac:dyDescent="0.2">
      <c r="A3670" s="2" t="s">
        <v>4651</v>
      </c>
      <c r="B3670" s="2"/>
      <c r="C3670" s="2"/>
      <c r="D3670" s="2"/>
      <c r="E3670" s="2" t="s">
        <v>1381</v>
      </c>
      <c r="F3670" s="2" t="s">
        <v>4469</v>
      </c>
      <c r="G3670" s="2"/>
      <c r="H3670" s="2"/>
      <c r="I3670" s="2" t="s">
        <v>705</v>
      </c>
      <c r="J3670" s="2"/>
      <c r="K3670" s="2" t="s">
        <v>4621</v>
      </c>
      <c r="L3670" s="79">
        <v>9.5</v>
      </c>
      <c r="M3670" s="79">
        <v>0</v>
      </c>
      <c r="N3670" s="79">
        <v>9.5</v>
      </c>
      <c r="O3670" s="2">
        <v>0</v>
      </c>
      <c r="P3670" s="2">
        <v>4</v>
      </c>
      <c r="Q3670" s="2">
        <v>0</v>
      </c>
      <c r="R3670" s="2">
        <v>0</v>
      </c>
      <c r="S3670" s="2">
        <v>0</v>
      </c>
      <c r="T3670" s="2">
        <v>0</v>
      </c>
      <c r="U3670" s="2">
        <v>3</v>
      </c>
      <c r="V3670" s="2">
        <v>0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N3670" s="2">
        <v>0</v>
      </c>
      <c r="AO3670" s="2">
        <v>0</v>
      </c>
      <c r="AP3670" s="2">
        <v>0</v>
      </c>
      <c r="AQ3670" s="2">
        <v>0</v>
      </c>
      <c r="AR3670" s="2">
        <v>0</v>
      </c>
      <c r="AS3670" s="2">
        <v>0</v>
      </c>
      <c r="AT3670" s="2">
        <v>0</v>
      </c>
      <c r="AU3670" s="2">
        <v>0</v>
      </c>
      <c r="AV3670" s="2">
        <v>0</v>
      </c>
      <c r="AW3670" s="2"/>
      <c r="AX3670" s="2"/>
      <c r="AY3670" s="2"/>
      <c r="AZ3670" s="2"/>
      <c r="BA3670" s="2"/>
      <c r="BB3670" s="2" t="s">
        <v>195</v>
      </c>
      <c r="BC3670" s="80">
        <v>44566</v>
      </c>
      <c r="BD3670" s="2"/>
      <c r="BE3670" s="2"/>
      <c r="BF3670" s="2"/>
      <c r="BG3670" s="2"/>
      <c r="BH3670" s="2"/>
      <c r="BI3670" s="2"/>
      <c r="BJ3670" s="2"/>
      <c r="BK3670" s="2"/>
      <c r="BL3670" s="2"/>
      <c r="BM3670" s="2"/>
      <c r="BN3670" s="2"/>
      <c r="BO3670" s="2" t="str">
        <f t="shared" si="129"/>
        <v>E305477009,50400003000000000000000000000000000</v>
      </c>
      <c r="BP3670" s="2" t="str">
        <f t="shared" si="130"/>
        <v>9,50400003000000000000000000000000000</v>
      </c>
      <c r="BQ3670" s="2" t="str">
        <f>_xlfn.XLOOKUP(BO3670,[1]Planilha1!$BU:$BU,[1]Planilha1!$BU:$BU,"",0,1)</f>
        <v/>
      </c>
    </row>
    <row r="3671" spans="1:69" hidden="1" x14ac:dyDescent="0.2">
      <c r="A3671" s="2" t="s">
        <v>4651</v>
      </c>
      <c r="B3671" s="2"/>
      <c r="C3671" s="2"/>
      <c r="D3671" s="2"/>
      <c r="E3671" s="2" t="s">
        <v>1381</v>
      </c>
      <c r="F3671" s="2" t="s">
        <v>4469</v>
      </c>
      <c r="G3671" s="2"/>
      <c r="H3671" s="2"/>
      <c r="I3671" s="2" t="s">
        <v>705</v>
      </c>
      <c r="J3671" s="2"/>
      <c r="K3671" s="2" t="s">
        <v>4621</v>
      </c>
      <c r="L3671" s="79">
        <v>9.5</v>
      </c>
      <c r="M3671" s="79">
        <v>0</v>
      </c>
      <c r="N3671" s="79">
        <v>9.5</v>
      </c>
      <c r="O3671" s="2">
        <v>0</v>
      </c>
      <c r="P3671" s="2">
        <v>4</v>
      </c>
      <c r="Q3671" s="2">
        <v>0</v>
      </c>
      <c r="R3671" s="2">
        <v>0</v>
      </c>
      <c r="S3671" s="2">
        <v>0</v>
      </c>
      <c r="T3671" s="2">
        <v>0</v>
      </c>
      <c r="U3671" s="2">
        <v>3</v>
      </c>
      <c r="V3671" s="2">
        <v>0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  <c r="AC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0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  <c r="AR3671" s="2">
        <v>0</v>
      </c>
      <c r="AS3671" s="2">
        <v>0</v>
      </c>
      <c r="AT3671" s="2">
        <v>0</v>
      </c>
      <c r="AU3671" s="2">
        <v>0</v>
      </c>
      <c r="AV3671" s="2">
        <v>0</v>
      </c>
      <c r="AW3671" s="2"/>
      <c r="AX3671" s="2"/>
      <c r="AY3671" s="2"/>
      <c r="AZ3671" s="2"/>
      <c r="BA3671" s="2"/>
      <c r="BB3671" s="2" t="s">
        <v>195</v>
      </c>
      <c r="BC3671" s="80">
        <v>44375</v>
      </c>
      <c r="BD3671" s="2"/>
      <c r="BE3671" s="2"/>
      <c r="BF3671" s="2"/>
      <c r="BG3671" s="2"/>
      <c r="BH3671" s="2"/>
      <c r="BI3671" s="2"/>
      <c r="BJ3671" s="2"/>
      <c r="BK3671" s="2"/>
      <c r="BL3671" s="2"/>
      <c r="BM3671" s="2"/>
      <c r="BN3671" s="2"/>
      <c r="BO3671" s="2" t="str">
        <f t="shared" si="129"/>
        <v>E305477009,50400003000000000000000000000000000</v>
      </c>
      <c r="BP3671" s="2" t="str">
        <f t="shared" si="130"/>
        <v>9,50400003000000000000000000000000000</v>
      </c>
      <c r="BQ3671" s="2" t="str">
        <f>_xlfn.XLOOKUP(BO3671,[1]Planilha1!$BU:$BU,[1]Planilha1!$BU:$BU,"",0,1)</f>
        <v/>
      </c>
    </row>
    <row r="3672" spans="1:69" hidden="1" x14ac:dyDescent="0.2">
      <c r="A3672" s="2" t="s">
        <v>4651</v>
      </c>
      <c r="B3672" s="2"/>
      <c r="C3672" s="2"/>
      <c r="D3672" s="2"/>
      <c r="E3672" s="2" t="s">
        <v>1381</v>
      </c>
      <c r="F3672" s="2" t="s">
        <v>4469</v>
      </c>
      <c r="G3672" s="2"/>
      <c r="H3672" s="2"/>
      <c r="I3672" s="2" t="s">
        <v>705</v>
      </c>
      <c r="J3672" s="2"/>
      <c r="K3672" s="2" t="s">
        <v>4621</v>
      </c>
      <c r="L3672" s="79">
        <v>9</v>
      </c>
      <c r="M3672" s="79">
        <v>0</v>
      </c>
      <c r="N3672" s="79">
        <v>9</v>
      </c>
      <c r="O3672" s="2">
        <v>0</v>
      </c>
      <c r="P3672" s="2">
        <v>3</v>
      </c>
      <c r="Q3672" s="2">
        <v>0</v>
      </c>
      <c r="R3672" s="2">
        <v>0</v>
      </c>
      <c r="S3672" s="2">
        <v>0</v>
      </c>
      <c r="T3672" s="2">
        <v>0</v>
      </c>
      <c r="U3672" s="2">
        <v>3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  <c r="AR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/>
      <c r="AX3672" s="2"/>
      <c r="AY3672" s="2"/>
      <c r="AZ3672" s="2"/>
      <c r="BA3672" s="2"/>
      <c r="BB3672" s="2" t="s">
        <v>226</v>
      </c>
      <c r="BC3672" s="80">
        <v>44566</v>
      </c>
      <c r="BD3672" s="2"/>
      <c r="BE3672" s="2"/>
      <c r="BF3672" s="2"/>
      <c r="BG3672" s="2"/>
      <c r="BH3672" s="2"/>
      <c r="BI3672" s="2"/>
      <c r="BJ3672" s="2"/>
      <c r="BK3672" s="2"/>
      <c r="BL3672" s="2"/>
      <c r="BM3672" s="2"/>
      <c r="BN3672" s="2"/>
      <c r="BO3672" s="2" t="str">
        <f t="shared" si="129"/>
        <v>E3054770090300003000000000000000000000000000</v>
      </c>
      <c r="BP3672" s="2" t="str">
        <f t="shared" si="130"/>
        <v>90300003000000000000000000000000000</v>
      </c>
      <c r="BQ3672" s="2" t="str">
        <f>_xlfn.XLOOKUP(BO3672,[1]Planilha1!$BU:$BU,[1]Planilha1!$BU:$BU,"",0,1)</f>
        <v/>
      </c>
    </row>
    <row r="3673" spans="1:69" hidden="1" x14ac:dyDescent="0.2">
      <c r="A3673" s="2" t="s">
        <v>4651</v>
      </c>
      <c r="B3673" s="2"/>
      <c r="C3673" s="2"/>
      <c r="D3673" s="2"/>
      <c r="E3673" s="2" t="s">
        <v>1381</v>
      </c>
      <c r="F3673" s="2" t="s">
        <v>4469</v>
      </c>
      <c r="G3673" s="2"/>
      <c r="H3673" s="2"/>
      <c r="I3673" s="2" t="s">
        <v>705</v>
      </c>
      <c r="J3673" s="2"/>
      <c r="K3673" s="2" t="s">
        <v>4621</v>
      </c>
      <c r="L3673" s="79">
        <v>9</v>
      </c>
      <c r="M3673" s="79">
        <v>0</v>
      </c>
      <c r="N3673" s="79">
        <v>9</v>
      </c>
      <c r="O3673" s="2">
        <v>0</v>
      </c>
      <c r="P3673" s="2">
        <v>3</v>
      </c>
      <c r="Q3673" s="2">
        <v>0</v>
      </c>
      <c r="R3673" s="2">
        <v>0</v>
      </c>
      <c r="S3673" s="2">
        <v>0</v>
      </c>
      <c r="T3673" s="2">
        <v>0</v>
      </c>
      <c r="U3673" s="2">
        <v>3</v>
      </c>
      <c r="V3673" s="2">
        <v>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0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/>
      <c r="AX3673" s="2"/>
      <c r="AY3673" s="2"/>
      <c r="AZ3673" s="2"/>
      <c r="BA3673" s="2"/>
      <c r="BB3673" s="2" t="s">
        <v>226</v>
      </c>
      <c r="BC3673" s="80">
        <v>44375</v>
      </c>
      <c r="BD3673" s="2"/>
      <c r="BE3673" s="2"/>
      <c r="BF3673" s="2"/>
      <c r="BG3673" s="2"/>
      <c r="BH3673" s="2"/>
      <c r="BI3673" s="2"/>
      <c r="BJ3673" s="2"/>
      <c r="BK3673" s="2"/>
      <c r="BL3673" s="2"/>
      <c r="BM3673" s="2"/>
      <c r="BN3673" s="2"/>
      <c r="BO3673" s="2" t="str">
        <f t="shared" si="129"/>
        <v>E3054770090300003000000000000000000000000000</v>
      </c>
      <c r="BP3673" s="2" t="str">
        <f t="shared" si="130"/>
        <v>90300003000000000000000000000000000</v>
      </c>
      <c r="BQ3673" s="2" t="str">
        <f>_xlfn.XLOOKUP(BO3673,[1]Planilha1!$BU:$BU,[1]Planilha1!$BU:$BU,"",0,1)</f>
        <v/>
      </c>
    </row>
    <row r="3674" spans="1:69" hidden="1" x14ac:dyDescent="0.2">
      <c r="A3674" s="2" t="s">
        <v>4651</v>
      </c>
      <c r="B3674" s="2"/>
      <c r="C3674" s="2"/>
      <c r="D3674" s="2"/>
      <c r="E3674" s="2" t="s">
        <v>1381</v>
      </c>
      <c r="F3674" s="2" t="s">
        <v>48</v>
      </c>
      <c r="G3674" s="2"/>
      <c r="H3674" s="2"/>
      <c r="I3674" s="2" t="s">
        <v>755</v>
      </c>
      <c r="J3674" s="2"/>
      <c r="K3674" s="2" t="s">
        <v>4618</v>
      </c>
      <c r="L3674" s="79">
        <v>1</v>
      </c>
      <c r="M3674" s="79">
        <v>0</v>
      </c>
      <c r="N3674" s="79">
        <v>1</v>
      </c>
      <c r="O3674" s="2">
        <v>0</v>
      </c>
      <c r="P3674" s="2">
        <v>0</v>
      </c>
      <c r="Q3674" s="2">
        <v>0</v>
      </c>
      <c r="R3674" s="2">
        <v>1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 s="2">
        <v>0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AR3674" s="2">
        <v>0</v>
      </c>
      <c r="AS3674" s="2">
        <v>0</v>
      </c>
      <c r="AT3674" s="2">
        <v>0</v>
      </c>
      <c r="AU3674" s="2">
        <v>0</v>
      </c>
      <c r="AV3674" s="2">
        <v>0</v>
      </c>
      <c r="AW3674" s="2"/>
      <c r="AX3674" s="2"/>
      <c r="AY3674" s="2"/>
      <c r="AZ3674" s="2"/>
      <c r="BA3674" s="2"/>
      <c r="BB3674" s="2" t="s">
        <v>4413</v>
      </c>
      <c r="BC3674" s="80">
        <v>44249</v>
      </c>
      <c r="BD3674" s="2"/>
      <c r="BE3674" s="2"/>
      <c r="BF3674" s="2"/>
      <c r="BG3674" s="2"/>
      <c r="BH3674" s="2"/>
      <c r="BI3674" s="2"/>
      <c r="BJ3674" s="2"/>
      <c r="BK3674" s="2"/>
      <c r="BL3674" s="2"/>
      <c r="BM3674" s="2"/>
      <c r="BN3674" s="2"/>
      <c r="BO3674" s="2" t="str">
        <f t="shared" si="129"/>
        <v>E1253800010001000000000000000000000000000000</v>
      </c>
      <c r="BP3674" s="2" t="str">
        <f t="shared" si="130"/>
        <v>10001000000000000000000000000000000</v>
      </c>
      <c r="BQ3674" s="2" t="str">
        <f>_xlfn.XLOOKUP(BO3674,[1]Planilha1!$BU:$BU,[1]Planilha1!$BU:$BU,"",0,1)</f>
        <v/>
      </c>
    </row>
    <row r="3675" spans="1:69" hidden="1" x14ac:dyDescent="0.2">
      <c r="A3675" s="2" t="s">
        <v>4651</v>
      </c>
      <c r="B3675" s="2"/>
      <c r="C3675" s="2"/>
      <c r="D3675" s="2"/>
      <c r="E3675" s="2" t="s">
        <v>1381</v>
      </c>
      <c r="F3675" s="2" t="s">
        <v>48</v>
      </c>
      <c r="G3675" s="2"/>
      <c r="H3675" s="2"/>
      <c r="I3675" s="2" t="s">
        <v>755</v>
      </c>
      <c r="J3675" s="2"/>
      <c r="K3675" s="2" t="s">
        <v>4618</v>
      </c>
      <c r="L3675" s="79">
        <v>1</v>
      </c>
      <c r="M3675" s="79">
        <v>0</v>
      </c>
      <c r="N3675" s="79">
        <v>1</v>
      </c>
      <c r="O3675" s="2">
        <v>0</v>
      </c>
      <c r="P3675" s="2">
        <v>0</v>
      </c>
      <c r="Q3675" s="2">
        <v>0</v>
      </c>
      <c r="R3675" s="2">
        <v>1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  <c r="AR3675" s="2">
        <v>0</v>
      </c>
      <c r="AS3675" s="2">
        <v>0</v>
      </c>
      <c r="AT3675" s="2">
        <v>0</v>
      </c>
      <c r="AU3675" s="2">
        <v>0</v>
      </c>
      <c r="AV3675" s="2">
        <v>0</v>
      </c>
      <c r="AW3675" s="2"/>
      <c r="AX3675" s="2"/>
      <c r="AY3675" s="2"/>
      <c r="AZ3675" s="2"/>
      <c r="BA3675" s="2"/>
      <c r="BB3675" s="2" t="s">
        <v>4413</v>
      </c>
      <c r="BC3675" s="80">
        <v>44250</v>
      </c>
      <c r="BD3675" s="2"/>
      <c r="BE3675" s="2"/>
      <c r="BF3675" s="2"/>
      <c r="BG3675" s="2"/>
      <c r="BH3675" s="2"/>
      <c r="BI3675" s="2"/>
      <c r="BJ3675" s="2"/>
      <c r="BK3675" s="2"/>
      <c r="BL3675" s="2"/>
      <c r="BM3675" s="2"/>
      <c r="BN3675" s="2"/>
      <c r="BO3675" s="2" t="str">
        <f t="shared" si="129"/>
        <v>E1253800010001000000000000000000000000000000</v>
      </c>
      <c r="BP3675" s="2" t="str">
        <f t="shared" si="130"/>
        <v>10001000000000000000000000000000000</v>
      </c>
      <c r="BQ3675" s="2" t="str">
        <f>_xlfn.XLOOKUP(BO3675,[1]Planilha1!$BU:$BU,[1]Planilha1!$BU:$BU,"",0,1)</f>
        <v/>
      </c>
    </row>
    <row r="3676" spans="1:69" hidden="1" x14ac:dyDescent="0.2">
      <c r="A3676" s="2" t="s">
        <v>4651</v>
      </c>
      <c r="B3676" s="2"/>
      <c r="C3676" s="2"/>
      <c r="D3676" s="2"/>
      <c r="E3676" s="2" t="s">
        <v>1381</v>
      </c>
      <c r="F3676" s="2" t="s">
        <v>4473</v>
      </c>
      <c r="G3676" s="2"/>
      <c r="H3676" s="2"/>
      <c r="I3676" s="2" t="s">
        <v>712</v>
      </c>
      <c r="J3676" s="2"/>
      <c r="K3676" s="2" t="s">
        <v>49</v>
      </c>
      <c r="L3676" s="79">
        <v>3.35</v>
      </c>
      <c r="M3676" s="79">
        <v>0</v>
      </c>
      <c r="N3676" s="79">
        <v>3.35</v>
      </c>
      <c r="O3676" s="2">
        <v>1</v>
      </c>
      <c r="P3676" s="2">
        <v>1</v>
      </c>
      <c r="Q3676" s="2">
        <v>0</v>
      </c>
      <c r="R3676" s="2">
        <v>0</v>
      </c>
      <c r="S3676" s="2">
        <v>0</v>
      </c>
      <c r="T3676" s="2">
        <v>0</v>
      </c>
      <c r="U3676" s="2">
        <v>1</v>
      </c>
      <c r="V3676" s="2">
        <v>0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  <c r="AC3676" s="2">
        <v>0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  <c r="AR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/>
      <c r="AX3676" s="2"/>
      <c r="AY3676" s="2"/>
      <c r="AZ3676" s="2"/>
      <c r="BA3676" s="2"/>
      <c r="BB3676" s="2" t="s">
        <v>4414</v>
      </c>
      <c r="BC3676" s="80">
        <v>45138</v>
      </c>
      <c r="BD3676" s="2"/>
      <c r="BE3676" s="2"/>
      <c r="BF3676" s="2"/>
      <c r="BG3676" s="2"/>
      <c r="BH3676" s="2"/>
      <c r="BI3676" s="2"/>
      <c r="BJ3676" s="2"/>
      <c r="BK3676" s="2"/>
      <c r="BL3676" s="2"/>
      <c r="BM3676" s="2"/>
      <c r="BN3676" s="2"/>
      <c r="BO3676" s="2" t="str">
        <f t="shared" si="129"/>
        <v>3299365JY3,351100001000000000000000000000000000</v>
      </c>
      <c r="BP3676" s="2" t="str">
        <f t="shared" si="130"/>
        <v>3,351100001000000000000000000000000000</v>
      </c>
      <c r="BQ3676" s="2" t="str">
        <f>_xlfn.XLOOKUP(BO3676,[1]Planilha1!$BU:$BU,[1]Planilha1!$BU:$BU,"",0,1)</f>
        <v/>
      </c>
    </row>
    <row r="3677" spans="1:69" hidden="1" x14ac:dyDescent="0.2">
      <c r="A3677" s="2" t="s">
        <v>4651</v>
      </c>
      <c r="B3677" s="2"/>
      <c r="C3677" s="2"/>
      <c r="D3677" s="2"/>
      <c r="E3677" s="2" t="s">
        <v>1381</v>
      </c>
      <c r="F3677" s="2" t="s">
        <v>4473</v>
      </c>
      <c r="G3677" s="2"/>
      <c r="H3677" s="2"/>
      <c r="I3677" s="2" t="s">
        <v>712</v>
      </c>
      <c r="J3677" s="2"/>
      <c r="K3677" s="2" t="s">
        <v>49</v>
      </c>
      <c r="L3677" s="79">
        <v>3.5</v>
      </c>
      <c r="M3677" s="79">
        <v>0</v>
      </c>
      <c r="N3677" s="79">
        <v>3.5</v>
      </c>
      <c r="O3677" s="2">
        <v>0</v>
      </c>
      <c r="P3677" s="2">
        <v>2</v>
      </c>
      <c r="Q3677" s="2">
        <v>0</v>
      </c>
      <c r="R3677" s="2">
        <v>0</v>
      </c>
      <c r="S3677" s="2">
        <v>0</v>
      </c>
      <c r="T3677" s="2">
        <v>0</v>
      </c>
      <c r="U3677" s="2">
        <v>1</v>
      </c>
      <c r="V3677" s="2">
        <v>0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  <c r="AC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0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  <c r="AR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/>
      <c r="AX3677" s="2"/>
      <c r="AY3677" s="2"/>
      <c r="AZ3677" s="2"/>
      <c r="BA3677" s="2"/>
      <c r="BB3677" s="2" t="s">
        <v>4415</v>
      </c>
      <c r="BC3677" s="80">
        <v>45140</v>
      </c>
      <c r="BD3677" s="2"/>
      <c r="BE3677" s="2"/>
      <c r="BF3677" s="2"/>
      <c r="BG3677" s="2"/>
      <c r="BH3677" s="2"/>
      <c r="BI3677" s="2"/>
      <c r="BJ3677" s="2"/>
      <c r="BK3677" s="2"/>
      <c r="BL3677" s="2"/>
      <c r="BM3677" s="2"/>
      <c r="BN3677" s="2"/>
      <c r="BO3677" s="2" t="str">
        <f t="shared" si="129"/>
        <v>3299365JY3,50200001000000000000000000000000000</v>
      </c>
      <c r="BP3677" s="2" t="str">
        <f t="shared" si="130"/>
        <v>3,50200001000000000000000000000000000</v>
      </c>
      <c r="BQ3677" s="2" t="str">
        <f>_xlfn.XLOOKUP(BO3677,[1]Planilha1!$BU:$BU,[1]Planilha1!$BU:$BU,"",0,1)</f>
        <v/>
      </c>
    </row>
    <row r="3678" spans="1:69" hidden="1" x14ac:dyDescent="0.2">
      <c r="A3678" s="2" t="s">
        <v>4651</v>
      </c>
      <c r="B3678" s="2"/>
      <c r="C3678" s="2"/>
      <c r="D3678" s="2"/>
      <c r="E3678" s="2" t="s">
        <v>1381</v>
      </c>
      <c r="F3678" s="2" t="s">
        <v>4474</v>
      </c>
      <c r="G3678" s="2"/>
      <c r="H3678" s="2"/>
      <c r="I3678" s="2" t="s">
        <v>712</v>
      </c>
      <c r="J3678" s="2"/>
      <c r="K3678" s="2" t="s">
        <v>49</v>
      </c>
      <c r="L3678" s="79">
        <v>3.85</v>
      </c>
      <c r="M3678" s="79">
        <v>0</v>
      </c>
      <c r="N3678" s="79">
        <v>3.85</v>
      </c>
      <c r="O3678" s="2">
        <v>1</v>
      </c>
      <c r="P3678" s="2">
        <v>2</v>
      </c>
      <c r="Q3678" s="2">
        <v>0</v>
      </c>
      <c r="R3678" s="2">
        <v>0</v>
      </c>
      <c r="S3678" s="2">
        <v>0</v>
      </c>
      <c r="T3678" s="2">
        <v>0</v>
      </c>
      <c r="U3678" s="2">
        <v>1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0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  <c r="AR3678" s="2">
        <v>0</v>
      </c>
      <c r="AS3678" s="2">
        <v>0</v>
      </c>
      <c r="AT3678" s="2">
        <v>0</v>
      </c>
      <c r="AU3678" s="2">
        <v>0</v>
      </c>
      <c r="AV3678" s="2">
        <v>0</v>
      </c>
      <c r="AW3678" s="2"/>
      <c r="AX3678" s="2"/>
      <c r="AY3678" s="2"/>
      <c r="AZ3678" s="2"/>
      <c r="BA3678" s="2"/>
      <c r="BB3678" s="2" t="s">
        <v>4416</v>
      </c>
      <c r="BC3678" s="80">
        <v>45140</v>
      </c>
      <c r="BD3678" s="2"/>
      <c r="BE3678" s="2"/>
      <c r="BF3678" s="2"/>
      <c r="BG3678" s="2"/>
      <c r="BH3678" s="2"/>
      <c r="BI3678" s="2"/>
      <c r="BJ3678" s="2"/>
      <c r="BK3678" s="2"/>
      <c r="BL3678" s="2"/>
      <c r="BM3678" s="2"/>
      <c r="BN3678" s="2"/>
      <c r="BO3678" s="2" t="str">
        <f t="shared" si="129"/>
        <v>3299365JY3,851200001000000000000000000000000000</v>
      </c>
      <c r="BP3678" s="2" t="str">
        <f t="shared" si="130"/>
        <v>3,851200001000000000000000000000000000</v>
      </c>
      <c r="BQ3678" s="2" t="str">
        <f>_xlfn.XLOOKUP(BO3678,[1]Planilha1!$BU:$BU,[1]Planilha1!$BU:$BU,"",0,1)</f>
        <v/>
      </c>
    </row>
    <row r="3679" spans="1:69" hidden="1" x14ac:dyDescent="0.2">
      <c r="A3679" s="2" t="s">
        <v>4651</v>
      </c>
      <c r="B3679" s="2"/>
      <c r="C3679" s="2"/>
      <c r="D3679" s="2"/>
      <c r="E3679" s="2" t="s">
        <v>1381</v>
      </c>
      <c r="F3679" s="2" t="s">
        <v>4475</v>
      </c>
      <c r="G3679" s="2"/>
      <c r="H3679" s="2"/>
      <c r="I3679" s="2" t="s">
        <v>712</v>
      </c>
      <c r="J3679" s="2"/>
      <c r="K3679" s="2" t="s">
        <v>49</v>
      </c>
      <c r="L3679" s="79">
        <v>3</v>
      </c>
      <c r="M3679" s="79">
        <v>0</v>
      </c>
      <c r="N3679" s="79">
        <v>3</v>
      </c>
      <c r="O3679" s="2">
        <v>0</v>
      </c>
      <c r="P3679" s="2">
        <v>1</v>
      </c>
      <c r="Q3679" s="2">
        <v>0</v>
      </c>
      <c r="R3679" s="2">
        <v>0</v>
      </c>
      <c r="S3679" s="2">
        <v>0</v>
      </c>
      <c r="T3679" s="2">
        <v>0</v>
      </c>
      <c r="U3679" s="2">
        <v>1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0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  <c r="AR3679" s="2">
        <v>0</v>
      </c>
      <c r="AS3679" s="2">
        <v>0</v>
      </c>
      <c r="AT3679" s="2">
        <v>0</v>
      </c>
      <c r="AU3679" s="2">
        <v>0</v>
      </c>
      <c r="AV3679" s="2">
        <v>0</v>
      </c>
      <c r="AW3679" s="2"/>
      <c r="AX3679" s="2"/>
      <c r="AY3679" s="2"/>
      <c r="AZ3679" s="2"/>
      <c r="BA3679" s="2"/>
      <c r="BB3679" s="2" t="s">
        <v>4417</v>
      </c>
      <c r="BC3679" s="80">
        <v>45138</v>
      </c>
      <c r="BD3679" s="2"/>
      <c r="BE3679" s="2"/>
      <c r="BF3679" s="2"/>
      <c r="BG3679" s="2"/>
      <c r="BH3679" s="2"/>
      <c r="BI3679" s="2"/>
      <c r="BJ3679" s="2"/>
      <c r="BK3679" s="2"/>
      <c r="BL3679" s="2"/>
      <c r="BM3679" s="2"/>
      <c r="BN3679" s="2"/>
      <c r="BO3679" s="2" t="str">
        <f t="shared" si="129"/>
        <v>3299365JY30100001000000000000000000000000000</v>
      </c>
      <c r="BP3679" s="2" t="str">
        <f t="shared" si="130"/>
        <v>30100001000000000000000000000000000</v>
      </c>
      <c r="BQ3679" s="2" t="str">
        <f>_xlfn.XLOOKUP(BO3679,[1]Planilha1!$BU:$BU,[1]Planilha1!$BU:$BU,"",0,1)</f>
        <v/>
      </c>
    </row>
    <row r="3680" spans="1:69" hidden="1" x14ac:dyDescent="0.2">
      <c r="A3680" s="2" t="s">
        <v>4651</v>
      </c>
      <c r="B3680" s="2"/>
      <c r="C3680" s="2"/>
      <c r="D3680" s="2"/>
      <c r="E3680" s="2" t="s">
        <v>1381</v>
      </c>
      <c r="F3680" s="2" t="s">
        <v>4476</v>
      </c>
      <c r="G3680" s="2"/>
      <c r="H3680" s="2"/>
      <c r="I3680" s="2" t="s">
        <v>712</v>
      </c>
      <c r="J3680" s="2"/>
      <c r="K3680" s="2" t="s">
        <v>49</v>
      </c>
      <c r="L3680" s="79">
        <v>4.8499999999999996</v>
      </c>
      <c r="M3680" s="79">
        <v>0</v>
      </c>
      <c r="N3680" s="79">
        <v>4.8499999999999996</v>
      </c>
      <c r="O3680" s="2">
        <v>1</v>
      </c>
      <c r="P3680" s="2">
        <v>0</v>
      </c>
      <c r="Q3680" s="2">
        <v>4</v>
      </c>
      <c r="R3680" s="2">
        <v>0</v>
      </c>
      <c r="S3680" s="2">
        <v>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  <c r="AR3680" s="2">
        <v>0</v>
      </c>
      <c r="AS3680" s="2">
        <v>0</v>
      </c>
      <c r="AT3680" s="2">
        <v>0</v>
      </c>
      <c r="AU3680" s="2">
        <v>0</v>
      </c>
      <c r="AV3680" s="2">
        <v>0</v>
      </c>
      <c r="AW3680" s="2"/>
      <c r="AX3680" s="2"/>
      <c r="AY3680" s="2"/>
      <c r="AZ3680" s="2"/>
      <c r="BA3680" s="2"/>
      <c r="BB3680" s="2" t="s">
        <v>4418</v>
      </c>
      <c r="BC3680" s="80">
        <v>45138</v>
      </c>
      <c r="BD3680" s="2"/>
      <c r="BE3680" s="2"/>
      <c r="BF3680" s="2"/>
      <c r="BG3680" s="2"/>
      <c r="BH3680" s="2"/>
      <c r="BI3680" s="2"/>
      <c r="BJ3680" s="2"/>
      <c r="BK3680" s="2"/>
      <c r="BL3680" s="2"/>
      <c r="BM3680" s="2"/>
      <c r="BN3680" s="2"/>
      <c r="BO3680" s="2" t="str">
        <f t="shared" si="129"/>
        <v>3299365JY4,851040100000000000000000000000000000</v>
      </c>
      <c r="BP3680" s="2" t="str">
        <f t="shared" si="130"/>
        <v>4,851040100000000000000000000000000000</v>
      </c>
      <c r="BQ3680" s="2" t="str">
        <f>_xlfn.XLOOKUP(BO3680,[1]Planilha1!$BU:$BU,[1]Planilha1!$BU:$BU,"",0,1)</f>
        <v/>
      </c>
    </row>
    <row r="3681" spans="1:69" hidden="1" x14ac:dyDescent="0.2">
      <c r="A3681" s="2" t="s">
        <v>4651</v>
      </c>
      <c r="B3681" s="2"/>
      <c r="C3681" s="2"/>
      <c r="D3681" s="2"/>
      <c r="E3681" s="2" t="s">
        <v>1381</v>
      </c>
      <c r="F3681" s="2" t="s">
        <v>4477</v>
      </c>
      <c r="G3681" s="2"/>
      <c r="H3681" s="2"/>
      <c r="I3681" s="2" t="s">
        <v>712</v>
      </c>
      <c r="J3681" s="2"/>
      <c r="K3681" s="2" t="s">
        <v>49</v>
      </c>
      <c r="L3681" s="79">
        <v>4</v>
      </c>
      <c r="M3681" s="79">
        <v>0</v>
      </c>
      <c r="N3681" s="79">
        <v>4</v>
      </c>
      <c r="O3681" s="2">
        <v>0</v>
      </c>
      <c r="P3681" s="2">
        <v>0</v>
      </c>
      <c r="Q3681" s="2">
        <v>2</v>
      </c>
      <c r="R3681" s="2">
        <v>1</v>
      </c>
      <c r="S3681" s="2">
        <v>1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  <c r="AC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  <c r="AR3681" s="2">
        <v>0</v>
      </c>
      <c r="AS3681" s="2">
        <v>0</v>
      </c>
      <c r="AT3681" s="2">
        <v>0</v>
      </c>
      <c r="AU3681" s="2">
        <v>0</v>
      </c>
      <c r="AV3681" s="2">
        <v>0</v>
      </c>
      <c r="AW3681" s="2"/>
      <c r="AX3681" s="2"/>
      <c r="AY3681" s="2"/>
      <c r="AZ3681" s="2"/>
      <c r="BA3681" s="2"/>
      <c r="BB3681" s="2" t="s">
        <v>4419</v>
      </c>
      <c r="BC3681" s="80">
        <v>45128</v>
      </c>
      <c r="BD3681" s="2"/>
      <c r="BE3681" s="2"/>
      <c r="BF3681" s="2"/>
      <c r="BG3681" s="2"/>
      <c r="BH3681" s="2"/>
      <c r="BI3681" s="2"/>
      <c r="BJ3681" s="2"/>
      <c r="BK3681" s="2"/>
      <c r="BL3681" s="2"/>
      <c r="BM3681" s="2"/>
      <c r="BN3681" s="2"/>
      <c r="BO3681" s="2" t="str">
        <f t="shared" si="129"/>
        <v>3299365JY40021100000000000000000000000000000</v>
      </c>
      <c r="BP3681" s="2" t="str">
        <f t="shared" si="130"/>
        <v>40021100000000000000000000000000000</v>
      </c>
      <c r="BQ3681" s="2" t="str">
        <f>_xlfn.XLOOKUP(BO3681,[1]Planilha1!$BU:$BU,[1]Planilha1!$BU:$BU,"",0,1)</f>
        <v/>
      </c>
    </row>
    <row r="3682" spans="1:69" hidden="1" x14ac:dyDescent="0.2">
      <c r="A3682" s="2" t="s">
        <v>4651</v>
      </c>
      <c r="B3682" s="2"/>
      <c r="C3682" s="2"/>
      <c r="D3682" s="2"/>
      <c r="E3682" s="2" t="s">
        <v>1381</v>
      </c>
      <c r="F3682" s="2" t="s">
        <v>4478</v>
      </c>
      <c r="G3682" s="2"/>
      <c r="H3682" s="2"/>
      <c r="I3682" s="2" t="s">
        <v>712</v>
      </c>
      <c r="J3682" s="2"/>
      <c r="K3682" s="2" t="s">
        <v>4617</v>
      </c>
      <c r="L3682" s="79">
        <v>2.5</v>
      </c>
      <c r="M3682" s="79">
        <v>0</v>
      </c>
      <c r="N3682" s="79">
        <v>2.5</v>
      </c>
      <c r="O3682" s="2">
        <v>0</v>
      </c>
      <c r="P3682" s="2">
        <v>2</v>
      </c>
      <c r="Q3682" s="2">
        <v>0</v>
      </c>
      <c r="R3682" s="2">
        <v>0</v>
      </c>
      <c r="S3682" s="2">
        <v>1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  <c r="AR3682" s="2">
        <v>0</v>
      </c>
      <c r="AS3682" s="2">
        <v>0</v>
      </c>
      <c r="AT3682" s="2">
        <v>0</v>
      </c>
      <c r="AU3682" s="2">
        <v>0</v>
      </c>
      <c r="AV3682" s="2">
        <v>0</v>
      </c>
      <c r="AW3682" s="2"/>
      <c r="AX3682" s="2"/>
      <c r="AY3682" s="2"/>
      <c r="AZ3682" s="2"/>
      <c r="BA3682" s="2"/>
      <c r="BB3682" s="2" t="s">
        <v>4420</v>
      </c>
      <c r="BC3682" s="80">
        <v>45113</v>
      </c>
      <c r="BD3682" s="2"/>
      <c r="BE3682" s="2"/>
      <c r="BF3682" s="2"/>
      <c r="BG3682" s="2"/>
      <c r="BH3682" s="2"/>
      <c r="BI3682" s="2"/>
      <c r="BJ3682" s="2"/>
      <c r="BK3682" s="2"/>
      <c r="BL3682" s="2"/>
      <c r="BM3682" s="2"/>
      <c r="BN3682" s="2"/>
      <c r="BO3682" s="2" t="str">
        <f t="shared" si="129"/>
        <v>E351002002,50200100000000000000000000000000000</v>
      </c>
      <c r="BP3682" s="2" t="str">
        <f t="shared" si="130"/>
        <v>2,50200100000000000000000000000000000</v>
      </c>
      <c r="BQ3682" s="2" t="str">
        <f>_xlfn.XLOOKUP(BO3682,[1]Planilha1!$BU:$BU,[1]Planilha1!$BU:$BU,"",0,1)</f>
        <v/>
      </c>
    </row>
    <row r="3683" spans="1:69" hidden="1" x14ac:dyDescent="0.2">
      <c r="A3683" s="2" t="s">
        <v>4651</v>
      </c>
      <c r="B3683" s="2"/>
      <c r="C3683" s="2"/>
      <c r="D3683" s="2"/>
      <c r="E3683" s="2" t="s">
        <v>1381</v>
      </c>
      <c r="F3683" s="2" t="s">
        <v>4479</v>
      </c>
      <c r="G3683" s="2"/>
      <c r="H3683" s="2"/>
      <c r="I3683" s="2" t="s">
        <v>712</v>
      </c>
      <c r="J3683" s="2"/>
      <c r="K3683" s="2" t="s">
        <v>4617</v>
      </c>
      <c r="L3683" s="79">
        <v>4</v>
      </c>
      <c r="M3683" s="79">
        <v>0</v>
      </c>
      <c r="N3683" s="79">
        <v>4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2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0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  <c r="AR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/>
      <c r="AX3683" s="2"/>
      <c r="AY3683" s="2"/>
      <c r="AZ3683" s="2"/>
      <c r="BA3683" s="2"/>
      <c r="BB3683" s="2" t="s">
        <v>4421</v>
      </c>
      <c r="BC3683" s="80">
        <v>45101</v>
      </c>
      <c r="BD3683" s="2"/>
      <c r="BE3683" s="2"/>
      <c r="BF3683" s="2"/>
      <c r="BG3683" s="2"/>
      <c r="BH3683" s="2"/>
      <c r="BI3683" s="2"/>
      <c r="BJ3683" s="2"/>
      <c r="BK3683" s="2"/>
      <c r="BL3683" s="2"/>
      <c r="BM3683" s="2"/>
      <c r="BN3683" s="2"/>
      <c r="BO3683" s="2" t="str">
        <f t="shared" si="129"/>
        <v>E3510020040000020000000000000000000000000000</v>
      </c>
      <c r="BP3683" s="2" t="str">
        <f t="shared" si="130"/>
        <v>40000020000000000000000000000000000</v>
      </c>
      <c r="BQ3683" s="2" t="str">
        <f>_xlfn.XLOOKUP(BO3683,[1]Planilha1!$BU:$BU,[1]Planilha1!$BU:$BU,"",0,1)</f>
        <v/>
      </c>
    </row>
    <row r="3684" spans="1:69" hidden="1" x14ac:dyDescent="0.2">
      <c r="A3684" s="2" t="s">
        <v>4651</v>
      </c>
      <c r="B3684" s="2"/>
      <c r="C3684" s="2"/>
      <c r="D3684" s="2"/>
      <c r="E3684" s="2" t="s">
        <v>1381</v>
      </c>
      <c r="F3684" s="2" t="s">
        <v>4480</v>
      </c>
      <c r="G3684" s="2"/>
      <c r="H3684" s="2"/>
      <c r="I3684" s="2" t="s">
        <v>4613</v>
      </c>
      <c r="J3684" s="2"/>
      <c r="K3684" s="2" t="s">
        <v>4617</v>
      </c>
      <c r="L3684" s="79">
        <v>5.25</v>
      </c>
      <c r="M3684" s="79">
        <v>0</v>
      </c>
      <c r="N3684" s="79">
        <v>5.25</v>
      </c>
      <c r="O3684" s="2">
        <v>0</v>
      </c>
      <c r="P3684" s="2">
        <v>1</v>
      </c>
      <c r="Q3684" s="2">
        <v>1</v>
      </c>
      <c r="R3684" s="2">
        <v>0</v>
      </c>
      <c r="S3684" s="2">
        <v>0</v>
      </c>
      <c r="T3684" s="2">
        <v>2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0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  <c r="AR3684" s="2">
        <v>0</v>
      </c>
      <c r="AS3684" s="2">
        <v>0</v>
      </c>
      <c r="AT3684" s="2">
        <v>0</v>
      </c>
      <c r="AU3684" s="2">
        <v>0</v>
      </c>
      <c r="AV3684" s="2">
        <v>0</v>
      </c>
      <c r="AW3684" s="2"/>
      <c r="AX3684" s="2"/>
      <c r="AY3684" s="2"/>
      <c r="AZ3684" s="2"/>
      <c r="BA3684" s="2"/>
      <c r="BB3684" s="2" t="s">
        <v>4421</v>
      </c>
      <c r="BC3684" s="80">
        <v>45101</v>
      </c>
      <c r="BD3684" s="2"/>
      <c r="BE3684" s="2"/>
      <c r="BF3684" s="2"/>
      <c r="BG3684" s="2"/>
      <c r="BH3684" s="2"/>
      <c r="BI3684" s="2"/>
      <c r="BJ3684" s="2"/>
      <c r="BK3684" s="2"/>
      <c r="BL3684" s="2"/>
      <c r="BM3684" s="2"/>
      <c r="BN3684" s="2"/>
      <c r="BO3684" s="2" t="str">
        <f t="shared" si="129"/>
        <v>E351002005,250110020000000000000000000000000000</v>
      </c>
      <c r="BP3684" s="2" t="str">
        <f t="shared" si="130"/>
        <v>5,250110020000000000000000000000000000</v>
      </c>
      <c r="BQ3684" s="2" t="str">
        <f>_xlfn.XLOOKUP(BO3684,[1]Planilha1!$BU:$BU,[1]Planilha1!$BU:$BU,"",0,1)</f>
        <v/>
      </c>
    </row>
    <row r="3685" spans="1:69" hidden="1" x14ac:dyDescent="0.2">
      <c r="A3685" s="2" t="s">
        <v>4651</v>
      </c>
      <c r="B3685" s="2"/>
      <c r="C3685" s="2"/>
      <c r="D3685" s="2"/>
      <c r="E3685" s="2" t="s">
        <v>1381</v>
      </c>
      <c r="F3685" s="2" t="s">
        <v>4481</v>
      </c>
      <c r="G3685" s="2"/>
      <c r="H3685" s="2"/>
      <c r="I3685" s="2" t="s">
        <v>4613</v>
      </c>
      <c r="J3685" s="2"/>
      <c r="K3685" s="2" t="s">
        <v>4617</v>
      </c>
      <c r="L3685" s="79">
        <v>5.85</v>
      </c>
      <c r="M3685" s="79">
        <v>0</v>
      </c>
      <c r="N3685" s="79">
        <v>5.85</v>
      </c>
      <c r="O3685" s="2">
        <v>1</v>
      </c>
      <c r="P3685" s="2">
        <v>1</v>
      </c>
      <c r="Q3685" s="2">
        <v>0</v>
      </c>
      <c r="R3685" s="2">
        <v>1</v>
      </c>
      <c r="S3685" s="2">
        <v>0</v>
      </c>
      <c r="T3685" s="2">
        <v>2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0</v>
      </c>
      <c r="AC3685" s="2">
        <v>0</v>
      </c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  <c r="AR3685" s="2">
        <v>0</v>
      </c>
      <c r="AS3685" s="2">
        <v>0</v>
      </c>
      <c r="AT3685" s="2">
        <v>0</v>
      </c>
      <c r="AU3685" s="2">
        <v>0</v>
      </c>
      <c r="AV3685" s="2">
        <v>0</v>
      </c>
      <c r="AW3685" s="2"/>
      <c r="AX3685" s="2"/>
      <c r="AY3685" s="2"/>
      <c r="AZ3685" s="2"/>
      <c r="BA3685" s="2"/>
      <c r="BB3685" s="2" t="s">
        <v>4422</v>
      </c>
      <c r="BC3685" s="80">
        <v>45106</v>
      </c>
      <c r="BD3685" s="2"/>
      <c r="BE3685" s="2"/>
      <c r="BF3685" s="2"/>
      <c r="BG3685" s="2"/>
      <c r="BH3685" s="2"/>
      <c r="BI3685" s="2"/>
      <c r="BJ3685" s="2"/>
      <c r="BK3685" s="2"/>
      <c r="BL3685" s="2"/>
      <c r="BM3685" s="2"/>
      <c r="BN3685" s="2"/>
      <c r="BO3685" s="2" t="str">
        <f t="shared" si="129"/>
        <v>E351002005,851101020000000000000000000000000000</v>
      </c>
      <c r="BP3685" s="2" t="str">
        <f t="shared" si="130"/>
        <v>5,851101020000000000000000000000000000</v>
      </c>
      <c r="BQ3685" s="2" t="str">
        <f>_xlfn.XLOOKUP(BO3685,[1]Planilha1!$BU:$BU,[1]Planilha1!$BU:$BU,"",0,1)</f>
        <v/>
      </c>
    </row>
    <row r="3686" spans="1:69" hidden="1" x14ac:dyDescent="0.2">
      <c r="A3686" s="2" t="s">
        <v>4651</v>
      </c>
      <c r="B3686" s="2"/>
      <c r="C3686" s="2"/>
      <c r="D3686" s="2"/>
      <c r="E3686" s="2" t="s">
        <v>1381</v>
      </c>
      <c r="F3686" s="2" t="s">
        <v>4482</v>
      </c>
      <c r="G3686" s="2"/>
      <c r="H3686" s="2"/>
      <c r="I3686" s="2" t="s">
        <v>4613</v>
      </c>
      <c r="J3686" s="2"/>
      <c r="K3686" s="2" t="s">
        <v>4622</v>
      </c>
      <c r="L3686" s="79">
        <v>9.8000000000000007</v>
      </c>
      <c r="M3686" s="79">
        <v>0</v>
      </c>
      <c r="N3686" s="79">
        <v>9.8000000000000007</v>
      </c>
      <c r="O3686" s="2">
        <v>8</v>
      </c>
      <c r="P3686" s="2">
        <v>8</v>
      </c>
      <c r="Q3686" s="2">
        <v>2</v>
      </c>
      <c r="R3686" s="2">
        <v>0</v>
      </c>
      <c r="S3686" s="2">
        <v>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0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  <c r="AR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/>
      <c r="AX3686" s="2"/>
      <c r="AY3686" s="2"/>
      <c r="AZ3686" s="2"/>
      <c r="BA3686" s="2"/>
      <c r="BB3686" s="2" t="s">
        <v>4421</v>
      </c>
      <c r="BC3686" s="80">
        <v>45013</v>
      </c>
      <c r="BD3686" s="2"/>
      <c r="BE3686" s="2"/>
      <c r="BF3686" s="2"/>
      <c r="BG3686" s="2"/>
      <c r="BH3686" s="2"/>
      <c r="BI3686" s="2"/>
      <c r="BJ3686" s="2"/>
      <c r="BK3686" s="2"/>
      <c r="BL3686" s="2"/>
      <c r="BM3686" s="2"/>
      <c r="BN3686" s="2"/>
      <c r="BO3686" s="2" t="str">
        <f t="shared" si="129"/>
        <v>E390130009,88820100000000000000000000000000000</v>
      </c>
      <c r="BP3686" s="2" t="str">
        <f t="shared" si="130"/>
        <v>9,88820100000000000000000000000000000</v>
      </c>
      <c r="BQ3686" s="2" t="str">
        <f>_xlfn.XLOOKUP(BO3686,[1]Planilha1!$BU:$BU,[1]Planilha1!$BU:$BU,"",0,1)</f>
        <v/>
      </c>
    </row>
    <row r="3687" spans="1:69" hidden="1" x14ac:dyDescent="0.2">
      <c r="A3687" s="2" t="s">
        <v>4651</v>
      </c>
      <c r="B3687" s="2"/>
      <c r="C3687" s="2"/>
      <c r="D3687" s="2"/>
      <c r="E3687" s="2" t="s">
        <v>1381</v>
      </c>
      <c r="F3687" s="2" t="s">
        <v>4482</v>
      </c>
      <c r="G3687" s="2"/>
      <c r="H3687" s="2"/>
      <c r="I3687" s="2" t="s">
        <v>714</v>
      </c>
      <c r="J3687" s="2"/>
      <c r="K3687" s="2" t="s">
        <v>49</v>
      </c>
      <c r="L3687" s="79">
        <v>5.25</v>
      </c>
      <c r="M3687" s="79">
        <v>0</v>
      </c>
      <c r="N3687" s="79">
        <v>5.25</v>
      </c>
      <c r="O3687" s="2">
        <v>0</v>
      </c>
      <c r="P3687" s="2">
        <v>0</v>
      </c>
      <c r="Q3687" s="2">
        <v>5</v>
      </c>
      <c r="R3687" s="2">
        <v>0</v>
      </c>
      <c r="S3687" s="2">
        <v>1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  <c r="AR3687" s="2">
        <v>0</v>
      </c>
      <c r="AS3687" s="2">
        <v>0</v>
      </c>
      <c r="AT3687" s="2">
        <v>0</v>
      </c>
      <c r="AU3687" s="2">
        <v>0</v>
      </c>
      <c r="AV3687" s="2">
        <v>0</v>
      </c>
      <c r="AW3687" s="2"/>
      <c r="AX3687" s="2"/>
      <c r="AY3687" s="2"/>
      <c r="AZ3687" s="2"/>
      <c r="BA3687" s="2"/>
      <c r="BB3687" s="2" t="s">
        <v>4423</v>
      </c>
      <c r="BC3687" s="80">
        <v>45128</v>
      </c>
      <c r="BD3687" s="2"/>
      <c r="BE3687" s="2"/>
      <c r="BF3687" s="2"/>
      <c r="BG3687" s="2"/>
      <c r="BH3687" s="2"/>
      <c r="BI3687" s="2"/>
      <c r="BJ3687" s="2"/>
      <c r="BK3687" s="2"/>
      <c r="BL3687" s="2"/>
      <c r="BM3687" s="2"/>
      <c r="BN3687" s="2"/>
      <c r="BO3687" s="2" t="str">
        <f t="shared" si="129"/>
        <v>3299365JY5,250050100000000000000000000000000000</v>
      </c>
      <c r="BP3687" s="2" t="str">
        <f t="shared" si="130"/>
        <v>5,250050100000000000000000000000000000</v>
      </c>
      <c r="BQ3687" s="2" t="str">
        <f>_xlfn.XLOOKUP(BO3687,[1]Planilha1!$BU:$BU,[1]Planilha1!$BU:$BU,"",0,1)</f>
        <v/>
      </c>
    </row>
    <row r="3688" spans="1:69" hidden="1" x14ac:dyDescent="0.2">
      <c r="A3688" s="2" t="s">
        <v>4651</v>
      </c>
      <c r="B3688" s="2"/>
      <c r="C3688" s="2"/>
      <c r="D3688" s="2"/>
      <c r="E3688" s="2" t="s">
        <v>1381</v>
      </c>
      <c r="F3688" s="2" t="s">
        <v>4483</v>
      </c>
      <c r="G3688" s="2"/>
      <c r="H3688" s="2"/>
      <c r="I3688" s="2" t="s">
        <v>714</v>
      </c>
      <c r="J3688" s="2"/>
      <c r="K3688" s="2" t="s">
        <v>49</v>
      </c>
      <c r="L3688" s="79">
        <v>5.35</v>
      </c>
      <c r="M3688" s="79">
        <v>0</v>
      </c>
      <c r="N3688" s="79">
        <v>5.35</v>
      </c>
      <c r="O3688" s="2">
        <v>1</v>
      </c>
      <c r="P3688" s="2">
        <v>0</v>
      </c>
      <c r="Q3688" s="2">
        <v>0</v>
      </c>
      <c r="R3688" s="2">
        <v>1</v>
      </c>
      <c r="S3688" s="2">
        <v>0</v>
      </c>
      <c r="T3688" s="2">
        <v>2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N3688" s="2">
        <v>0</v>
      </c>
      <c r="AO3688" s="2">
        <v>0</v>
      </c>
      <c r="AP3688" s="2">
        <v>0</v>
      </c>
      <c r="AQ3688" s="2">
        <v>0</v>
      </c>
      <c r="AR3688" s="2">
        <v>0</v>
      </c>
      <c r="AS3688" s="2">
        <v>0</v>
      </c>
      <c r="AT3688" s="2">
        <v>0</v>
      </c>
      <c r="AU3688" s="2">
        <v>0</v>
      </c>
      <c r="AV3688" s="2">
        <v>0</v>
      </c>
      <c r="AW3688" s="2"/>
      <c r="AX3688" s="2"/>
      <c r="AY3688" s="2"/>
      <c r="AZ3688" s="2"/>
      <c r="BA3688" s="2"/>
      <c r="BB3688" s="2" t="s">
        <v>4424</v>
      </c>
      <c r="BC3688" s="80">
        <v>45133</v>
      </c>
      <c r="BD3688" s="2"/>
      <c r="BE3688" s="2"/>
      <c r="BF3688" s="2"/>
      <c r="BG3688" s="2"/>
      <c r="BH3688" s="2"/>
      <c r="BI3688" s="2"/>
      <c r="BJ3688" s="2"/>
      <c r="BK3688" s="2"/>
      <c r="BL3688" s="2"/>
      <c r="BM3688" s="2"/>
      <c r="BN3688" s="2"/>
      <c r="BO3688" s="2" t="str">
        <f t="shared" si="129"/>
        <v>3299365JY5,351001020000000000000000000000000000</v>
      </c>
      <c r="BP3688" s="2" t="str">
        <f t="shared" si="130"/>
        <v>5,351001020000000000000000000000000000</v>
      </c>
      <c r="BQ3688" s="2" t="str">
        <f>_xlfn.XLOOKUP(BO3688,[1]Planilha1!$BU:$BU,[1]Planilha1!$BU:$BU,"",0,1)</f>
        <v/>
      </c>
    </row>
    <row r="3689" spans="1:69" hidden="1" x14ac:dyDescent="0.2">
      <c r="A3689" s="2" t="s">
        <v>4651</v>
      </c>
      <c r="B3689" s="2"/>
      <c r="C3689" s="2"/>
      <c r="D3689" s="2"/>
      <c r="E3689" s="2" t="s">
        <v>1381</v>
      </c>
      <c r="F3689" s="2" t="s">
        <v>4476</v>
      </c>
      <c r="G3689" s="2"/>
      <c r="H3689" s="2"/>
      <c r="I3689" s="2" t="s">
        <v>714</v>
      </c>
      <c r="J3689" s="2"/>
      <c r="K3689" s="2" t="s">
        <v>49</v>
      </c>
      <c r="L3689" s="79">
        <v>5.35</v>
      </c>
      <c r="M3689" s="79">
        <v>0</v>
      </c>
      <c r="N3689" s="79">
        <v>5.35</v>
      </c>
      <c r="O3689" s="2">
        <v>1</v>
      </c>
      <c r="P3689" s="2">
        <v>1</v>
      </c>
      <c r="Q3689" s="2">
        <v>4</v>
      </c>
      <c r="R3689" s="2">
        <v>0</v>
      </c>
      <c r="S3689" s="2">
        <v>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0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0</v>
      </c>
      <c r="AN3689" s="2">
        <v>0</v>
      </c>
      <c r="AO3689" s="2">
        <v>0</v>
      </c>
      <c r="AP3689" s="2">
        <v>0</v>
      </c>
      <c r="AQ3689" s="2">
        <v>0</v>
      </c>
      <c r="AR3689" s="2">
        <v>0</v>
      </c>
      <c r="AS3689" s="2">
        <v>0</v>
      </c>
      <c r="AT3689" s="2">
        <v>0</v>
      </c>
      <c r="AU3689" s="2">
        <v>0</v>
      </c>
      <c r="AV3689" s="2">
        <v>0</v>
      </c>
      <c r="AW3689" s="2"/>
      <c r="AX3689" s="2"/>
      <c r="AY3689" s="2"/>
      <c r="AZ3689" s="2"/>
      <c r="BA3689" s="2"/>
      <c r="BB3689" s="2" t="s">
        <v>4425</v>
      </c>
      <c r="BC3689" s="80">
        <v>45138</v>
      </c>
      <c r="BD3689" s="2"/>
      <c r="BE3689" s="2"/>
      <c r="BF3689" s="2"/>
      <c r="BG3689" s="2"/>
      <c r="BH3689" s="2"/>
      <c r="BI3689" s="2"/>
      <c r="BJ3689" s="2"/>
      <c r="BK3689" s="2"/>
      <c r="BL3689" s="2"/>
      <c r="BM3689" s="2"/>
      <c r="BN3689" s="2"/>
      <c r="BO3689" s="2" t="str">
        <f t="shared" si="129"/>
        <v>3299365JY5,351140100000000000000000000000000000</v>
      </c>
      <c r="BP3689" s="2" t="str">
        <f t="shared" si="130"/>
        <v>5,351140100000000000000000000000000000</v>
      </c>
      <c r="BQ3689" s="2" t="str">
        <f>_xlfn.XLOOKUP(BO3689,[1]Planilha1!$BU:$BU,[1]Planilha1!$BU:$BU,"",0,1)</f>
        <v/>
      </c>
    </row>
    <row r="3690" spans="1:69" hidden="1" x14ac:dyDescent="0.2">
      <c r="A3690" s="2" t="s">
        <v>4651</v>
      </c>
      <c r="B3690" s="2"/>
      <c r="C3690" s="2"/>
      <c r="D3690" s="2"/>
      <c r="E3690" s="2" t="s">
        <v>1381</v>
      </c>
      <c r="F3690" s="2" t="s">
        <v>4484</v>
      </c>
      <c r="G3690" s="2"/>
      <c r="H3690" s="2"/>
      <c r="I3690" s="2" t="s">
        <v>714</v>
      </c>
      <c r="J3690" s="2"/>
      <c r="K3690" s="2" t="s">
        <v>49</v>
      </c>
      <c r="L3690" s="79">
        <v>5.85</v>
      </c>
      <c r="M3690" s="79">
        <v>0</v>
      </c>
      <c r="N3690" s="79">
        <v>5.85</v>
      </c>
      <c r="O3690" s="2">
        <v>1</v>
      </c>
      <c r="P3690" s="2">
        <v>1</v>
      </c>
      <c r="Q3690" s="2">
        <v>0</v>
      </c>
      <c r="R3690" s="2">
        <v>1</v>
      </c>
      <c r="S3690" s="2">
        <v>0</v>
      </c>
      <c r="T3690" s="2">
        <v>2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  <c r="AR3690" s="2">
        <v>0</v>
      </c>
      <c r="AS3690" s="2">
        <v>0</v>
      </c>
      <c r="AT3690" s="2">
        <v>0</v>
      </c>
      <c r="AU3690" s="2">
        <v>0</v>
      </c>
      <c r="AV3690" s="2">
        <v>0</v>
      </c>
      <c r="AW3690" s="2"/>
      <c r="AX3690" s="2"/>
      <c r="AY3690" s="2"/>
      <c r="AZ3690" s="2"/>
      <c r="BA3690" s="2"/>
      <c r="BB3690" s="2" t="s">
        <v>4426</v>
      </c>
      <c r="BC3690" s="80">
        <v>45128</v>
      </c>
      <c r="BD3690" s="2"/>
      <c r="BE3690" s="2"/>
      <c r="BF3690" s="2"/>
      <c r="BG3690" s="2"/>
      <c r="BH3690" s="2"/>
      <c r="BI3690" s="2"/>
      <c r="BJ3690" s="2"/>
      <c r="BK3690" s="2"/>
      <c r="BL3690" s="2"/>
      <c r="BM3690" s="2"/>
      <c r="BN3690" s="2"/>
      <c r="BO3690" s="2" t="str">
        <f t="shared" si="129"/>
        <v>3299365JY5,851101020000000000000000000000000000</v>
      </c>
      <c r="BP3690" s="2" t="str">
        <f t="shared" si="130"/>
        <v>5,851101020000000000000000000000000000</v>
      </c>
      <c r="BQ3690" s="2" t="str">
        <f>_xlfn.XLOOKUP(BO3690,[1]Planilha1!$BU:$BU,[1]Planilha1!$BU:$BU,"",0,1)</f>
        <v/>
      </c>
    </row>
    <row r="3691" spans="1:69" hidden="1" x14ac:dyDescent="0.2">
      <c r="A3691" s="2" t="s">
        <v>4651</v>
      </c>
      <c r="B3691" s="2"/>
      <c r="C3691" s="2"/>
      <c r="D3691" s="2"/>
      <c r="E3691" s="2" t="s">
        <v>1381</v>
      </c>
      <c r="F3691" s="2" t="s">
        <v>4485</v>
      </c>
      <c r="G3691" s="2"/>
      <c r="H3691" s="2"/>
      <c r="I3691" s="2" t="s">
        <v>714</v>
      </c>
      <c r="J3691" s="2"/>
      <c r="K3691" s="2" t="s">
        <v>49</v>
      </c>
      <c r="L3691" s="79">
        <v>5</v>
      </c>
      <c r="M3691" s="79">
        <v>0</v>
      </c>
      <c r="N3691" s="79">
        <v>5</v>
      </c>
      <c r="O3691" s="2">
        <v>0</v>
      </c>
      <c r="P3691" s="2">
        <v>0</v>
      </c>
      <c r="Q3691" s="2">
        <v>0</v>
      </c>
      <c r="R3691" s="2">
        <v>1</v>
      </c>
      <c r="S3691" s="2">
        <v>0</v>
      </c>
      <c r="T3691" s="2">
        <v>2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AR3691" s="2">
        <v>0</v>
      </c>
      <c r="AS3691" s="2">
        <v>0</v>
      </c>
      <c r="AT3691" s="2">
        <v>0</v>
      </c>
      <c r="AU3691" s="2">
        <v>0</v>
      </c>
      <c r="AV3691" s="2">
        <v>0</v>
      </c>
      <c r="AW3691" s="2"/>
      <c r="AX3691" s="2"/>
      <c r="AY3691" s="2"/>
      <c r="AZ3691" s="2"/>
      <c r="BA3691" s="2"/>
      <c r="BB3691" s="2" t="s">
        <v>4427</v>
      </c>
      <c r="BC3691" s="80">
        <v>45133</v>
      </c>
      <c r="BD3691" s="2"/>
      <c r="BE3691" s="2"/>
      <c r="BF3691" s="2"/>
      <c r="BG3691" s="2"/>
      <c r="BH3691" s="2"/>
      <c r="BI3691" s="2"/>
      <c r="BJ3691" s="2"/>
      <c r="BK3691" s="2"/>
      <c r="BL3691" s="2"/>
      <c r="BM3691" s="2"/>
      <c r="BN3691" s="2"/>
      <c r="BO3691" s="2" t="str">
        <f t="shared" si="129"/>
        <v>3299365JY50001020000000000000000000000000000</v>
      </c>
      <c r="BP3691" s="2" t="str">
        <f t="shared" si="130"/>
        <v>50001020000000000000000000000000000</v>
      </c>
      <c r="BQ3691" s="2" t="str">
        <f>_xlfn.XLOOKUP(BO3691,[1]Planilha1!$BU:$BU,[1]Planilha1!$BU:$BU,"",0,1)</f>
        <v/>
      </c>
    </row>
    <row r="3692" spans="1:69" hidden="1" x14ac:dyDescent="0.2">
      <c r="A3692" s="2" t="s">
        <v>4651</v>
      </c>
      <c r="B3692" s="2"/>
      <c r="C3692" s="2"/>
      <c r="D3692" s="2"/>
      <c r="E3692" s="2" t="s">
        <v>1381</v>
      </c>
      <c r="F3692" s="2" t="s">
        <v>4486</v>
      </c>
      <c r="G3692" s="2"/>
      <c r="H3692" s="2"/>
      <c r="I3692" s="2" t="s">
        <v>714</v>
      </c>
      <c r="J3692" s="2"/>
      <c r="K3692" s="2" t="s">
        <v>49</v>
      </c>
      <c r="L3692" s="79">
        <v>5.5</v>
      </c>
      <c r="M3692" s="79">
        <v>0</v>
      </c>
      <c r="N3692" s="79">
        <v>5</v>
      </c>
      <c r="O3692" s="2">
        <v>0</v>
      </c>
      <c r="P3692" s="2">
        <v>1</v>
      </c>
      <c r="Q3692" s="2">
        <v>0</v>
      </c>
      <c r="R3692" s="2">
        <v>1</v>
      </c>
      <c r="S3692" s="2">
        <v>0</v>
      </c>
      <c r="T3692" s="2">
        <v>2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0</v>
      </c>
      <c r="AN3692" s="2">
        <v>0</v>
      </c>
      <c r="AO3692" s="2">
        <v>0</v>
      </c>
      <c r="AP3692" s="2">
        <v>0</v>
      </c>
      <c r="AQ3692" s="2">
        <v>0</v>
      </c>
      <c r="AR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/>
      <c r="AX3692" s="2"/>
      <c r="AY3692" s="2"/>
      <c r="AZ3692" s="2"/>
      <c r="BA3692" s="2"/>
      <c r="BB3692" s="2" t="s">
        <v>4428</v>
      </c>
      <c r="BC3692" s="80">
        <v>45128</v>
      </c>
      <c r="BD3692" s="2"/>
      <c r="BE3692" s="2"/>
      <c r="BF3692" s="2"/>
      <c r="BG3692" s="2"/>
      <c r="BH3692" s="2"/>
      <c r="BI3692" s="2"/>
      <c r="BJ3692" s="2"/>
      <c r="BK3692" s="2"/>
      <c r="BL3692" s="2"/>
      <c r="BM3692" s="2"/>
      <c r="BN3692" s="2"/>
      <c r="BO3692" s="2" t="str">
        <f t="shared" si="129"/>
        <v>3299365JY50101020000000000000000000000000000</v>
      </c>
      <c r="BP3692" s="2" t="str">
        <f t="shared" si="130"/>
        <v>50101020000000000000000000000000000</v>
      </c>
      <c r="BQ3692" s="2" t="str">
        <f>_xlfn.XLOOKUP(BO3692,[1]Planilha1!$BU:$BU,[1]Planilha1!$BU:$BU,"",0,1)</f>
        <v/>
      </c>
    </row>
    <row r="3693" spans="1:69" hidden="1" x14ac:dyDescent="0.2">
      <c r="A3693" s="2" t="s">
        <v>4651</v>
      </c>
      <c r="B3693" s="2"/>
      <c r="C3693" s="2"/>
      <c r="D3693" s="2"/>
      <c r="E3693" s="2" t="s">
        <v>1381</v>
      </c>
      <c r="F3693" s="2" t="s">
        <v>4487</v>
      </c>
      <c r="G3693" s="2"/>
      <c r="H3693" s="2"/>
      <c r="I3693" s="2" t="s">
        <v>714</v>
      </c>
      <c r="J3693" s="2"/>
      <c r="K3693" s="2" t="s">
        <v>49</v>
      </c>
      <c r="L3693" s="79">
        <v>6.5</v>
      </c>
      <c r="M3693" s="79">
        <v>0</v>
      </c>
      <c r="N3693" s="79">
        <v>6.5</v>
      </c>
      <c r="O3693" s="2">
        <v>0</v>
      </c>
      <c r="P3693" s="2">
        <v>0</v>
      </c>
      <c r="Q3693" s="2">
        <v>0</v>
      </c>
      <c r="R3693" s="2">
        <v>1</v>
      </c>
      <c r="S3693" s="2">
        <v>1</v>
      </c>
      <c r="T3693" s="2">
        <v>2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0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  <c r="AR3693" s="2">
        <v>0</v>
      </c>
      <c r="AS3693" s="2">
        <v>0</v>
      </c>
      <c r="AT3693" s="2">
        <v>0</v>
      </c>
      <c r="AU3693" s="2">
        <v>0</v>
      </c>
      <c r="AV3693" s="2">
        <v>0</v>
      </c>
      <c r="AW3693" s="2"/>
      <c r="AX3693" s="2"/>
      <c r="AY3693" s="2"/>
      <c r="AZ3693" s="2"/>
      <c r="BA3693" s="2"/>
      <c r="BB3693" s="2" t="s">
        <v>4429</v>
      </c>
      <c r="BC3693" s="80">
        <v>45138</v>
      </c>
      <c r="BD3693" s="2"/>
      <c r="BE3693" s="2"/>
      <c r="BF3693" s="2"/>
      <c r="BG3693" s="2"/>
      <c r="BH3693" s="2"/>
      <c r="BI3693" s="2"/>
      <c r="BJ3693" s="2"/>
      <c r="BK3693" s="2"/>
      <c r="BL3693" s="2"/>
      <c r="BM3693" s="2"/>
      <c r="BN3693" s="2"/>
      <c r="BO3693" s="2" t="str">
        <f t="shared" si="129"/>
        <v>3299365JY6,50001120000000000000000000000000000</v>
      </c>
      <c r="BP3693" s="2" t="str">
        <f t="shared" si="130"/>
        <v>6,50001120000000000000000000000000000</v>
      </c>
      <c r="BQ3693" s="2" t="str">
        <f>_xlfn.XLOOKUP(BO3693,[1]Planilha1!$BU:$BU,[1]Planilha1!$BU:$BU,"",0,1)</f>
        <v/>
      </c>
    </row>
    <row r="3694" spans="1:69" hidden="1" x14ac:dyDescent="0.2">
      <c r="A3694" s="2" t="s">
        <v>4651</v>
      </c>
      <c r="B3694" s="2"/>
      <c r="C3694" s="2"/>
      <c r="D3694" s="2"/>
      <c r="E3694" s="2" t="s">
        <v>1381</v>
      </c>
      <c r="F3694" s="2" t="s">
        <v>4487</v>
      </c>
      <c r="G3694" s="2"/>
      <c r="H3694" s="2"/>
      <c r="I3694" s="2" t="s">
        <v>714</v>
      </c>
      <c r="J3694" s="2"/>
      <c r="K3694" s="2" t="s">
        <v>49</v>
      </c>
      <c r="L3694" s="79">
        <v>6.5</v>
      </c>
      <c r="M3694" s="79">
        <v>0</v>
      </c>
      <c r="N3694" s="79">
        <v>6.5</v>
      </c>
      <c r="O3694" s="2">
        <v>0</v>
      </c>
      <c r="P3694" s="2">
        <v>0</v>
      </c>
      <c r="Q3694" s="2">
        <v>0</v>
      </c>
      <c r="R3694" s="2">
        <v>1</v>
      </c>
      <c r="S3694" s="2">
        <v>1</v>
      </c>
      <c r="T3694" s="2">
        <v>2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N3694" s="2">
        <v>0</v>
      </c>
      <c r="AO3694" s="2">
        <v>0</v>
      </c>
      <c r="AP3694" s="2">
        <v>0</v>
      </c>
      <c r="AQ3694" s="2">
        <v>0</v>
      </c>
      <c r="AR3694" s="2">
        <v>0</v>
      </c>
      <c r="AS3694" s="2">
        <v>0</v>
      </c>
      <c r="AT3694" s="2">
        <v>0</v>
      </c>
      <c r="AU3694" s="2">
        <v>0</v>
      </c>
      <c r="AV3694" s="2">
        <v>0</v>
      </c>
      <c r="AW3694" s="2"/>
      <c r="AX3694" s="2"/>
      <c r="AY3694" s="2"/>
      <c r="AZ3694" s="2"/>
      <c r="BA3694" s="2"/>
      <c r="BB3694" s="2" t="s">
        <v>4429</v>
      </c>
      <c r="BC3694" s="80">
        <v>45288</v>
      </c>
      <c r="BD3694" s="2"/>
      <c r="BE3694" s="2"/>
      <c r="BF3694" s="2"/>
      <c r="BG3694" s="2"/>
      <c r="BH3694" s="2"/>
      <c r="BI3694" s="2"/>
      <c r="BJ3694" s="2"/>
      <c r="BK3694" s="2"/>
      <c r="BL3694" s="2"/>
      <c r="BM3694" s="2"/>
      <c r="BN3694" s="2"/>
      <c r="BO3694" s="2" t="str">
        <f t="shared" si="129"/>
        <v>3299365JY6,50001120000000000000000000000000000</v>
      </c>
      <c r="BP3694" s="2" t="str">
        <f t="shared" si="130"/>
        <v>6,50001120000000000000000000000000000</v>
      </c>
      <c r="BQ3694" s="2" t="str">
        <f>_xlfn.XLOOKUP(BO3694,[1]Planilha1!$BU:$BU,[1]Planilha1!$BU:$BU,"",0,1)</f>
        <v/>
      </c>
    </row>
    <row r="3695" spans="1:69" hidden="1" x14ac:dyDescent="0.2">
      <c r="A3695" s="2" t="s">
        <v>4651</v>
      </c>
      <c r="B3695" s="2"/>
      <c r="C3695" s="2"/>
      <c r="D3695" s="2"/>
      <c r="E3695" s="2" t="s">
        <v>1381</v>
      </c>
      <c r="F3695" s="2" t="s">
        <v>4461</v>
      </c>
      <c r="G3695" s="2"/>
      <c r="H3695" s="2"/>
      <c r="I3695" s="2" t="s">
        <v>714</v>
      </c>
      <c r="J3695" s="2"/>
      <c r="K3695" s="2" t="s">
        <v>49</v>
      </c>
      <c r="L3695" s="79">
        <v>6</v>
      </c>
      <c r="M3695" s="79">
        <v>0</v>
      </c>
      <c r="N3695" s="79">
        <v>6</v>
      </c>
      <c r="O3695" s="2">
        <v>0</v>
      </c>
      <c r="P3695" s="2">
        <v>4</v>
      </c>
      <c r="Q3695" s="2">
        <v>0</v>
      </c>
      <c r="R3695" s="2">
        <v>1</v>
      </c>
      <c r="S3695" s="2">
        <v>0</v>
      </c>
      <c r="T3695" s="2">
        <v>0</v>
      </c>
      <c r="U3695" s="2">
        <v>0</v>
      </c>
      <c r="V3695" s="2">
        <v>1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0</v>
      </c>
      <c r="AN3695" s="2">
        <v>0</v>
      </c>
      <c r="AO3695" s="2">
        <v>0</v>
      </c>
      <c r="AP3695" s="2">
        <v>0</v>
      </c>
      <c r="AQ3695" s="2">
        <v>0</v>
      </c>
      <c r="AR3695" s="2">
        <v>0</v>
      </c>
      <c r="AS3695" s="2">
        <v>0</v>
      </c>
      <c r="AT3695" s="2">
        <v>0</v>
      </c>
      <c r="AU3695" s="2">
        <v>0</v>
      </c>
      <c r="AV3695" s="2">
        <v>0</v>
      </c>
      <c r="AW3695" s="2"/>
      <c r="AX3695" s="2"/>
      <c r="AY3695" s="2"/>
      <c r="AZ3695" s="2"/>
      <c r="BA3695" s="2"/>
      <c r="BB3695" s="2" t="s">
        <v>4430</v>
      </c>
      <c r="BC3695" s="80">
        <v>45128</v>
      </c>
      <c r="BD3695" s="2"/>
      <c r="BE3695" s="2"/>
      <c r="BF3695" s="2"/>
      <c r="BG3695" s="2"/>
      <c r="BH3695" s="2"/>
      <c r="BI3695" s="2"/>
      <c r="BJ3695" s="2"/>
      <c r="BK3695" s="2"/>
      <c r="BL3695" s="2"/>
      <c r="BM3695" s="2"/>
      <c r="BN3695" s="2"/>
      <c r="BO3695" s="2" t="str">
        <f t="shared" si="129"/>
        <v>3299365JY60401000100000000000000000000000000</v>
      </c>
      <c r="BP3695" s="2" t="str">
        <f t="shared" si="130"/>
        <v>60401000100000000000000000000000000</v>
      </c>
      <c r="BQ3695" s="2" t="str">
        <f>_xlfn.XLOOKUP(BO3695,[1]Planilha1!$BU:$BU,[1]Planilha1!$BU:$BU,"",0,1)</f>
        <v/>
      </c>
    </row>
    <row r="3696" spans="1:69" hidden="1" x14ac:dyDescent="0.2">
      <c r="A3696" s="2" t="s">
        <v>4651</v>
      </c>
      <c r="B3696" s="2"/>
      <c r="C3696" s="2"/>
      <c r="D3696" s="2"/>
      <c r="E3696" s="2" t="s">
        <v>1381</v>
      </c>
      <c r="F3696" s="2" t="s">
        <v>4488</v>
      </c>
      <c r="G3696" s="2"/>
      <c r="H3696" s="2"/>
      <c r="I3696" s="2" t="s">
        <v>714</v>
      </c>
      <c r="J3696" s="2"/>
      <c r="K3696" s="2" t="s">
        <v>49</v>
      </c>
      <c r="L3696" s="79">
        <v>7.5</v>
      </c>
      <c r="M3696" s="79">
        <v>0</v>
      </c>
      <c r="N3696" s="79">
        <v>7.5</v>
      </c>
      <c r="O3696" s="2">
        <v>0</v>
      </c>
      <c r="P3696" s="2">
        <v>2</v>
      </c>
      <c r="Q3696" s="2">
        <v>0</v>
      </c>
      <c r="R3696" s="2">
        <v>0</v>
      </c>
      <c r="S3696" s="2">
        <v>0</v>
      </c>
      <c r="T3696" s="2">
        <v>2</v>
      </c>
      <c r="U3696" s="2">
        <v>1</v>
      </c>
      <c r="V3696" s="2">
        <v>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  <c r="AR3696" s="2">
        <v>0</v>
      </c>
      <c r="AS3696" s="2">
        <v>0</v>
      </c>
      <c r="AT3696" s="2">
        <v>0</v>
      </c>
      <c r="AU3696" s="2">
        <v>0</v>
      </c>
      <c r="AV3696" s="2">
        <v>0</v>
      </c>
      <c r="AW3696" s="2"/>
      <c r="AX3696" s="2"/>
      <c r="AY3696" s="2"/>
      <c r="AZ3696" s="2"/>
      <c r="BA3696" s="2"/>
      <c r="BB3696" s="2" t="s">
        <v>4431</v>
      </c>
      <c r="BC3696" s="80">
        <v>45117</v>
      </c>
      <c r="BD3696" s="2"/>
      <c r="BE3696" s="2"/>
      <c r="BF3696" s="2"/>
      <c r="BG3696" s="2"/>
      <c r="BH3696" s="2"/>
      <c r="BI3696" s="2"/>
      <c r="BJ3696" s="2"/>
      <c r="BK3696" s="2"/>
      <c r="BL3696" s="2"/>
      <c r="BM3696" s="2"/>
      <c r="BN3696" s="2"/>
      <c r="BO3696" s="2" t="str">
        <f t="shared" si="129"/>
        <v>3299365JY7,50200021000000000000000000000000000</v>
      </c>
      <c r="BP3696" s="2" t="str">
        <f t="shared" si="130"/>
        <v>7,50200021000000000000000000000000000</v>
      </c>
      <c r="BQ3696" s="2" t="str">
        <f>_xlfn.XLOOKUP(BO3696,[1]Planilha1!$BU:$BU,[1]Planilha1!$BU:$BU,"",0,1)</f>
        <v/>
      </c>
    </row>
    <row r="3697" spans="1:69" hidden="1" x14ac:dyDescent="0.2">
      <c r="A3697" s="2" t="s">
        <v>4651</v>
      </c>
      <c r="B3697" s="2"/>
      <c r="C3697" s="2"/>
      <c r="D3697" s="2"/>
      <c r="E3697" s="2" t="s">
        <v>1381</v>
      </c>
      <c r="F3697" s="2" t="s">
        <v>4489</v>
      </c>
      <c r="G3697" s="2"/>
      <c r="H3697" s="2"/>
      <c r="I3697" s="2" t="s">
        <v>714</v>
      </c>
      <c r="J3697" s="2"/>
      <c r="K3697" s="2" t="s">
        <v>49</v>
      </c>
      <c r="L3697" s="79">
        <v>7</v>
      </c>
      <c r="M3697" s="79">
        <v>0</v>
      </c>
      <c r="N3697" s="79">
        <v>7</v>
      </c>
      <c r="O3697" s="2">
        <v>0</v>
      </c>
      <c r="P3697" s="2">
        <v>1</v>
      </c>
      <c r="Q3697" s="2">
        <v>0</v>
      </c>
      <c r="R3697" s="2">
        <v>0</v>
      </c>
      <c r="S3697" s="2">
        <v>0</v>
      </c>
      <c r="T3697" s="2">
        <v>2</v>
      </c>
      <c r="U3697" s="2">
        <v>1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C3697" s="2">
        <v>0</v>
      </c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AR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/>
      <c r="AX3697" s="2"/>
      <c r="AY3697" s="2"/>
      <c r="AZ3697" s="2"/>
      <c r="BA3697" s="2"/>
      <c r="BB3697" s="2" t="s">
        <v>4432</v>
      </c>
      <c r="BC3697" s="80">
        <v>45128</v>
      </c>
      <c r="BD3697" s="2"/>
      <c r="BE3697" s="2"/>
      <c r="BF3697" s="2"/>
      <c r="BG3697" s="2"/>
      <c r="BH3697" s="2"/>
      <c r="BI3697" s="2"/>
      <c r="BJ3697" s="2"/>
      <c r="BK3697" s="2"/>
      <c r="BL3697" s="2"/>
      <c r="BM3697" s="2"/>
      <c r="BN3697" s="2"/>
      <c r="BO3697" s="2" t="str">
        <f t="shared" si="129"/>
        <v>3299365JY70100021000000000000000000000000000</v>
      </c>
      <c r="BP3697" s="2" t="str">
        <f t="shared" si="130"/>
        <v>70100021000000000000000000000000000</v>
      </c>
      <c r="BQ3697" s="2" t="str">
        <f>_xlfn.XLOOKUP(BO3697,[1]Planilha1!$BU:$BU,[1]Planilha1!$BU:$BU,"",0,1)</f>
        <v/>
      </c>
    </row>
    <row r="3698" spans="1:69" hidden="1" x14ac:dyDescent="0.2">
      <c r="A3698" s="2" t="s">
        <v>4651</v>
      </c>
      <c r="B3698" s="2"/>
      <c r="C3698" s="2"/>
      <c r="D3698" s="2"/>
      <c r="E3698" s="2" t="s">
        <v>1381</v>
      </c>
      <c r="F3698" s="2" t="s">
        <v>4490</v>
      </c>
      <c r="G3698" s="2"/>
      <c r="H3698" s="2"/>
      <c r="I3698" s="2" t="s">
        <v>714</v>
      </c>
      <c r="J3698" s="2"/>
      <c r="K3698" s="2" t="s">
        <v>4617</v>
      </c>
      <c r="L3698" s="79">
        <v>7.5</v>
      </c>
      <c r="M3698" s="79">
        <v>0</v>
      </c>
      <c r="N3698" s="79">
        <v>7.5</v>
      </c>
      <c r="O3698" s="2">
        <v>0</v>
      </c>
      <c r="P3698" s="2">
        <v>2</v>
      </c>
      <c r="Q3698" s="2">
        <v>0</v>
      </c>
      <c r="R3698" s="2">
        <v>0</v>
      </c>
      <c r="S3698" s="2">
        <v>0</v>
      </c>
      <c r="T3698" s="2">
        <v>2</v>
      </c>
      <c r="U3698" s="2">
        <v>1</v>
      </c>
      <c r="V3698" s="2">
        <v>0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  <c r="AN3698" s="2">
        <v>0</v>
      </c>
      <c r="AO3698" s="2">
        <v>0</v>
      </c>
      <c r="AP3698" s="2">
        <v>0</v>
      </c>
      <c r="AQ3698" s="2">
        <v>0</v>
      </c>
      <c r="AR3698" s="2">
        <v>0</v>
      </c>
      <c r="AS3698" s="2">
        <v>0</v>
      </c>
      <c r="AT3698" s="2">
        <v>0</v>
      </c>
      <c r="AU3698" s="2">
        <v>0</v>
      </c>
      <c r="AV3698" s="2">
        <v>0</v>
      </c>
      <c r="AW3698" s="2"/>
      <c r="AX3698" s="2"/>
      <c r="AY3698" s="2"/>
      <c r="AZ3698" s="2"/>
      <c r="BA3698" s="2"/>
      <c r="BB3698" s="2" t="s">
        <v>4433</v>
      </c>
      <c r="BC3698" s="80">
        <v>45106</v>
      </c>
      <c r="BD3698" s="2"/>
      <c r="BE3698" s="2"/>
      <c r="BF3698" s="2"/>
      <c r="BG3698" s="2"/>
      <c r="BH3698" s="2"/>
      <c r="BI3698" s="2"/>
      <c r="BJ3698" s="2"/>
      <c r="BK3698" s="2"/>
      <c r="BL3698" s="2"/>
      <c r="BM3698" s="2"/>
      <c r="BN3698" s="2"/>
      <c r="BO3698" s="2" t="str">
        <f t="shared" si="129"/>
        <v>E351002007,50200021000000000000000000000000000</v>
      </c>
      <c r="BP3698" s="2" t="str">
        <f t="shared" si="130"/>
        <v>7,50200021000000000000000000000000000</v>
      </c>
      <c r="BQ3698" s="2" t="str">
        <f>_xlfn.XLOOKUP(BO3698,[1]Planilha1!$BU:$BU,[1]Planilha1!$BU:$BU,"",0,1)</f>
        <v/>
      </c>
    </row>
    <row r="3699" spans="1:69" hidden="1" x14ac:dyDescent="0.2">
      <c r="A3699" s="2" t="s">
        <v>4651</v>
      </c>
      <c r="B3699" s="2"/>
      <c r="C3699" s="2"/>
      <c r="D3699" s="2"/>
      <c r="E3699" s="2" t="s">
        <v>1381</v>
      </c>
      <c r="F3699" s="2" t="s">
        <v>4635</v>
      </c>
      <c r="G3699" s="2"/>
      <c r="H3699" s="2"/>
      <c r="I3699" s="2" t="s">
        <v>776</v>
      </c>
      <c r="J3699" s="2"/>
      <c r="K3699" s="2" t="s">
        <v>4623</v>
      </c>
      <c r="L3699" s="79">
        <v>10</v>
      </c>
      <c r="M3699" s="79">
        <v>0</v>
      </c>
      <c r="N3699" s="79">
        <v>10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1</v>
      </c>
      <c r="AB3699" s="2">
        <v>0</v>
      </c>
      <c r="AC3699" s="2">
        <v>0</v>
      </c>
      <c r="AD3699" s="2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  <c r="AR3699" s="2">
        <v>0</v>
      </c>
      <c r="AS3699" s="2">
        <v>0</v>
      </c>
      <c r="AT3699" s="2">
        <v>0</v>
      </c>
      <c r="AU3699" s="2">
        <v>0</v>
      </c>
      <c r="AV3699" s="2">
        <v>0</v>
      </c>
      <c r="AW3699" s="2"/>
      <c r="AX3699" s="2"/>
      <c r="AY3699" s="2"/>
      <c r="AZ3699" s="2"/>
      <c r="BA3699" s="2"/>
      <c r="BB3699" s="2" t="s">
        <v>4434</v>
      </c>
      <c r="BC3699" s="80">
        <v>45390</v>
      </c>
      <c r="BD3699" s="2"/>
      <c r="BE3699" s="2"/>
      <c r="BF3699" s="2"/>
      <c r="BG3699" s="2"/>
      <c r="BH3699" s="2"/>
      <c r="BI3699" s="2"/>
      <c r="BJ3699" s="2"/>
      <c r="BK3699" s="2"/>
      <c r="BL3699" s="2"/>
      <c r="BM3699" s="2"/>
      <c r="BN3699" s="2"/>
      <c r="BO3699" s="2" t="str">
        <f t="shared" si="129"/>
        <v>E16718900100000000000001000000000000000000000</v>
      </c>
      <c r="BP3699" s="2" t="str">
        <f t="shared" si="130"/>
        <v>100000000000001000000000000000000000</v>
      </c>
      <c r="BQ3699" s="2" t="str">
        <f>_xlfn.XLOOKUP(BO3699,[1]Planilha1!$BU:$BU,[1]Planilha1!$BU:$BU,"",0,1)</f>
        <v/>
      </c>
    </row>
    <row r="3700" spans="1:69" hidden="1" x14ac:dyDescent="0.2">
      <c r="A3700" s="2" t="s">
        <v>4651</v>
      </c>
      <c r="B3700" s="2"/>
      <c r="C3700" s="2"/>
      <c r="D3700" s="2"/>
      <c r="E3700" s="2" t="s">
        <v>1381</v>
      </c>
      <c r="F3700" s="2" t="s">
        <v>4491</v>
      </c>
      <c r="G3700" s="2"/>
      <c r="H3700" s="2"/>
      <c r="I3700" s="2" t="s">
        <v>776</v>
      </c>
      <c r="J3700" s="2"/>
      <c r="K3700" s="2" t="s">
        <v>4624</v>
      </c>
      <c r="L3700" s="79">
        <v>10</v>
      </c>
      <c r="M3700" s="79">
        <v>0</v>
      </c>
      <c r="N3700" s="79">
        <v>10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1</v>
      </c>
      <c r="AB3700" s="2">
        <v>0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AR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/>
      <c r="AX3700" s="2"/>
      <c r="AY3700" s="2"/>
      <c r="AZ3700" s="2"/>
      <c r="BA3700" s="2"/>
      <c r="BB3700" s="2" t="s">
        <v>4435</v>
      </c>
      <c r="BC3700" s="80">
        <v>45185</v>
      </c>
      <c r="BD3700" s="2"/>
      <c r="BE3700" s="2"/>
      <c r="BF3700" s="2"/>
      <c r="BG3700" s="2"/>
      <c r="BH3700" s="2"/>
      <c r="BI3700" s="2"/>
      <c r="BJ3700" s="2"/>
      <c r="BK3700" s="2"/>
      <c r="BL3700" s="2"/>
      <c r="BM3700" s="2"/>
      <c r="BN3700" s="2"/>
      <c r="BO3700" s="2" t="str">
        <f t="shared" si="129"/>
        <v>E38846200100000000000001000000000000000000000</v>
      </c>
      <c r="BP3700" s="2" t="str">
        <f t="shared" si="130"/>
        <v>100000000000001000000000000000000000</v>
      </c>
      <c r="BQ3700" s="2" t="str">
        <f>_xlfn.XLOOKUP(BO3700,[1]Planilha1!$BU:$BU,[1]Planilha1!$BU:$BU,"",0,1)</f>
        <v/>
      </c>
    </row>
    <row r="3701" spans="1:69" hidden="1" x14ac:dyDescent="0.2">
      <c r="A3701" s="2" t="s">
        <v>4651</v>
      </c>
      <c r="B3701" s="2"/>
      <c r="C3701" s="2"/>
      <c r="D3701" s="2"/>
      <c r="E3701" s="2" t="s">
        <v>1381</v>
      </c>
      <c r="F3701" s="2" t="s">
        <v>4492</v>
      </c>
      <c r="G3701" s="2"/>
      <c r="H3701" s="2"/>
      <c r="I3701" s="2" t="s">
        <v>742</v>
      </c>
      <c r="J3701" s="2"/>
      <c r="K3701" s="2" t="s">
        <v>4616</v>
      </c>
      <c r="L3701" s="79">
        <v>1.5</v>
      </c>
      <c r="M3701" s="79">
        <v>0</v>
      </c>
      <c r="N3701" s="79">
        <v>1.5</v>
      </c>
      <c r="O3701" s="2">
        <v>0</v>
      </c>
      <c r="P3701" s="2">
        <v>0</v>
      </c>
      <c r="Q3701" s="2">
        <v>0</v>
      </c>
      <c r="R3701" s="2">
        <v>0</v>
      </c>
      <c r="S3701" s="2">
        <v>1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  <c r="AC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  <c r="AR3701" s="2">
        <v>0</v>
      </c>
      <c r="AS3701" s="2">
        <v>0</v>
      </c>
      <c r="AT3701" s="2">
        <v>0</v>
      </c>
      <c r="AU3701" s="2">
        <v>0</v>
      </c>
      <c r="AV3701" s="2">
        <v>0</v>
      </c>
      <c r="AW3701" s="2"/>
      <c r="AX3701" s="2"/>
      <c r="AY3701" s="2"/>
      <c r="AZ3701" s="2"/>
      <c r="BA3701" s="2"/>
      <c r="BB3701" s="2" t="s">
        <v>4436</v>
      </c>
      <c r="BC3701" s="80">
        <v>45138</v>
      </c>
      <c r="BD3701" s="2"/>
      <c r="BE3701" s="2"/>
      <c r="BF3701" s="2"/>
      <c r="BG3701" s="2"/>
      <c r="BH3701" s="2"/>
      <c r="BI3701" s="2"/>
      <c r="BJ3701" s="2"/>
      <c r="BK3701" s="2"/>
      <c r="BL3701" s="2"/>
      <c r="BM3701" s="2"/>
      <c r="BN3701" s="2"/>
      <c r="BO3701" s="2" t="str">
        <f t="shared" si="129"/>
        <v>E350994001,50000100000000000000000000000000000</v>
      </c>
      <c r="BP3701" s="2" t="str">
        <f t="shared" si="130"/>
        <v>1,50000100000000000000000000000000000</v>
      </c>
      <c r="BQ3701" s="2" t="str">
        <f>_xlfn.XLOOKUP(BO3701,[1]Planilha1!$BU:$BU,[1]Planilha1!$BU:$BU,"",0,1)</f>
        <v/>
      </c>
    </row>
    <row r="3702" spans="1:69" hidden="1" x14ac:dyDescent="0.2">
      <c r="A3702" s="2" t="s">
        <v>4651</v>
      </c>
      <c r="B3702" s="2"/>
      <c r="C3702" s="2"/>
      <c r="D3702" s="2"/>
      <c r="E3702" s="2" t="s">
        <v>1381</v>
      </c>
      <c r="F3702" s="2" t="s">
        <v>4636</v>
      </c>
      <c r="G3702" s="2"/>
      <c r="H3702" s="2"/>
      <c r="I3702" s="2" t="s">
        <v>686</v>
      </c>
      <c r="J3702" s="2"/>
      <c r="K3702" s="2" t="s">
        <v>4623</v>
      </c>
      <c r="L3702" s="79">
        <v>6.5</v>
      </c>
      <c r="M3702" s="79">
        <v>0</v>
      </c>
      <c r="N3702" s="79">
        <v>6.5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1</v>
      </c>
      <c r="V3702" s="2">
        <v>0</v>
      </c>
      <c r="W3702" s="2">
        <v>1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C3702" s="2">
        <v>0</v>
      </c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/>
      <c r="AX3702" s="2"/>
      <c r="AY3702" s="2"/>
      <c r="AZ3702" s="2"/>
      <c r="BA3702" s="2"/>
      <c r="BB3702" s="2" t="s">
        <v>4437</v>
      </c>
      <c r="BC3702" s="80">
        <v>45387</v>
      </c>
      <c r="BD3702" s="2"/>
      <c r="BE3702" s="2"/>
      <c r="BF3702" s="2"/>
      <c r="BG3702" s="2"/>
      <c r="BH3702" s="2"/>
      <c r="BI3702" s="2"/>
      <c r="BJ3702" s="2"/>
      <c r="BK3702" s="2"/>
      <c r="BL3702" s="2"/>
      <c r="BM3702" s="2"/>
      <c r="BN3702" s="2"/>
      <c r="BO3702" s="2" t="str">
        <f t="shared" si="129"/>
        <v>E167189006,50000001010000000000000000000000000</v>
      </c>
      <c r="BP3702" s="2" t="str">
        <f t="shared" si="130"/>
        <v>6,50000001010000000000000000000000000</v>
      </c>
      <c r="BQ3702" s="2" t="str">
        <f>_xlfn.XLOOKUP(BO3702,[1]Planilha1!$BU:$BU,[1]Planilha1!$BU:$BU,"",0,1)</f>
        <v/>
      </c>
    </row>
    <row r="3703" spans="1:69" hidden="1" x14ac:dyDescent="0.2">
      <c r="A3703" s="2" t="s">
        <v>4651</v>
      </c>
      <c r="B3703" s="2"/>
      <c r="C3703" s="2"/>
      <c r="D3703" s="2"/>
      <c r="E3703" s="2" t="s">
        <v>1381</v>
      </c>
      <c r="F3703" s="2" t="s">
        <v>4496</v>
      </c>
      <c r="G3703" s="2"/>
      <c r="H3703" s="2"/>
      <c r="I3703" s="2" t="s">
        <v>686</v>
      </c>
      <c r="J3703" s="2"/>
      <c r="K3703" s="2" t="s">
        <v>4623</v>
      </c>
      <c r="L3703" s="79">
        <v>6.5</v>
      </c>
      <c r="M3703" s="79">
        <v>0</v>
      </c>
      <c r="N3703" s="79">
        <v>6.5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1</v>
      </c>
      <c r="V3703" s="2">
        <v>0</v>
      </c>
      <c r="W3703" s="2">
        <v>1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C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0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  <c r="AR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/>
      <c r="AX3703" s="2"/>
      <c r="AY3703" s="2"/>
      <c r="AZ3703" s="2"/>
      <c r="BA3703" s="2"/>
      <c r="BB3703" s="2" t="s">
        <v>4438</v>
      </c>
      <c r="BC3703" s="80">
        <v>45390</v>
      </c>
      <c r="BD3703" s="2"/>
      <c r="BE3703" s="2"/>
      <c r="BF3703" s="2"/>
      <c r="BG3703" s="2"/>
      <c r="BH3703" s="2"/>
      <c r="BI3703" s="2"/>
      <c r="BJ3703" s="2"/>
      <c r="BK3703" s="2"/>
      <c r="BL3703" s="2"/>
      <c r="BM3703" s="2"/>
      <c r="BN3703" s="2"/>
      <c r="BO3703" s="2" t="str">
        <f t="shared" si="129"/>
        <v>E167189006,50000001010000000000000000000000000</v>
      </c>
      <c r="BP3703" s="2" t="str">
        <f t="shared" si="130"/>
        <v>6,50000001010000000000000000000000000</v>
      </c>
      <c r="BQ3703" s="2" t="str">
        <f>_xlfn.XLOOKUP(BO3703,[1]Planilha1!$BU:$BU,[1]Planilha1!$BU:$BU,"",0,1)</f>
        <v/>
      </c>
    </row>
    <row r="3704" spans="1:69" hidden="1" x14ac:dyDescent="0.2">
      <c r="A3704" s="2" t="s">
        <v>4651</v>
      </c>
      <c r="B3704" s="2"/>
      <c r="C3704" s="2"/>
      <c r="D3704" s="2"/>
      <c r="E3704" s="2" t="s">
        <v>1381</v>
      </c>
      <c r="F3704" s="2" t="s">
        <v>4493</v>
      </c>
      <c r="G3704" s="2"/>
      <c r="H3704" s="2"/>
      <c r="I3704" s="2" t="s">
        <v>686</v>
      </c>
      <c r="J3704" s="2"/>
      <c r="K3704" s="2" t="s">
        <v>4617</v>
      </c>
      <c r="L3704" s="79">
        <v>6.5</v>
      </c>
      <c r="M3704" s="79">
        <v>0</v>
      </c>
      <c r="N3704" s="79">
        <v>6.5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1</v>
      </c>
      <c r="V3704" s="2">
        <v>0</v>
      </c>
      <c r="W3704" s="2">
        <v>1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  <c r="AW3704" s="2"/>
      <c r="AX3704" s="2"/>
      <c r="AY3704" s="2"/>
      <c r="AZ3704" s="2"/>
      <c r="BA3704" s="2"/>
      <c r="BB3704" s="2" t="s">
        <v>4439</v>
      </c>
      <c r="BC3704" s="80">
        <v>45143</v>
      </c>
      <c r="BD3704" s="2"/>
      <c r="BE3704" s="2"/>
      <c r="BF3704" s="2"/>
      <c r="BG3704" s="2"/>
      <c r="BH3704" s="2"/>
      <c r="BI3704" s="2"/>
      <c r="BJ3704" s="2"/>
      <c r="BK3704" s="2"/>
      <c r="BL3704" s="2"/>
      <c r="BM3704" s="2"/>
      <c r="BN3704" s="2"/>
      <c r="BO3704" s="2" t="str">
        <f t="shared" si="129"/>
        <v>E351002006,50000001010000000000000000000000000</v>
      </c>
      <c r="BP3704" s="2" t="str">
        <f t="shared" si="130"/>
        <v>6,50000001010000000000000000000000000</v>
      </c>
      <c r="BQ3704" s="2" t="str">
        <f>_xlfn.XLOOKUP(BO3704,[1]Planilha1!$BU:$BU,[1]Planilha1!$BU:$BU,"",0,1)</f>
        <v/>
      </c>
    </row>
    <row r="3705" spans="1:69" hidden="1" x14ac:dyDescent="0.2">
      <c r="A3705" s="2" t="s">
        <v>4651</v>
      </c>
      <c r="B3705" s="2"/>
      <c r="C3705" s="2"/>
      <c r="D3705" s="2"/>
      <c r="E3705" s="2" t="s">
        <v>1381</v>
      </c>
      <c r="F3705" s="2" t="s">
        <v>4494</v>
      </c>
      <c r="G3705" s="2"/>
      <c r="H3705" s="2"/>
      <c r="I3705" s="2" t="s">
        <v>686</v>
      </c>
      <c r="J3705" s="2"/>
      <c r="K3705" s="2" t="s">
        <v>4624</v>
      </c>
      <c r="L3705" s="79">
        <v>6.5</v>
      </c>
      <c r="M3705" s="79">
        <v>0</v>
      </c>
      <c r="N3705" s="79">
        <v>6.5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1</v>
      </c>
      <c r="V3705" s="2">
        <v>0</v>
      </c>
      <c r="W3705" s="2">
        <v>1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C3705" s="2">
        <v>0</v>
      </c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AR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/>
      <c r="AX3705" s="2"/>
      <c r="AY3705" s="2"/>
      <c r="AZ3705" s="2"/>
      <c r="BA3705" s="2"/>
      <c r="BB3705" s="2" t="s">
        <v>4439</v>
      </c>
      <c r="BC3705" s="80">
        <v>45143</v>
      </c>
      <c r="BD3705" s="2"/>
      <c r="BE3705" s="2"/>
      <c r="BF3705" s="2"/>
      <c r="BG3705" s="2"/>
      <c r="BH3705" s="2"/>
      <c r="BI3705" s="2"/>
      <c r="BJ3705" s="2"/>
      <c r="BK3705" s="2"/>
      <c r="BL3705" s="2"/>
      <c r="BM3705" s="2"/>
      <c r="BN3705" s="2"/>
      <c r="BO3705" s="2" t="str">
        <f t="shared" si="129"/>
        <v>E388462006,50000001010000000000000000000000000</v>
      </c>
      <c r="BP3705" s="2" t="str">
        <f t="shared" si="130"/>
        <v>6,50000001010000000000000000000000000</v>
      </c>
      <c r="BQ3705" s="2" t="str">
        <f>_xlfn.XLOOKUP(BO3705,[1]Planilha1!$BU:$BU,[1]Planilha1!$BU:$BU,"",0,1)</f>
        <v/>
      </c>
    </row>
    <row r="3706" spans="1:69" hidden="1" x14ac:dyDescent="0.2">
      <c r="A3706" s="2" t="s">
        <v>4651</v>
      </c>
      <c r="B3706" s="2"/>
      <c r="C3706" s="2"/>
      <c r="D3706" s="2"/>
      <c r="E3706" s="2" t="s">
        <v>1381</v>
      </c>
      <c r="F3706" s="2" t="s">
        <v>4495</v>
      </c>
      <c r="G3706" s="2"/>
      <c r="H3706" s="2"/>
      <c r="I3706" s="2" t="s">
        <v>686</v>
      </c>
      <c r="J3706" s="2"/>
      <c r="K3706" s="2" t="s">
        <v>4624</v>
      </c>
      <c r="L3706" s="79">
        <v>6.5</v>
      </c>
      <c r="M3706" s="79">
        <v>0</v>
      </c>
      <c r="N3706" s="79">
        <v>6.5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1</v>
      </c>
      <c r="V3706" s="2">
        <v>0</v>
      </c>
      <c r="W3706" s="2">
        <v>1</v>
      </c>
      <c r="X3706" s="2">
        <v>0</v>
      </c>
      <c r="Y3706" s="2">
        <v>0</v>
      </c>
      <c r="Z3706" s="2">
        <v>0</v>
      </c>
      <c r="AA3706" s="2">
        <v>0</v>
      </c>
      <c r="AB3706" s="2">
        <v>0</v>
      </c>
      <c r="AC3706" s="2">
        <v>0</v>
      </c>
      <c r="AD3706" s="2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0</v>
      </c>
      <c r="AS3706" s="2">
        <v>0</v>
      </c>
      <c r="AT3706" s="2">
        <v>0</v>
      </c>
      <c r="AU3706" s="2">
        <v>0</v>
      </c>
      <c r="AV3706" s="2">
        <v>0</v>
      </c>
      <c r="AW3706" s="2"/>
      <c r="AX3706" s="2"/>
      <c r="AY3706" s="2"/>
      <c r="AZ3706" s="2"/>
      <c r="BA3706" s="2"/>
      <c r="BB3706" s="2" t="s">
        <v>4439</v>
      </c>
      <c r="BC3706" s="80">
        <v>45143</v>
      </c>
      <c r="BD3706" s="2"/>
      <c r="BE3706" s="2"/>
      <c r="BF3706" s="2"/>
      <c r="BG3706" s="2"/>
      <c r="BH3706" s="2"/>
      <c r="BI3706" s="2"/>
      <c r="BJ3706" s="2"/>
      <c r="BK3706" s="2"/>
      <c r="BL3706" s="2"/>
      <c r="BM3706" s="2"/>
      <c r="BN3706" s="2"/>
      <c r="BO3706" s="2" t="str">
        <f t="shared" si="129"/>
        <v>E388462006,50000001010000000000000000000000000</v>
      </c>
      <c r="BP3706" s="2" t="str">
        <f t="shared" si="130"/>
        <v>6,50000001010000000000000000000000000</v>
      </c>
      <c r="BQ3706" s="2" t="str">
        <f>_xlfn.XLOOKUP(BO3706,[1]Planilha1!$BU:$BU,[1]Planilha1!$BU:$BU,"",0,1)</f>
        <v/>
      </c>
    </row>
    <row r="3707" spans="1:69" hidden="1" x14ac:dyDescent="0.2">
      <c r="A3707" s="2" t="s">
        <v>4651</v>
      </c>
      <c r="B3707" s="2"/>
      <c r="C3707" s="2"/>
      <c r="D3707" s="2"/>
      <c r="E3707" s="2" t="s">
        <v>1381</v>
      </c>
      <c r="F3707" s="2" t="s">
        <v>4496</v>
      </c>
      <c r="G3707" s="2"/>
      <c r="H3707" s="2"/>
      <c r="I3707" s="2" t="s">
        <v>686</v>
      </c>
      <c r="J3707" s="2"/>
      <c r="K3707" s="2" t="s">
        <v>4624</v>
      </c>
      <c r="L3707" s="79">
        <v>6.5</v>
      </c>
      <c r="M3707" s="79">
        <v>0</v>
      </c>
      <c r="N3707" s="79">
        <v>6.5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1</v>
      </c>
      <c r="V3707" s="2">
        <v>0</v>
      </c>
      <c r="W3707" s="2">
        <v>1</v>
      </c>
      <c r="X3707" s="2">
        <v>0</v>
      </c>
      <c r="Y3707" s="2">
        <v>0</v>
      </c>
      <c r="Z3707" s="2">
        <v>0</v>
      </c>
      <c r="AA3707" s="2">
        <v>0</v>
      </c>
      <c r="AB3707" s="2">
        <v>0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  <c r="AR3707" s="2">
        <v>0</v>
      </c>
      <c r="AS3707" s="2">
        <v>0</v>
      </c>
      <c r="AT3707" s="2">
        <v>0</v>
      </c>
      <c r="AU3707" s="2">
        <v>0</v>
      </c>
      <c r="AV3707" s="2">
        <v>0</v>
      </c>
      <c r="AW3707" s="2"/>
      <c r="AX3707" s="2"/>
      <c r="AY3707" s="2"/>
      <c r="AZ3707" s="2"/>
      <c r="BA3707" s="2"/>
      <c r="BB3707" s="2" t="s">
        <v>4440</v>
      </c>
      <c r="BC3707" s="80">
        <v>45153</v>
      </c>
      <c r="BD3707" s="2"/>
      <c r="BE3707" s="2"/>
      <c r="BF3707" s="2"/>
      <c r="BG3707" s="2"/>
      <c r="BH3707" s="2"/>
      <c r="BI3707" s="2"/>
      <c r="BJ3707" s="2"/>
      <c r="BK3707" s="2"/>
      <c r="BL3707" s="2"/>
      <c r="BM3707" s="2"/>
      <c r="BN3707" s="2"/>
      <c r="BO3707" s="2" t="str">
        <f t="shared" si="129"/>
        <v>E388462006,50000001010000000000000000000000000</v>
      </c>
      <c r="BP3707" s="2" t="str">
        <f t="shared" si="130"/>
        <v>6,50000001010000000000000000000000000</v>
      </c>
      <c r="BQ3707" s="2" t="str">
        <f>_xlfn.XLOOKUP(BO3707,[1]Planilha1!$BU:$BU,[1]Planilha1!$BU:$BU,"",0,1)</f>
        <v/>
      </c>
    </row>
    <row r="3708" spans="1:69" hidden="1" x14ac:dyDescent="0.2">
      <c r="A3708" s="2" t="s">
        <v>4778</v>
      </c>
      <c r="B3708" s="2" t="s">
        <v>3</v>
      </c>
      <c r="C3708" s="2"/>
      <c r="D3708" s="2"/>
      <c r="E3708" s="2" t="s">
        <v>4611</v>
      </c>
      <c r="F3708" s="91" t="s">
        <v>4777</v>
      </c>
      <c r="G3708" s="91" t="s">
        <v>4777</v>
      </c>
      <c r="H3708" s="2"/>
      <c r="I3708" s="2">
        <v>0</v>
      </c>
      <c r="J3708" s="2"/>
      <c r="K3708" s="2" t="s">
        <v>46</v>
      </c>
      <c r="L3708" s="79">
        <v>0.35</v>
      </c>
      <c r="M3708" s="79">
        <v>0.7</v>
      </c>
      <c r="N3708" s="79">
        <v>1.05</v>
      </c>
      <c r="O3708" s="2">
        <v>1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C3708" s="2">
        <v>0</v>
      </c>
      <c r="AD3708" s="2">
        <v>0</v>
      </c>
      <c r="AE3708" s="2">
        <v>0</v>
      </c>
      <c r="AF3708" s="2">
        <v>2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AR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/>
      <c r="AX3708" s="2"/>
      <c r="AY3708" s="2"/>
      <c r="AZ3708" s="2"/>
      <c r="BA3708" s="2"/>
      <c r="BB3708" s="2" t="s">
        <v>4966</v>
      </c>
      <c r="BC3708" s="80">
        <v>45391</v>
      </c>
      <c r="BD3708" s="2" t="s">
        <v>4672</v>
      </c>
      <c r="BE3708" s="2"/>
      <c r="BF3708" s="2"/>
      <c r="BG3708" s="2"/>
      <c r="BH3708" s="2"/>
      <c r="BI3708" s="2"/>
      <c r="BJ3708" s="2"/>
      <c r="BK3708" s="2"/>
      <c r="BL3708" s="2"/>
      <c r="BM3708" s="2"/>
      <c r="BN3708" s="2"/>
      <c r="BO3708" s="2" t="str">
        <f t="shared" si="129"/>
        <v>3299362G21,052000000000000000010000000000000000</v>
      </c>
      <c r="BP3708" s="2" t="str">
        <f t="shared" si="130"/>
        <v>GMW171361,052000000000000000010000000000000000</v>
      </c>
      <c r="BQ3708" s="2" t="str">
        <f>_xlfn.XLOOKUP(BO3708,[1]Planilha1!$BU:$BU,[1]Planilha1!$BU:$BU,"",0,1)</f>
        <v/>
      </c>
    </row>
    <row r="3709" spans="1:69" hidden="1" x14ac:dyDescent="0.2">
      <c r="A3709" s="2" t="s">
        <v>4651</v>
      </c>
      <c r="B3709" s="2"/>
      <c r="C3709" s="2"/>
      <c r="D3709" s="2"/>
      <c r="E3709" s="2" t="s">
        <v>4611</v>
      </c>
      <c r="F3709" s="2" t="s">
        <v>4625</v>
      </c>
      <c r="G3709" s="2"/>
      <c r="H3709" s="2"/>
      <c r="I3709" s="2">
        <v>0</v>
      </c>
      <c r="J3709" s="2"/>
      <c r="K3709" s="2" t="s">
        <v>46</v>
      </c>
      <c r="L3709" s="79">
        <v>1.1000000000000001</v>
      </c>
      <c r="M3709" s="79">
        <v>0.35</v>
      </c>
      <c r="N3709" s="79">
        <v>1.45</v>
      </c>
      <c r="O3709" s="2">
        <v>1</v>
      </c>
      <c r="P3709" s="2">
        <v>0</v>
      </c>
      <c r="Q3709" s="2">
        <v>1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2">
        <v>1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0</v>
      </c>
      <c r="AS3709" s="2">
        <v>0</v>
      </c>
      <c r="AT3709" s="2">
        <v>0</v>
      </c>
      <c r="AU3709" s="2">
        <v>0</v>
      </c>
      <c r="AV3709" s="2">
        <v>0</v>
      </c>
      <c r="AW3709" s="2"/>
      <c r="AX3709" s="2"/>
      <c r="AY3709" s="2"/>
      <c r="AZ3709" s="2"/>
      <c r="BA3709" s="2"/>
      <c r="BB3709" s="2" t="s">
        <v>4441</v>
      </c>
      <c r="BC3709" s="80">
        <v>45356</v>
      </c>
      <c r="BD3709" s="2"/>
      <c r="BE3709" s="2"/>
      <c r="BF3709" s="2"/>
      <c r="BG3709" s="2"/>
      <c r="BH3709" s="2"/>
      <c r="BI3709" s="2"/>
      <c r="BJ3709" s="2"/>
      <c r="BK3709" s="2"/>
      <c r="BL3709" s="2"/>
      <c r="BM3709" s="2"/>
      <c r="BN3709" s="2"/>
      <c r="BO3709" s="2" t="str">
        <f t="shared" si="129"/>
        <v>3299362G21,451010000000000000010000000000000000</v>
      </c>
      <c r="BP3709" s="2" t="str">
        <f t="shared" si="130"/>
        <v>1,451010000000000000010000000000000000</v>
      </c>
      <c r="BQ3709" s="2" t="str">
        <f>_xlfn.XLOOKUP(BO3709,[1]Planilha1!$BU:$BU,[1]Planilha1!$BU:$BU,"",0,1)</f>
        <v/>
      </c>
    </row>
    <row r="3710" spans="1:69" hidden="1" x14ac:dyDescent="0.2">
      <c r="A3710" s="2" t="s">
        <v>4679</v>
      </c>
      <c r="B3710" s="2" t="s">
        <v>3</v>
      </c>
      <c r="C3710" s="2" t="s">
        <v>792</v>
      </c>
      <c r="D3710" s="2"/>
      <c r="E3710" s="2" t="s">
        <v>4611</v>
      </c>
      <c r="F3710" s="2" t="s">
        <v>4700</v>
      </c>
      <c r="G3710" s="2" t="s">
        <v>4700</v>
      </c>
      <c r="H3710" s="2"/>
      <c r="I3710" s="2"/>
      <c r="J3710" s="2"/>
      <c r="K3710" s="2" t="s">
        <v>46</v>
      </c>
      <c r="L3710" s="79">
        <v>1.25</v>
      </c>
      <c r="M3710" s="79">
        <v>0.5</v>
      </c>
      <c r="N3710" s="79">
        <v>1.75</v>
      </c>
      <c r="O3710" s="2">
        <v>0</v>
      </c>
      <c r="P3710" s="2">
        <v>1</v>
      </c>
      <c r="Q3710" s="2">
        <v>1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2">
        <v>0</v>
      </c>
      <c r="AG3710" s="2">
        <v>1</v>
      </c>
      <c r="AH3710" s="2">
        <v>0</v>
      </c>
      <c r="AI3710" s="2">
        <v>0</v>
      </c>
      <c r="AJ3710" s="2">
        <v>0</v>
      </c>
      <c r="AK3710" s="2">
        <v>0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AR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 t="s">
        <v>4637</v>
      </c>
      <c r="AX3710" s="2" t="s">
        <v>4638</v>
      </c>
      <c r="AY3710" s="2"/>
      <c r="AZ3710" s="2"/>
      <c r="BA3710" s="2">
        <v>125</v>
      </c>
      <c r="BB3710" s="2" t="s">
        <v>4943</v>
      </c>
      <c r="BC3710" s="80">
        <v>45357</v>
      </c>
      <c r="BD3710" s="2" t="s">
        <v>4672</v>
      </c>
      <c r="BE3710" s="2"/>
      <c r="BF3710" s="2"/>
      <c r="BG3710" s="2"/>
      <c r="BH3710" s="2"/>
      <c r="BI3710" s="2"/>
      <c r="BJ3710" s="2"/>
      <c r="BK3710" s="2"/>
      <c r="BL3710" s="2"/>
      <c r="BM3710" s="2"/>
      <c r="BN3710" s="2"/>
      <c r="BO3710" s="2" t="str">
        <f t="shared" si="129"/>
        <v>3299362G21,750110000000000000001000000000000000</v>
      </c>
      <c r="BP3710" s="2" t="str">
        <f t="shared" si="130"/>
        <v>GMW171361,750110000000000000001000000000000000</v>
      </c>
      <c r="BQ3710" s="2" t="str">
        <f>_xlfn.XLOOKUP(BO3710,[1]Planilha1!$BU:$BU,[1]Planilha1!$BU:$BU,"",0,1)</f>
        <v/>
      </c>
    </row>
    <row r="3711" spans="1:69" hidden="1" x14ac:dyDescent="0.2">
      <c r="A3711" s="2" t="s">
        <v>44</v>
      </c>
      <c r="B3711" s="2" t="s">
        <v>3</v>
      </c>
      <c r="C3711" s="2"/>
      <c r="D3711" s="2"/>
      <c r="E3711" s="2" t="s">
        <v>4611</v>
      </c>
      <c r="F3711" s="2" t="s">
        <v>4626</v>
      </c>
      <c r="G3711" s="2"/>
      <c r="H3711" s="2"/>
      <c r="I3711" s="2">
        <v>0</v>
      </c>
      <c r="J3711" s="2"/>
      <c r="K3711" s="2" t="s">
        <v>46</v>
      </c>
      <c r="L3711" s="79">
        <v>1.0499999999999998</v>
      </c>
      <c r="M3711" s="79">
        <v>1.0499999999999998</v>
      </c>
      <c r="N3711" s="79">
        <v>2.1</v>
      </c>
      <c r="O3711" s="2">
        <v>3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2">
        <v>3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  <c r="AR3711" s="2">
        <v>0</v>
      </c>
      <c r="AS3711" s="2">
        <v>0</v>
      </c>
      <c r="AT3711" s="2">
        <v>0</v>
      </c>
      <c r="AU3711" s="2">
        <v>0</v>
      </c>
      <c r="AV3711" s="2">
        <v>0</v>
      </c>
      <c r="AW3711" s="2"/>
      <c r="AX3711" s="2"/>
      <c r="AY3711" s="2"/>
      <c r="AZ3711" s="2"/>
      <c r="BA3711" s="2"/>
      <c r="BB3711" s="2" t="s">
        <v>4940</v>
      </c>
      <c r="BC3711" s="80">
        <v>45392</v>
      </c>
      <c r="BD3711" s="2" t="s">
        <v>4672</v>
      </c>
      <c r="BE3711" s="2"/>
      <c r="BF3711" s="2"/>
      <c r="BG3711" s="2"/>
      <c r="BH3711" s="2"/>
      <c r="BI3711" s="2"/>
      <c r="BJ3711" s="2"/>
      <c r="BK3711" s="2"/>
      <c r="BL3711" s="2"/>
      <c r="BM3711" s="2"/>
      <c r="BN3711" s="2"/>
      <c r="BO3711" s="2" t="str">
        <f t="shared" si="129"/>
        <v>3299362G22,13000000000000000030000000000000000</v>
      </c>
      <c r="BP3711" s="2" t="str">
        <f t="shared" si="130"/>
        <v>GMW171362,13000000000000000030000000000000000</v>
      </c>
      <c r="BQ3711" s="2" t="str">
        <f>_xlfn.XLOOKUP(BO3711,[1]Planilha1!$BU:$BU,[1]Planilha1!$BU:$BU,"",0,1)</f>
        <v/>
      </c>
    </row>
    <row r="3712" spans="1:69" hidden="1" x14ac:dyDescent="0.2">
      <c r="A3712" s="2" t="s">
        <v>4679</v>
      </c>
      <c r="B3712" s="2" t="s">
        <v>3</v>
      </c>
      <c r="C3712" s="2" t="s">
        <v>792</v>
      </c>
      <c r="D3712" s="2"/>
      <c r="E3712" s="2" t="s">
        <v>4611</v>
      </c>
      <c r="F3712" s="2" t="s">
        <v>4627</v>
      </c>
      <c r="G3712" s="2"/>
      <c r="H3712" s="2"/>
      <c r="I3712" s="2"/>
      <c r="J3712" s="2"/>
      <c r="K3712" s="2" t="s">
        <v>46</v>
      </c>
      <c r="L3712" s="79">
        <v>0.75</v>
      </c>
      <c r="M3712" s="79">
        <v>1.5</v>
      </c>
      <c r="N3712" s="79">
        <v>2.25</v>
      </c>
      <c r="O3712" s="2">
        <v>0</v>
      </c>
      <c r="P3712" s="2">
        <v>0</v>
      </c>
      <c r="Q3712" s="2">
        <v>1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2</v>
      </c>
      <c r="AI3712" s="2">
        <v>0</v>
      </c>
      <c r="AJ3712" s="2">
        <v>0</v>
      </c>
      <c r="AK3712" s="2">
        <v>0</v>
      </c>
      <c r="AL3712" s="2">
        <v>0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  <c r="AR3712" s="2">
        <v>0</v>
      </c>
      <c r="AS3712" s="2">
        <v>0</v>
      </c>
      <c r="AT3712" s="2">
        <v>0</v>
      </c>
      <c r="AU3712" s="2">
        <v>0</v>
      </c>
      <c r="AV3712" s="2">
        <v>0</v>
      </c>
      <c r="AW3712" s="2" t="s">
        <v>4637</v>
      </c>
      <c r="AX3712" s="2" t="s">
        <v>4638</v>
      </c>
      <c r="AY3712" s="2"/>
      <c r="AZ3712" s="2"/>
      <c r="BA3712" s="2"/>
      <c r="BB3712" s="2" t="s">
        <v>4442</v>
      </c>
      <c r="BC3712" s="80">
        <v>45359</v>
      </c>
      <c r="BD3712" s="2"/>
      <c r="BE3712" s="2"/>
      <c r="BF3712" s="2"/>
      <c r="BG3712" s="2"/>
      <c r="BH3712" s="2"/>
      <c r="BI3712" s="2"/>
      <c r="BJ3712" s="2"/>
      <c r="BK3712" s="2"/>
      <c r="BL3712" s="2"/>
      <c r="BM3712" s="2"/>
      <c r="BN3712" s="2"/>
      <c r="BO3712" s="2" t="str">
        <f t="shared" si="129"/>
        <v>3299362G22,250020000000000000000100000000000000</v>
      </c>
      <c r="BP3712" s="2" t="str">
        <f t="shared" si="130"/>
        <v>GMW171362,250020000000000000000100000000000000</v>
      </c>
      <c r="BQ3712" s="2" t="str">
        <f>_xlfn.XLOOKUP(BO3712,[1]Planilha1!$BU:$BU,[1]Planilha1!$BU:$BU,"",0,1)</f>
        <v/>
      </c>
    </row>
    <row r="3713" spans="1:69" hidden="1" x14ac:dyDescent="0.2">
      <c r="A3713" s="2" t="s">
        <v>4651</v>
      </c>
      <c r="B3713" s="2"/>
      <c r="C3713" s="2"/>
      <c r="D3713" s="2"/>
      <c r="E3713" s="2" t="s">
        <v>4611</v>
      </c>
      <c r="F3713" s="2" t="s">
        <v>45</v>
      </c>
      <c r="G3713" s="2"/>
      <c r="H3713" s="2"/>
      <c r="I3713" s="2">
        <v>0</v>
      </c>
      <c r="J3713" s="2"/>
      <c r="K3713" s="2" t="s">
        <v>46</v>
      </c>
      <c r="L3713" s="79">
        <v>3.5</v>
      </c>
      <c r="M3713" s="79">
        <v>3</v>
      </c>
      <c r="N3713" s="79">
        <v>6.5</v>
      </c>
      <c r="O3713" s="2">
        <v>0</v>
      </c>
      <c r="P3713" s="2">
        <v>0</v>
      </c>
      <c r="Q3713" s="2">
        <v>0</v>
      </c>
      <c r="R3713" s="2">
        <v>1</v>
      </c>
      <c r="S3713" s="2">
        <v>0</v>
      </c>
      <c r="T3713" s="2">
        <v>0</v>
      </c>
      <c r="U3713" s="2">
        <v>1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  <c r="AD3713" s="2">
        <v>0</v>
      </c>
      <c r="AE3713" s="2">
        <v>0</v>
      </c>
      <c r="AF3713" s="2">
        <v>0</v>
      </c>
      <c r="AG3713" s="2">
        <v>1</v>
      </c>
      <c r="AH3713" s="2">
        <v>0</v>
      </c>
      <c r="AI3713" s="2">
        <v>0</v>
      </c>
      <c r="AJ3713" s="2">
        <v>0</v>
      </c>
      <c r="AK3713" s="2">
        <v>0</v>
      </c>
      <c r="AL3713" s="2">
        <v>1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/>
      <c r="AX3713" s="2"/>
      <c r="AY3713" s="2"/>
      <c r="AZ3713" s="2"/>
      <c r="BA3713" s="2">
        <v>125</v>
      </c>
      <c r="BB3713" s="2" t="s">
        <v>4948</v>
      </c>
      <c r="BC3713" s="80">
        <v>45238</v>
      </c>
      <c r="BD3713" s="2" t="s">
        <v>4672</v>
      </c>
      <c r="BE3713" s="2"/>
      <c r="BF3713" s="2"/>
      <c r="BG3713" s="2"/>
      <c r="BH3713" s="2"/>
      <c r="BI3713" s="2"/>
      <c r="BJ3713" s="2"/>
      <c r="BK3713" s="2"/>
      <c r="BL3713" s="2"/>
      <c r="BM3713" s="2"/>
      <c r="BN3713" s="2"/>
      <c r="BO3713" s="2" t="str">
        <f t="shared" si="129"/>
        <v>3299362G26,50001001000000000001000010000000000</v>
      </c>
      <c r="BP3713" s="2" t="str">
        <f t="shared" si="130"/>
        <v>6,50001001000000000001000010000000000</v>
      </c>
      <c r="BQ3713" s="2" t="str">
        <f>_xlfn.XLOOKUP(BO3713,[1]Planilha1!$BU:$BU,[1]Planilha1!$BU:$BU,"",0,1)</f>
        <v/>
      </c>
    </row>
    <row r="3714" spans="1:69" hidden="1" x14ac:dyDescent="0.2">
      <c r="A3714" s="2" t="s">
        <v>4651</v>
      </c>
      <c r="B3714" s="2"/>
      <c r="C3714" s="2"/>
      <c r="D3714" s="2"/>
      <c r="E3714" s="2" t="s">
        <v>4611</v>
      </c>
      <c r="F3714" s="2" t="s">
        <v>4628</v>
      </c>
      <c r="G3714" s="2"/>
      <c r="H3714" s="2"/>
      <c r="I3714" s="2">
        <v>0</v>
      </c>
      <c r="J3714" s="2"/>
      <c r="K3714" s="2" t="s">
        <v>49</v>
      </c>
      <c r="L3714" s="79">
        <v>11</v>
      </c>
      <c r="M3714" s="79">
        <v>0</v>
      </c>
      <c r="N3714" s="79">
        <v>11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2</v>
      </c>
      <c r="V3714" s="2">
        <v>2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  <c r="AC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  <c r="AR3714" s="2">
        <v>0</v>
      </c>
      <c r="AS3714" s="2">
        <v>0</v>
      </c>
      <c r="AT3714" s="2">
        <v>0</v>
      </c>
      <c r="AU3714" s="2">
        <v>0</v>
      </c>
      <c r="AV3714" s="2">
        <v>0</v>
      </c>
      <c r="AW3714" s="2"/>
      <c r="AX3714" s="2"/>
      <c r="AY3714" s="2"/>
      <c r="AZ3714" s="2"/>
      <c r="BA3714" s="2"/>
      <c r="BB3714" s="2" t="s">
        <v>4443</v>
      </c>
      <c r="BC3714" s="80">
        <v>45366</v>
      </c>
      <c r="BD3714" s="2"/>
      <c r="BE3714" s="2"/>
      <c r="BF3714" s="2"/>
      <c r="BG3714" s="2"/>
      <c r="BH3714" s="2"/>
      <c r="BI3714" s="2"/>
      <c r="BJ3714" s="2"/>
      <c r="BK3714" s="2"/>
      <c r="BL3714" s="2"/>
      <c r="BM3714" s="2"/>
      <c r="BN3714" s="2"/>
      <c r="BO3714" s="2" t="str">
        <f t="shared" si="129"/>
        <v>3299365JY110000002200000000000000000000000000</v>
      </c>
      <c r="BP3714" s="2" t="str">
        <f t="shared" si="130"/>
        <v>110000002200000000000000000000000000</v>
      </c>
      <c r="BQ3714" s="2" t="str">
        <f>_xlfn.XLOOKUP(BO3714,[1]Planilha1!$BU:$BU,[1]Planilha1!$BU:$BU,"",0,1)</f>
        <v/>
      </c>
    </row>
    <row r="3715" spans="1:69" ht="12" hidden="1" customHeight="1" x14ac:dyDescent="0.2">
      <c r="A3715" s="2" t="s">
        <v>4651</v>
      </c>
      <c r="B3715" s="2"/>
      <c r="C3715" s="2"/>
      <c r="D3715" s="2"/>
      <c r="E3715" s="2" t="s">
        <v>4611</v>
      </c>
      <c r="F3715" s="2" t="s">
        <v>4629</v>
      </c>
      <c r="G3715" s="2"/>
      <c r="H3715" s="2"/>
      <c r="I3715" s="2">
        <v>0</v>
      </c>
      <c r="J3715" s="2"/>
      <c r="K3715" s="2" t="s">
        <v>49</v>
      </c>
      <c r="L3715" s="79">
        <v>12.5</v>
      </c>
      <c r="M3715" s="79">
        <v>0</v>
      </c>
      <c r="N3715" s="79">
        <v>12.5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5</v>
      </c>
      <c r="V3715" s="2">
        <v>0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2">
        <v>0</v>
      </c>
      <c r="AC3715" s="2">
        <v>0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  <c r="AR3715" s="2">
        <v>0</v>
      </c>
      <c r="AS3715" s="2">
        <v>0</v>
      </c>
      <c r="AT3715" s="2">
        <v>0</v>
      </c>
      <c r="AU3715" s="2">
        <v>0</v>
      </c>
      <c r="AV3715" s="2">
        <v>0</v>
      </c>
      <c r="AW3715" s="2"/>
      <c r="AX3715" s="2"/>
      <c r="AY3715" s="2"/>
      <c r="AZ3715" s="2"/>
      <c r="BA3715" s="2"/>
      <c r="BB3715" s="2" t="s">
        <v>4444</v>
      </c>
      <c r="BC3715" s="80">
        <v>45394</v>
      </c>
      <c r="BD3715" s="2"/>
      <c r="BE3715" s="2"/>
      <c r="BF3715" s="2"/>
      <c r="BG3715" s="2"/>
      <c r="BH3715" s="2"/>
      <c r="BI3715" s="2"/>
      <c r="BJ3715" s="2"/>
      <c r="BK3715" s="2"/>
      <c r="BL3715" s="2"/>
      <c r="BM3715" s="2"/>
      <c r="BN3715" s="2"/>
      <c r="BO3715" s="2" t="str">
        <f t="shared" si="129"/>
        <v>3299365JY12,50000005000000000000000000000000000</v>
      </c>
      <c r="BP3715" s="2" t="str">
        <f t="shared" si="130"/>
        <v>12,50000005000000000000000000000000000</v>
      </c>
      <c r="BQ3715" s="2" t="str">
        <f>_xlfn.XLOOKUP(BO3715,[1]Planilha1!$BU:$BU,[1]Planilha1!$BU:$BU,"",0,1)</f>
        <v/>
      </c>
    </row>
    <row r="3716" spans="1:69" hidden="1" x14ac:dyDescent="0.2">
      <c r="A3716" s="2" t="s">
        <v>4651</v>
      </c>
      <c r="B3716" s="2"/>
      <c r="C3716" s="2"/>
      <c r="D3716" s="2"/>
      <c r="E3716" s="2" t="s">
        <v>4611</v>
      </c>
      <c r="F3716" s="2" t="s">
        <v>4630</v>
      </c>
      <c r="G3716" s="2"/>
      <c r="H3716" s="2"/>
      <c r="I3716" s="2">
        <v>0</v>
      </c>
      <c r="J3716" s="2"/>
      <c r="K3716" s="2" t="s">
        <v>49</v>
      </c>
      <c r="L3716" s="79">
        <v>15</v>
      </c>
      <c r="M3716" s="79">
        <v>0</v>
      </c>
      <c r="N3716" s="79">
        <v>15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6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  <c r="AR3716" s="2">
        <v>0</v>
      </c>
      <c r="AS3716" s="2">
        <v>0</v>
      </c>
      <c r="AT3716" s="2">
        <v>0</v>
      </c>
      <c r="AU3716" s="2">
        <v>0</v>
      </c>
      <c r="AV3716" s="2">
        <v>0</v>
      </c>
      <c r="AW3716" s="2"/>
      <c r="AX3716" s="2"/>
      <c r="AY3716" s="2"/>
      <c r="AZ3716" s="2"/>
      <c r="BA3716" s="2"/>
      <c r="BB3716" s="2" t="s">
        <v>4445</v>
      </c>
      <c r="BC3716" s="80">
        <v>45397</v>
      </c>
      <c r="BD3716" s="2"/>
      <c r="BE3716" s="2"/>
      <c r="BF3716" s="2"/>
      <c r="BG3716" s="2"/>
      <c r="BH3716" s="2"/>
      <c r="BI3716" s="2"/>
      <c r="BJ3716" s="2"/>
      <c r="BK3716" s="2"/>
      <c r="BL3716" s="2"/>
      <c r="BM3716" s="2"/>
      <c r="BN3716" s="2"/>
      <c r="BO3716" s="2" t="str">
        <f t="shared" ref="BO3716:BO3780" si="131">IF(F3716="","",_xlfn.CONCAT(K3716&amp;N3716,IF(L3716&gt;M3716,_xlfn.TEXTJOIN(,TRUE,O3716:AV3716),_xlfn.TEXTJOIN(,TRUE,AF3716:AV3716,O3716:AE3716))))</f>
        <v>3299365JY150000006000000000000000000000000000</v>
      </c>
      <c r="BP3716" s="2" t="str">
        <f t="shared" ref="BP3716:BP3780" si="132">_xlfn.CONCAT(B3716,N3716,IF(L3716&gt;M3716,_xlfn.TEXTJOIN(,TRUE,O3716:AV3716),_xlfn.TEXTJOIN(,TRUE,AF3716:AV3716,O3716:AE3716)))</f>
        <v>150000006000000000000000000000000000</v>
      </c>
      <c r="BQ3716" s="2" t="str">
        <f>_xlfn.XLOOKUP(BO3716,[1]Planilha1!$BU:$BU,[1]Planilha1!$BU:$BU,"",0,1)</f>
        <v/>
      </c>
    </row>
    <row r="3717" spans="1:69" hidden="1" x14ac:dyDescent="0.2">
      <c r="A3717" s="2" t="s">
        <v>4651</v>
      </c>
      <c r="B3717" s="2"/>
      <c r="C3717" s="2"/>
      <c r="D3717" s="2"/>
      <c r="E3717" s="2" t="s">
        <v>4611</v>
      </c>
      <c r="F3717" s="2" t="s">
        <v>4631</v>
      </c>
      <c r="G3717" s="2"/>
      <c r="H3717" s="2"/>
      <c r="I3717" s="2">
        <v>0</v>
      </c>
      <c r="J3717" s="2"/>
      <c r="K3717" s="2" t="s">
        <v>49</v>
      </c>
      <c r="L3717" s="79">
        <v>17.5</v>
      </c>
      <c r="M3717" s="79">
        <v>0</v>
      </c>
      <c r="N3717" s="79">
        <v>17.5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7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  <c r="AR3717" s="2">
        <v>0</v>
      </c>
      <c r="AS3717" s="2">
        <v>0</v>
      </c>
      <c r="AT3717" s="2">
        <v>0</v>
      </c>
      <c r="AU3717" s="2">
        <v>0</v>
      </c>
      <c r="AV3717" s="2">
        <v>0</v>
      </c>
      <c r="AW3717" s="2"/>
      <c r="AX3717" s="2"/>
      <c r="AY3717" s="2"/>
      <c r="AZ3717" s="2"/>
      <c r="BA3717" s="2"/>
      <c r="BB3717" s="2" t="s">
        <v>4446</v>
      </c>
      <c r="BC3717" s="80">
        <v>45363</v>
      </c>
      <c r="BD3717" s="2"/>
      <c r="BE3717" s="2"/>
      <c r="BF3717" s="2"/>
      <c r="BG3717" s="2"/>
      <c r="BH3717" s="2"/>
      <c r="BI3717" s="2"/>
      <c r="BJ3717" s="2"/>
      <c r="BK3717" s="2"/>
      <c r="BL3717" s="2"/>
      <c r="BM3717" s="2"/>
      <c r="BN3717" s="2"/>
      <c r="BO3717" s="2" t="str">
        <f t="shared" si="131"/>
        <v>3299365JY17,50000007000000000000000000000000000</v>
      </c>
      <c r="BP3717" s="2" t="str">
        <f t="shared" si="132"/>
        <v>17,50000007000000000000000000000000000</v>
      </c>
      <c r="BQ3717" s="2" t="str">
        <f>_xlfn.XLOOKUP(BO3717,[1]Planilha1!$BU:$BU,[1]Planilha1!$BU:$BU,"",0,1)</f>
        <v/>
      </c>
    </row>
    <row r="3718" spans="1:69" hidden="1" x14ac:dyDescent="0.2">
      <c r="A3718" s="2" t="s">
        <v>4651</v>
      </c>
      <c r="B3718" s="2"/>
      <c r="C3718" s="2"/>
      <c r="D3718" s="2"/>
      <c r="E3718" s="2" t="s">
        <v>4611</v>
      </c>
      <c r="F3718" s="2" t="s">
        <v>4632</v>
      </c>
      <c r="G3718" s="2"/>
      <c r="H3718" s="2"/>
      <c r="I3718" s="2">
        <v>0</v>
      </c>
      <c r="J3718" s="2"/>
      <c r="K3718" s="2" t="s">
        <v>49</v>
      </c>
      <c r="L3718" s="79">
        <v>8</v>
      </c>
      <c r="M3718" s="79">
        <v>0</v>
      </c>
      <c r="N3718" s="79">
        <v>8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2</v>
      </c>
      <c r="V3718" s="2">
        <v>1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  <c r="AR3718" s="2">
        <v>0</v>
      </c>
      <c r="AS3718" s="2">
        <v>0</v>
      </c>
      <c r="AT3718" s="2">
        <v>0</v>
      </c>
      <c r="AU3718" s="2">
        <v>0</v>
      </c>
      <c r="AV3718" s="2">
        <v>0</v>
      </c>
      <c r="AW3718" s="2"/>
      <c r="AX3718" s="2"/>
      <c r="AY3718" s="2"/>
      <c r="AZ3718" s="2"/>
      <c r="BA3718" s="2"/>
      <c r="BB3718" s="2" t="s">
        <v>4447</v>
      </c>
      <c r="BC3718" s="80">
        <v>45393</v>
      </c>
      <c r="BD3718" s="2"/>
      <c r="BE3718" s="2"/>
      <c r="BF3718" s="2"/>
      <c r="BG3718" s="2"/>
      <c r="BH3718" s="2"/>
      <c r="BI3718" s="2"/>
      <c r="BJ3718" s="2"/>
      <c r="BK3718" s="2"/>
      <c r="BL3718" s="2"/>
      <c r="BM3718" s="2"/>
      <c r="BN3718" s="2"/>
      <c r="BO3718" s="2" t="str">
        <f t="shared" si="131"/>
        <v>3299365JY80000002100000000000000000000000000</v>
      </c>
      <c r="BP3718" s="2" t="str">
        <f t="shared" si="132"/>
        <v>80000002100000000000000000000000000</v>
      </c>
      <c r="BQ3718" s="2" t="str">
        <f>_xlfn.XLOOKUP(BO3718,[1]Planilha1!$BU:$BU,[1]Planilha1!$BU:$BU,"",0,1)</f>
        <v/>
      </c>
    </row>
    <row r="3719" spans="1:69" hidden="1" x14ac:dyDescent="0.2">
      <c r="A3719" s="2" t="s">
        <v>4651</v>
      </c>
      <c r="B3719" s="2"/>
      <c r="C3719" s="2"/>
      <c r="D3719" s="2"/>
      <c r="E3719" s="2" t="s">
        <v>4611</v>
      </c>
      <c r="F3719" s="2" t="s">
        <v>4497</v>
      </c>
      <c r="G3719" s="2"/>
      <c r="H3719" s="2"/>
      <c r="I3719" s="2">
        <v>0</v>
      </c>
      <c r="J3719" s="2"/>
      <c r="K3719" s="2" t="s">
        <v>54</v>
      </c>
      <c r="L3719" s="79">
        <v>12.5</v>
      </c>
      <c r="M3719" s="79">
        <v>0</v>
      </c>
      <c r="N3719" s="79">
        <v>12.5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5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  <c r="AR3719" s="2">
        <v>0</v>
      </c>
      <c r="AS3719" s="2">
        <v>0</v>
      </c>
      <c r="AT3719" s="2">
        <v>0</v>
      </c>
      <c r="AU3719" s="2">
        <v>0</v>
      </c>
      <c r="AV3719" s="2">
        <v>0</v>
      </c>
      <c r="AW3719" s="2"/>
      <c r="AX3719" s="2"/>
      <c r="AY3719" s="2"/>
      <c r="AZ3719" s="2"/>
      <c r="BA3719" s="2"/>
      <c r="BB3719" s="2" t="s">
        <v>55</v>
      </c>
      <c r="BC3719" s="80">
        <v>40026</v>
      </c>
      <c r="BD3719" s="2"/>
      <c r="BE3719" s="2"/>
      <c r="BF3719" s="2"/>
      <c r="BG3719" s="2"/>
      <c r="BH3719" s="2"/>
      <c r="BI3719" s="2"/>
      <c r="BJ3719" s="2"/>
      <c r="BK3719" s="2"/>
      <c r="BL3719" s="2"/>
      <c r="BM3719" s="2"/>
      <c r="BN3719" s="2"/>
      <c r="BO3719" s="2" t="str">
        <f t="shared" si="131"/>
        <v>E0112030012,50000005000000000000000000000000000</v>
      </c>
      <c r="BP3719" s="2" t="str">
        <f t="shared" si="132"/>
        <v>12,50000005000000000000000000000000000</v>
      </c>
      <c r="BQ3719" s="2" t="str">
        <f>_xlfn.XLOOKUP(BO3719,[1]Planilha1!$BU:$BU,[1]Planilha1!$BU:$BU,"",0,1)</f>
        <v/>
      </c>
    </row>
    <row r="3720" spans="1:69" hidden="1" x14ac:dyDescent="0.2">
      <c r="A3720" s="2" t="s">
        <v>4651</v>
      </c>
      <c r="B3720" s="2"/>
      <c r="C3720" s="2"/>
      <c r="D3720" s="2"/>
      <c r="E3720" s="2" t="s">
        <v>4611</v>
      </c>
      <c r="F3720" s="2" t="s">
        <v>4498</v>
      </c>
      <c r="G3720" s="2"/>
      <c r="H3720" s="2"/>
      <c r="I3720" s="2">
        <v>0</v>
      </c>
      <c r="J3720" s="2"/>
      <c r="K3720" s="2" t="s">
        <v>54</v>
      </c>
      <c r="L3720" s="79">
        <v>0</v>
      </c>
      <c r="M3720" s="79">
        <v>12</v>
      </c>
      <c r="N3720" s="79">
        <v>12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4</v>
      </c>
      <c r="AN3720" s="2">
        <v>0</v>
      </c>
      <c r="AO3720" s="2">
        <v>0</v>
      </c>
      <c r="AP3720" s="2">
        <v>0</v>
      </c>
      <c r="AQ3720" s="2">
        <v>0</v>
      </c>
      <c r="AR3720" s="2">
        <v>0</v>
      </c>
      <c r="AS3720" s="2">
        <v>0</v>
      </c>
      <c r="AT3720" s="2">
        <v>0</v>
      </c>
      <c r="AU3720" s="2">
        <v>0</v>
      </c>
      <c r="AV3720" s="2">
        <v>0</v>
      </c>
      <c r="AW3720" s="2"/>
      <c r="AX3720" s="2"/>
      <c r="AY3720" s="2"/>
      <c r="AZ3720" s="2"/>
      <c r="BA3720" s="2"/>
      <c r="BB3720" s="2" t="s">
        <v>57</v>
      </c>
      <c r="BC3720" s="80">
        <v>40026</v>
      </c>
      <c r="BD3720" s="2"/>
      <c r="BE3720" s="2"/>
      <c r="BF3720" s="2"/>
      <c r="BG3720" s="2"/>
      <c r="BH3720" s="2"/>
      <c r="BI3720" s="2"/>
      <c r="BJ3720" s="2"/>
      <c r="BK3720" s="2"/>
      <c r="BL3720" s="2"/>
      <c r="BM3720" s="2"/>
      <c r="BN3720" s="2"/>
      <c r="BO3720" s="2" t="str">
        <f t="shared" si="131"/>
        <v>E01120300120000000400000000000000000000000000</v>
      </c>
      <c r="BP3720" s="2" t="str">
        <f t="shared" si="132"/>
        <v>120000000400000000000000000000000000</v>
      </c>
      <c r="BQ3720" s="2" t="str">
        <f>_xlfn.XLOOKUP(BO3720,[1]Planilha1!$BU:$BU,[1]Planilha1!$BU:$BU,"",0,1)</f>
        <v/>
      </c>
    </row>
    <row r="3721" spans="1:69" hidden="1" x14ac:dyDescent="0.2">
      <c r="A3721" s="2" t="s">
        <v>4651</v>
      </c>
      <c r="B3721" s="2"/>
      <c r="C3721" s="2"/>
      <c r="D3721" s="2"/>
      <c r="E3721" s="2" t="s">
        <v>4611</v>
      </c>
      <c r="F3721" s="2" t="s">
        <v>4499</v>
      </c>
      <c r="G3721" s="2"/>
      <c r="H3721" s="2"/>
      <c r="I3721" s="2" t="s">
        <v>4675</v>
      </c>
      <c r="J3721" s="2"/>
      <c r="K3721" s="2" t="s">
        <v>4623</v>
      </c>
      <c r="L3721" s="79">
        <v>15</v>
      </c>
      <c r="M3721" s="79">
        <v>0</v>
      </c>
      <c r="N3721" s="79">
        <v>15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6</v>
      </c>
      <c r="V3721" s="2">
        <v>0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2">
        <v>0</v>
      </c>
      <c r="AC3721" s="2">
        <v>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0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  <c r="AR3721" s="2">
        <v>0</v>
      </c>
      <c r="AS3721" s="2">
        <v>0</v>
      </c>
      <c r="AT3721" s="2">
        <v>0</v>
      </c>
      <c r="AU3721" s="2">
        <v>0</v>
      </c>
      <c r="AV3721" s="2">
        <v>0</v>
      </c>
      <c r="AW3721" s="2"/>
      <c r="AX3721" s="2"/>
      <c r="AY3721" s="2"/>
      <c r="AZ3721" s="2"/>
      <c r="BA3721" s="2"/>
      <c r="BB3721" s="2" t="s">
        <v>59</v>
      </c>
      <c r="BC3721" s="80">
        <v>43479</v>
      </c>
      <c r="BD3721" s="2"/>
      <c r="BE3721" s="2"/>
      <c r="BF3721" s="2"/>
      <c r="BG3721" s="2"/>
      <c r="BH3721" s="2"/>
      <c r="BI3721" s="2"/>
      <c r="BJ3721" s="2"/>
      <c r="BK3721" s="2"/>
      <c r="BL3721" s="2"/>
      <c r="BM3721" s="2"/>
      <c r="BN3721" s="2"/>
      <c r="BO3721" s="2" t="str">
        <f t="shared" si="131"/>
        <v>E16718900150000006000000000000000000000000000</v>
      </c>
      <c r="BP3721" s="2" t="str">
        <f t="shared" si="132"/>
        <v>150000006000000000000000000000000000</v>
      </c>
      <c r="BQ3721" s="2" t="str">
        <f>_xlfn.XLOOKUP(BO3721,[1]Planilha1!$BU:$BU,[1]Planilha1!$BU:$BU,"",0,1)</f>
        <v/>
      </c>
    </row>
    <row r="3722" spans="1:69" hidden="1" x14ac:dyDescent="0.2">
      <c r="A3722" s="2" t="s">
        <v>4651</v>
      </c>
      <c r="B3722" s="2"/>
      <c r="C3722" s="2"/>
      <c r="D3722" s="2"/>
      <c r="E3722" s="2" t="s">
        <v>4611</v>
      </c>
      <c r="F3722" s="2" t="s">
        <v>4500</v>
      </c>
      <c r="G3722" s="2"/>
      <c r="H3722" s="2"/>
      <c r="I3722" s="2">
        <v>0</v>
      </c>
      <c r="J3722" s="2"/>
      <c r="K3722" s="2" t="s">
        <v>54</v>
      </c>
      <c r="L3722" s="79">
        <v>15</v>
      </c>
      <c r="M3722" s="79">
        <v>0</v>
      </c>
      <c r="N3722" s="79">
        <v>15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6</v>
      </c>
      <c r="V3722" s="2">
        <v>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  <c r="AR3722" s="2">
        <v>0</v>
      </c>
      <c r="AS3722" s="2">
        <v>0</v>
      </c>
      <c r="AT3722" s="2">
        <v>0</v>
      </c>
      <c r="AU3722" s="2">
        <v>0</v>
      </c>
      <c r="AV3722" s="2">
        <v>0</v>
      </c>
      <c r="AW3722" s="2"/>
      <c r="AX3722" s="2"/>
      <c r="AY3722" s="2"/>
      <c r="AZ3722" s="2"/>
      <c r="BA3722" s="2"/>
      <c r="BB3722" s="2" t="s">
        <v>61</v>
      </c>
      <c r="BC3722" s="80">
        <v>40026</v>
      </c>
      <c r="BD3722" s="2"/>
      <c r="BE3722" s="2"/>
      <c r="BF3722" s="2"/>
      <c r="BG3722" s="2"/>
      <c r="BH3722" s="2"/>
      <c r="BI3722" s="2"/>
      <c r="BJ3722" s="2"/>
      <c r="BK3722" s="2"/>
      <c r="BL3722" s="2"/>
      <c r="BM3722" s="2"/>
      <c r="BN3722" s="2"/>
      <c r="BO3722" s="2" t="str">
        <f t="shared" si="131"/>
        <v>E01120300150000006000000000000000000000000000</v>
      </c>
      <c r="BP3722" s="2" t="str">
        <f t="shared" si="132"/>
        <v>150000006000000000000000000000000000</v>
      </c>
      <c r="BQ3722" s="2" t="str">
        <f>_xlfn.XLOOKUP(BO3722,[1]Planilha1!$BU:$BU,[1]Planilha1!$BU:$BU,"",0,1)</f>
        <v/>
      </c>
    </row>
    <row r="3723" spans="1:69" hidden="1" x14ac:dyDescent="0.2">
      <c r="A3723" s="2" t="s">
        <v>4651</v>
      </c>
      <c r="B3723" s="2"/>
      <c r="C3723" s="2"/>
      <c r="D3723" s="2"/>
      <c r="E3723" s="2" t="s">
        <v>4611</v>
      </c>
      <c r="F3723" s="2" t="s">
        <v>4501</v>
      </c>
      <c r="G3723" s="2"/>
      <c r="H3723" s="2"/>
      <c r="I3723" s="2" t="s">
        <v>4675</v>
      </c>
      <c r="J3723" s="2"/>
      <c r="K3723" s="2" t="s">
        <v>4623</v>
      </c>
      <c r="L3723" s="79">
        <v>17.5</v>
      </c>
      <c r="M3723" s="79">
        <v>0</v>
      </c>
      <c r="N3723" s="79">
        <v>17.5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7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  <c r="AR3723" s="2">
        <v>0</v>
      </c>
      <c r="AS3723" s="2">
        <v>0</v>
      </c>
      <c r="AT3723" s="2">
        <v>0</v>
      </c>
      <c r="AU3723" s="2">
        <v>0</v>
      </c>
      <c r="AV3723" s="2">
        <v>0</v>
      </c>
      <c r="AW3723" s="2"/>
      <c r="AX3723" s="2"/>
      <c r="AY3723" s="2"/>
      <c r="AZ3723" s="2"/>
      <c r="BA3723" s="2"/>
      <c r="BB3723" s="2" t="s">
        <v>63</v>
      </c>
      <c r="BC3723" s="80">
        <v>40026</v>
      </c>
      <c r="BD3723" s="2"/>
      <c r="BE3723" s="2"/>
      <c r="BF3723" s="2"/>
      <c r="BG3723" s="2"/>
      <c r="BH3723" s="2"/>
      <c r="BI3723" s="2"/>
      <c r="BJ3723" s="2"/>
      <c r="BK3723" s="2"/>
      <c r="BL3723" s="2"/>
      <c r="BM3723" s="2"/>
      <c r="BN3723" s="2"/>
      <c r="BO3723" s="2" t="str">
        <f t="shared" si="131"/>
        <v>E1671890017,50000007000000000000000000000000000</v>
      </c>
      <c r="BP3723" s="2" t="str">
        <f t="shared" si="132"/>
        <v>17,50000007000000000000000000000000000</v>
      </c>
      <c r="BQ3723" s="2" t="str">
        <f>_xlfn.XLOOKUP(BO3723,[1]Planilha1!$BU:$BU,[1]Planilha1!$BU:$BU,"",0,1)</f>
        <v/>
      </c>
    </row>
    <row r="3724" spans="1:69" hidden="1" x14ac:dyDescent="0.2">
      <c r="A3724" s="2" t="s">
        <v>4651</v>
      </c>
      <c r="B3724" s="2"/>
      <c r="C3724" s="2"/>
      <c r="D3724" s="2"/>
      <c r="E3724" s="2" t="s">
        <v>4611</v>
      </c>
      <c r="F3724" s="2" t="s">
        <v>4502</v>
      </c>
      <c r="G3724" s="2"/>
      <c r="H3724" s="2"/>
      <c r="I3724" s="2">
        <v>0</v>
      </c>
      <c r="J3724" s="2"/>
      <c r="K3724" s="2" t="s">
        <v>54</v>
      </c>
      <c r="L3724" s="79">
        <v>0</v>
      </c>
      <c r="M3724" s="79">
        <v>9</v>
      </c>
      <c r="N3724" s="79">
        <v>9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0</v>
      </c>
      <c r="AM3724" s="2">
        <v>3</v>
      </c>
      <c r="AN3724" s="2">
        <v>0</v>
      </c>
      <c r="AO3724" s="2">
        <v>0</v>
      </c>
      <c r="AP3724" s="2">
        <v>0</v>
      </c>
      <c r="AQ3724" s="2">
        <v>0</v>
      </c>
      <c r="AR3724" s="2">
        <v>0</v>
      </c>
      <c r="AS3724" s="2">
        <v>0</v>
      </c>
      <c r="AT3724" s="2">
        <v>0</v>
      </c>
      <c r="AU3724" s="2">
        <v>0</v>
      </c>
      <c r="AV3724" s="2">
        <v>0</v>
      </c>
      <c r="AW3724" s="2"/>
      <c r="AX3724" s="2"/>
      <c r="AY3724" s="2"/>
      <c r="AZ3724" s="2"/>
      <c r="BA3724" s="2"/>
      <c r="BB3724" s="2" t="s">
        <v>65</v>
      </c>
      <c r="BC3724" s="80">
        <v>40057</v>
      </c>
      <c r="BD3724" s="2"/>
      <c r="BE3724" s="2"/>
      <c r="BF3724" s="2"/>
      <c r="BG3724" s="2"/>
      <c r="BH3724" s="2"/>
      <c r="BI3724" s="2"/>
      <c r="BJ3724" s="2"/>
      <c r="BK3724" s="2"/>
      <c r="BL3724" s="2"/>
      <c r="BM3724" s="2"/>
      <c r="BN3724" s="2"/>
      <c r="BO3724" s="2" t="str">
        <f t="shared" si="131"/>
        <v>E0112030090000000300000000000000000000000000</v>
      </c>
      <c r="BP3724" s="2" t="str">
        <f t="shared" si="132"/>
        <v>90000000300000000000000000000000000</v>
      </c>
      <c r="BQ3724" s="2" t="str">
        <f>_xlfn.XLOOKUP(BO3724,[1]Planilha1!$BU:$BU,[1]Planilha1!$BU:$BU,"",0,1)</f>
        <v/>
      </c>
    </row>
    <row r="3725" spans="1:69" hidden="1" x14ac:dyDescent="0.2">
      <c r="A3725" s="2" t="s">
        <v>4651</v>
      </c>
      <c r="B3725" s="2"/>
      <c r="C3725" s="2"/>
      <c r="D3725" s="2"/>
      <c r="E3725" s="2" t="s">
        <v>4611</v>
      </c>
      <c r="F3725" s="2" t="s">
        <v>4503</v>
      </c>
      <c r="G3725" s="2"/>
      <c r="H3725" s="2"/>
      <c r="I3725" s="2">
        <v>0</v>
      </c>
      <c r="J3725" s="2"/>
      <c r="K3725" s="2" t="s">
        <v>67</v>
      </c>
      <c r="L3725" s="79">
        <v>0.7</v>
      </c>
      <c r="M3725" s="79">
        <v>0.35</v>
      </c>
      <c r="N3725" s="79">
        <v>1.05</v>
      </c>
      <c r="O3725" s="2">
        <v>2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1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  <c r="AR3725" s="2">
        <v>0</v>
      </c>
      <c r="AS3725" s="2">
        <v>0</v>
      </c>
      <c r="AT3725" s="2">
        <v>0</v>
      </c>
      <c r="AU3725" s="2">
        <v>0</v>
      </c>
      <c r="AV3725" s="2">
        <v>0</v>
      </c>
      <c r="AW3725" s="2"/>
      <c r="AX3725" s="2"/>
      <c r="AY3725" s="2"/>
      <c r="AZ3725" s="2"/>
      <c r="BA3725" s="2"/>
      <c r="BB3725" s="2" t="s">
        <v>68</v>
      </c>
      <c r="BC3725" s="80" t="s">
        <v>68</v>
      </c>
      <c r="BD3725" s="2"/>
      <c r="BE3725" s="2"/>
      <c r="BF3725" s="2"/>
      <c r="BG3725" s="2"/>
      <c r="BH3725" s="2"/>
      <c r="BI3725" s="2"/>
      <c r="BJ3725" s="2"/>
      <c r="BK3725" s="2"/>
      <c r="BL3725" s="2"/>
      <c r="BM3725" s="2"/>
      <c r="BN3725" s="2"/>
      <c r="BO3725" s="2" t="str">
        <f t="shared" si="131"/>
        <v>E020007001,052000000000000000010000000000000000</v>
      </c>
      <c r="BP3725" s="2" t="str">
        <f t="shared" si="132"/>
        <v>1,052000000000000000010000000000000000</v>
      </c>
      <c r="BQ3725" s="2" t="str">
        <f>_xlfn.XLOOKUP(BO3725,[1]Planilha1!$BU:$BU,[1]Planilha1!$BU:$BU,"",0,1)</f>
        <v/>
      </c>
    </row>
    <row r="3726" spans="1:69" hidden="1" x14ac:dyDescent="0.2">
      <c r="A3726" s="2" t="s">
        <v>4651</v>
      </c>
      <c r="B3726" s="2"/>
      <c r="C3726" s="2"/>
      <c r="D3726" s="2"/>
      <c r="E3726" s="2" t="s">
        <v>4611</v>
      </c>
      <c r="F3726" s="2" t="s">
        <v>4504</v>
      </c>
      <c r="G3726" s="2"/>
      <c r="H3726" s="2"/>
      <c r="I3726" s="2">
        <v>0</v>
      </c>
      <c r="J3726" s="2"/>
      <c r="K3726" s="2" t="s">
        <v>67</v>
      </c>
      <c r="L3726" s="79">
        <v>0.35</v>
      </c>
      <c r="M3726" s="79">
        <v>0.7</v>
      </c>
      <c r="N3726" s="79">
        <v>1.05</v>
      </c>
      <c r="O3726" s="2">
        <v>1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2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/>
      <c r="AX3726" s="2"/>
      <c r="AY3726" s="2"/>
      <c r="AZ3726" s="2"/>
      <c r="BA3726" s="2"/>
      <c r="BB3726" s="2" t="s">
        <v>70</v>
      </c>
      <c r="BC3726" s="80">
        <v>43481</v>
      </c>
      <c r="BD3726" s="2"/>
      <c r="BE3726" s="2"/>
      <c r="BF3726" s="2"/>
      <c r="BG3726" s="2"/>
      <c r="BH3726" s="2"/>
      <c r="BI3726" s="2"/>
      <c r="BJ3726" s="2"/>
      <c r="BK3726" s="2"/>
      <c r="BL3726" s="2"/>
      <c r="BM3726" s="2"/>
      <c r="BN3726" s="2"/>
      <c r="BO3726" s="2" t="str">
        <f t="shared" si="131"/>
        <v>E020007001,052000000000000000010000000000000000</v>
      </c>
      <c r="BP3726" s="2" t="str">
        <f t="shared" si="132"/>
        <v>1,052000000000000000010000000000000000</v>
      </c>
      <c r="BQ3726" s="2" t="str">
        <f>_xlfn.XLOOKUP(BO3726,[1]Planilha1!$BU:$BU,[1]Planilha1!$BU:$BU,"",0,1)</f>
        <v/>
      </c>
    </row>
    <row r="3727" spans="1:69" hidden="1" x14ac:dyDescent="0.2">
      <c r="A3727" s="2" t="s">
        <v>4651</v>
      </c>
      <c r="B3727" s="2"/>
      <c r="C3727" s="2"/>
      <c r="D3727" s="2"/>
      <c r="E3727" s="2" t="s">
        <v>4611</v>
      </c>
      <c r="F3727" s="2" t="s">
        <v>4505</v>
      </c>
      <c r="G3727" s="2"/>
      <c r="H3727" s="2"/>
      <c r="I3727" s="2">
        <v>0</v>
      </c>
      <c r="J3727" s="2"/>
      <c r="K3727" s="2" t="s">
        <v>67</v>
      </c>
      <c r="L3727" s="79">
        <v>0.35</v>
      </c>
      <c r="M3727" s="79">
        <v>0.7</v>
      </c>
      <c r="N3727" s="79">
        <v>1.05</v>
      </c>
      <c r="O3727" s="2">
        <v>1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2">
        <v>2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  <c r="AR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/>
      <c r="AX3727" s="2"/>
      <c r="AY3727" s="2"/>
      <c r="AZ3727" s="2"/>
      <c r="BA3727" s="2"/>
      <c r="BB3727" s="2" t="s">
        <v>72</v>
      </c>
      <c r="BC3727" s="80">
        <v>44791</v>
      </c>
      <c r="BD3727" s="2"/>
      <c r="BE3727" s="2"/>
      <c r="BF3727" s="2"/>
      <c r="BG3727" s="2"/>
      <c r="BH3727" s="2"/>
      <c r="BI3727" s="2"/>
      <c r="BJ3727" s="2"/>
      <c r="BK3727" s="2"/>
      <c r="BL3727" s="2"/>
      <c r="BM3727" s="2"/>
      <c r="BN3727" s="2"/>
      <c r="BO3727" s="2" t="str">
        <f t="shared" si="131"/>
        <v>E020007001,052000000000000000010000000000000000</v>
      </c>
      <c r="BP3727" s="2" t="str">
        <f t="shared" si="132"/>
        <v>1,052000000000000000010000000000000000</v>
      </c>
      <c r="BQ3727" s="2" t="str">
        <f>_xlfn.XLOOKUP(BO3727,[1]Planilha1!$BU:$BU,[1]Planilha1!$BU:$BU,"",0,1)</f>
        <v/>
      </c>
    </row>
    <row r="3728" spans="1:69" hidden="1" x14ac:dyDescent="0.2">
      <c r="A3728" s="2" t="s">
        <v>4651</v>
      </c>
      <c r="B3728" s="2"/>
      <c r="C3728" s="2"/>
      <c r="D3728" s="2"/>
      <c r="E3728" s="2" t="s">
        <v>4611</v>
      </c>
      <c r="F3728" s="2" t="s">
        <v>4506</v>
      </c>
      <c r="G3728" s="2"/>
      <c r="H3728" s="2"/>
      <c r="I3728" s="2">
        <v>0</v>
      </c>
      <c r="J3728" s="2"/>
      <c r="K3728" s="2" t="s">
        <v>67</v>
      </c>
      <c r="L3728" s="79">
        <v>0.7</v>
      </c>
      <c r="M3728" s="79">
        <v>0.5</v>
      </c>
      <c r="N3728" s="79">
        <v>1.2</v>
      </c>
      <c r="O3728" s="2">
        <v>2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  <c r="AC3728" s="2">
        <v>0</v>
      </c>
      <c r="AD3728" s="2">
        <v>0</v>
      </c>
      <c r="AE3728" s="2">
        <v>0</v>
      </c>
      <c r="AF3728" s="2">
        <v>0</v>
      </c>
      <c r="AG3728" s="2">
        <v>1</v>
      </c>
      <c r="AH3728" s="2">
        <v>0</v>
      </c>
      <c r="AI3728" s="2">
        <v>0</v>
      </c>
      <c r="AJ3728" s="2">
        <v>0</v>
      </c>
      <c r="AK3728" s="2">
        <v>0</v>
      </c>
      <c r="AL3728" s="2">
        <v>0</v>
      </c>
      <c r="AM3728" s="2">
        <v>0</v>
      </c>
      <c r="AN3728" s="2">
        <v>0</v>
      </c>
      <c r="AO3728" s="2">
        <v>0</v>
      </c>
      <c r="AP3728" s="2">
        <v>0</v>
      </c>
      <c r="AQ3728" s="2">
        <v>0</v>
      </c>
      <c r="AR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/>
      <c r="AX3728" s="2"/>
      <c r="AY3728" s="2"/>
      <c r="AZ3728" s="2"/>
      <c r="BA3728" s="2"/>
      <c r="BB3728" s="2" t="s">
        <v>74</v>
      </c>
      <c r="BC3728" s="80">
        <v>44791</v>
      </c>
      <c r="BD3728" s="2"/>
      <c r="BE3728" s="2"/>
      <c r="BF3728" s="2"/>
      <c r="BG3728" s="2"/>
      <c r="BH3728" s="2"/>
      <c r="BI3728" s="2"/>
      <c r="BJ3728" s="2"/>
      <c r="BK3728" s="2"/>
      <c r="BL3728" s="2"/>
      <c r="BM3728" s="2"/>
      <c r="BN3728" s="2"/>
      <c r="BO3728" s="2" t="str">
        <f t="shared" si="131"/>
        <v>E020007001,22000000000000000001000000000000000</v>
      </c>
      <c r="BP3728" s="2" t="str">
        <f t="shared" si="132"/>
        <v>1,22000000000000000001000000000000000</v>
      </c>
      <c r="BQ3728" s="2" t="str">
        <f>_xlfn.XLOOKUP(BO3728,[1]Planilha1!$BU:$BU,[1]Planilha1!$BU:$BU,"",0,1)</f>
        <v/>
      </c>
    </row>
    <row r="3729" spans="1:69" hidden="1" x14ac:dyDescent="0.2">
      <c r="A3729" s="2" t="s">
        <v>4651</v>
      </c>
      <c r="B3729" s="2"/>
      <c r="C3729" s="2"/>
      <c r="D3729" s="2"/>
      <c r="E3729" s="2" t="s">
        <v>4611</v>
      </c>
      <c r="F3729" s="2" t="s">
        <v>4507</v>
      </c>
      <c r="G3729" s="2"/>
      <c r="H3729" s="2"/>
      <c r="I3729" s="2">
        <v>0</v>
      </c>
      <c r="J3729" s="2"/>
      <c r="K3729" s="2" t="s">
        <v>67</v>
      </c>
      <c r="L3729" s="79">
        <v>0.35</v>
      </c>
      <c r="M3729" s="79">
        <v>1</v>
      </c>
      <c r="N3729" s="79">
        <v>1.35</v>
      </c>
      <c r="O3729" s="2">
        <v>1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  <c r="AC3729" s="2">
        <v>0</v>
      </c>
      <c r="AD3729" s="2">
        <v>0</v>
      </c>
      <c r="AE3729" s="2">
        <v>0</v>
      </c>
      <c r="AF3729" s="2">
        <v>0</v>
      </c>
      <c r="AG3729" s="2">
        <v>2</v>
      </c>
      <c r="AH3729" s="2">
        <v>0</v>
      </c>
      <c r="AI3729" s="2">
        <v>0</v>
      </c>
      <c r="AJ3729" s="2">
        <v>0</v>
      </c>
      <c r="AK3729" s="2">
        <v>0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0</v>
      </c>
      <c r="AV3729" s="2">
        <v>0</v>
      </c>
      <c r="AW3729" s="2"/>
      <c r="AX3729" s="2"/>
      <c r="AY3729" s="2"/>
      <c r="AZ3729" s="2"/>
      <c r="BA3729" s="2"/>
      <c r="BB3729" s="2" t="s">
        <v>76</v>
      </c>
      <c r="BC3729" s="80">
        <v>43479</v>
      </c>
      <c r="BD3729" s="2"/>
      <c r="BE3729" s="2"/>
      <c r="BF3729" s="2"/>
      <c r="BG3729" s="2"/>
      <c r="BH3729" s="2"/>
      <c r="BI3729" s="2"/>
      <c r="BJ3729" s="2"/>
      <c r="BK3729" s="2"/>
      <c r="BL3729" s="2"/>
      <c r="BM3729" s="2"/>
      <c r="BN3729" s="2"/>
      <c r="BO3729" s="2" t="str">
        <f t="shared" si="131"/>
        <v>E020007001,350200000000000000010000000000000000</v>
      </c>
      <c r="BP3729" s="2" t="str">
        <f t="shared" si="132"/>
        <v>1,350200000000000000010000000000000000</v>
      </c>
      <c r="BQ3729" s="2" t="str">
        <f>_xlfn.XLOOKUP(BO3729,[1]Planilha1!$BU:$BU,[1]Planilha1!$BU:$BU,"",0,1)</f>
        <v/>
      </c>
    </row>
    <row r="3730" spans="1:69" hidden="1" x14ac:dyDescent="0.2">
      <c r="A3730" s="2" t="s">
        <v>4651</v>
      </c>
      <c r="B3730" s="2"/>
      <c r="C3730" s="2"/>
      <c r="D3730" s="2"/>
      <c r="E3730" s="2" t="s">
        <v>4611</v>
      </c>
      <c r="F3730" s="2" t="s">
        <v>4508</v>
      </c>
      <c r="G3730" s="2"/>
      <c r="H3730" s="2"/>
      <c r="I3730" s="2">
        <v>0</v>
      </c>
      <c r="J3730" s="2"/>
      <c r="K3730" s="2" t="s">
        <v>67</v>
      </c>
      <c r="L3730" s="79">
        <v>0.35</v>
      </c>
      <c r="M3730" s="79">
        <v>1</v>
      </c>
      <c r="N3730" s="79">
        <v>1.35</v>
      </c>
      <c r="O3730" s="2">
        <v>1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  <c r="AG3730" s="2">
        <v>2</v>
      </c>
      <c r="AH3730" s="2">
        <v>0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AR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/>
      <c r="AX3730" s="2"/>
      <c r="AY3730" s="2"/>
      <c r="AZ3730" s="2"/>
      <c r="BA3730" s="2"/>
      <c r="BB3730" s="2" t="s">
        <v>78</v>
      </c>
      <c r="BC3730" s="80">
        <v>44792</v>
      </c>
      <c r="BD3730" s="2"/>
      <c r="BE3730" s="2"/>
      <c r="BF3730" s="2"/>
      <c r="BG3730" s="2"/>
      <c r="BH3730" s="2"/>
      <c r="BI3730" s="2"/>
      <c r="BJ3730" s="2"/>
      <c r="BK3730" s="2"/>
      <c r="BL3730" s="2"/>
      <c r="BM3730" s="2"/>
      <c r="BN3730" s="2"/>
      <c r="BO3730" s="2" t="str">
        <f t="shared" si="131"/>
        <v>E020007001,350200000000000000010000000000000000</v>
      </c>
      <c r="BP3730" s="2" t="str">
        <f t="shared" si="132"/>
        <v>1,350200000000000000010000000000000000</v>
      </c>
      <c r="BQ3730" s="2" t="str">
        <f>_xlfn.XLOOKUP(BO3730,[1]Planilha1!$BU:$BU,[1]Planilha1!$BU:$BU,"",0,1)</f>
        <v/>
      </c>
    </row>
    <row r="3731" spans="1:69" hidden="1" x14ac:dyDescent="0.2">
      <c r="A3731" s="2" t="s">
        <v>4651</v>
      </c>
      <c r="B3731" s="2"/>
      <c r="C3731" s="2"/>
      <c r="D3731" s="2"/>
      <c r="E3731" s="2" t="s">
        <v>4611</v>
      </c>
      <c r="F3731" s="2" t="s">
        <v>4509</v>
      </c>
      <c r="G3731" s="2"/>
      <c r="H3731" s="2"/>
      <c r="I3731" s="2">
        <v>0</v>
      </c>
      <c r="J3731" s="2"/>
      <c r="K3731" s="2" t="s">
        <v>67</v>
      </c>
      <c r="L3731" s="79">
        <v>0.5</v>
      </c>
      <c r="M3731" s="79">
        <v>0.85</v>
      </c>
      <c r="N3731" s="79">
        <v>1.35</v>
      </c>
      <c r="O3731" s="2">
        <v>0</v>
      </c>
      <c r="P3731" s="2">
        <v>1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2">
        <v>1</v>
      </c>
      <c r="AG3731" s="2">
        <v>1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0</v>
      </c>
      <c r="AN3731" s="2">
        <v>0</v>
      </c>
      <c r="AO3731" s="2">
        <v>0</v>
      </c>
      <c r="AP3731" s="2">
        <v>0</v>
      </c>
      <c r="AQ3731" s="2">
        <v>0</v>
      </c>
      <c r="AR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/>
      <c r="AX3731" s="2"/>
      <c r="AY3731" s="2"/>
      <c r="AZ3731" s="2"/>
      <c r="BA3731" s="2"/>
      <c r="BB3731" s="2" t="s">
        <v>80</v>
      </c>
      <c r="BC3731" s="80">
        <v>43481</v>
      </c>
      <c r="BD3731" s="2"/>
      <c r="BE3731" s="2"/>
      <c r="BF3731" s="2"/>
      <c r="BG3731" s="2"/>
      <c r="BH3731" s="2"/>
      <c r="BI3731" s="2"/>
      <c r="BJ3731" s="2"/>
      <c r="BK3731" s="2"/>
      <c r="BL3731" s="2"/>
      <c r="BM3731" s="2"/>
      <c r="BN3731" s="2"/>
      <c r="BO3731" s="2" t="str">
        <f t="shared" si="131"/>
        <v>E020007001,351100000000000000001000000000000000</v>
      </c>
      <c r="BP3731" s="2" t="str">
        <f t="shared" si="132"/>
        <v>1,351100000000000000001000000000000000</v>
      </c>
      <c r="BQ3731" s="2" t="str">
        <f>_xlfn.XLOOKUP(BO3731,[1]Planilha1!$BU:$BU,[1]Planilha1!$BU:$BU,"",0,1)</f>
        <v/>
      </c>
    </row>
    <row r="3732" spans="1:69" hidden="1" x14ac:dyDescent="0.2">
      <c r="A3732" s="2" t="s">
        <v>4651</v>
      </c>
      <c r="B3732" s="2"/>
      <c r="C3732" s="2"/>
      <c r="D3732" s="2"/>
      <c r="E3732" s="2" t="s">
        <v>4611</v>
      </c>
      <c r="F3732" s="2" t="s">
        <v>4510</v>
      </c>
      <c r="G3732" s="2"/>
      <c r="H3732" s="2"/>
      <c r="I3732" s="2">
        <v>0</v>
      </c>
      <c r="J3732" s="2"/>
      <c r="K3732" s="2" t="s">
        <v>67</v>
      </c>
      <c r="L3732" s="79">
        <v>0.35</v>
      </c>
      <c r="M3732" s="79">
        <v>1.0499999999999998</v>
      </c>
      <c r="N3732" s="79">
        <v>1.4</v>
      </c>
      <c r="O3732" s="2">
        <v>1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2">
        <v>3</v>
      </c>
      <c r="AG3732" s="2">
        <v>0</v>
      </c>
      <c r="AH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N3732" s="2">
        <v>0</v>
      </c>
      <c r="AO3732" s="2">
        <v>0</v>
      </c>
      <c r="AP3732" s="2">
        <v>0</v>
      </c>
      <c r="AQ3732" s="2">
        <v>0</v>
      </c>
      <c r="AR3732" s="2">
        <v>0</v>
      </c>
      <c r="AS3732" s="2">
        <v>0</v>
      </c>
      <c r="AT3732" s="2">
        <v>0</v>
      </c>
      <c r="AU3732" s="2">
        <v>0</v>
      </c>
      <c r="AV3732" s="2">
        <v>0</v>
      </c>
      <c r="AW3732" s="2"/>
      <c r="AX3732" s="2"/>
      <c r="AY3732" s="2"/>
      <c r="AZ3732" s="2"/>
      <c r="BA3732" s="2"/>
      <c r="BB3732" s="2" t="s">
        <v>82</v>
      </c>
      <c r="BC3732" s="80">
        <v>43479</v>
      </c>
      <c r="BD3732" s="2"/>
      <c r="BE3732" s="2"/>
      <c r="BF3732" s="2"/>
      <c r="BG3732" s="2"/>
      <c r="BH3732" s="2"/>
      <c r="BI3732" s="2"/>
      <c r="BJ3732" s="2"/>
      <c r="BK3732" s="2"/>
      <c r="BL3732" s="2"/>
      <c r="BM3732" s="2"/>
      <c r="BN3732" s="2"/>
      <c r="BO3732" s="2" t="str">
        <f t="shared" si="131"/>
        <v>E020007001,43000000000000000010000000000000000</v>
      </c>
      <c r="BP3732" s="2" t="str">
        <f t="shared" si="132"/>
        <v>1,43000000000000000010000000000000000</v>
      </c>
      <c r="BQ3732" s="2" t="str">
        <f>_xlfn.XLOOKUP(BO3732,[1]Planilha1!$BU:$BU,[1]Planilha1!$BU:$BU,"",0,1)</f>
        <v/>
      </c>
    </row>
    <row r="3733" spans="1:69" hidden="1" x14ac:dyDescent="0.2">
      <c r="A3733" s="2" t="s">
        <v>4651</v>
      </c>
      <c r="B3733" s="2"/>
      <c r="C3733" s="2"/>
      <c r="D3733" s="2"/>
      <c r="E3733" s="2" t="s">
        <v>4611</v>
      </c>
      <c r="F3733" s="2" t="s">
        <v>4511</v>
      </c>
      <c r="G3733" s="2"/>
      <c r="H3733" s="2"/>
      <c r="I3733" s="2">
        <v>0</v>
      </c>
      <c r="J3733" s="2"/>
      <c r="K3733" s="2" t="s">
        <v>67</v>
      </c>
      <c r="L3733" s="79">
        <v>1.5</v>
      </c>
      <c r="M3733" s="79">
        <v>0</v>
      </c>
      <c r="N3733" s="79">
        <v>1.5</v>
      </c>
      <c r="O3733" s="2">
        <v>0</v>
      </c>
      <c r="P3733" s="2">
        <v>3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2">
        <v>0</v>
      </c>
      <c r="AO3733" s="2">
        <v>0</v>
      </c>
      <c r="AP3733" s="2">
        <v>0</v>
      </c>
      <c r="AQ3733" s="2">
        <v>0</v>
      </c>
      <c r="AR3733" s="2">
        <v>0</v>
      </c>
      <c r="AS3733" s="2">
        <v>0</v>
      </c>
      <c r="AT3733" s="2">
        <v>0</v>
      </c>
      <c r="AU3733" s="2">
        <v>0</v>
      </c>
      <c r="AV3733" s="2">
        <v>0</v>
      </c>
      <c r="AW3733" s="2"/>
      <c r="AX3733" s="2"/>
      <c r="AY3733" s="2"/>
      <c r="AZ3733" s="2"/>
      <c r="BA3733" s="2"/>
      <c r="BB3733" s="2" t="s">
        <v>84</v>
      </c>
      <c r="BC3733" s="80">
        <v>43479</v>
      </c>
      <c r="BD3733" s="2"/>
      <c r="BE3733" s="2"/>
      <c r="BF3733" s="2"/>
      <c r="BG3733" s="2"/>
      <c r="BH3733" s="2"/>
      <c r="BI3733" s="2"/>
      <c r="BJ3733" s="2"/>
      <c r="BK3733" s="2"/>
      <c r="BL3733" s="2"/>
      <c r="BM3733" s="2"/>
      <c r="BN3733" s="2"/>
      <c r="BO3733" s="2" t="str">
        <f t="shared" si="131"/>
        <v>E020007001,50300000000000000000000000000000000</v>
      </c>
      <c r="BP3733" s="2" t="str">
        <f t="shared" si="132"/>
        <v>1,50300000000000000000000000000000000</v>
      </c>
      <c r="BQ3733" s="2" t="str">
        <f>_xlfn.XLOOKUP(BO3733,[1]Planilha1!$BU:$BU,[1]Planilha1!$BU:$BU,"",0,1)</f>
        <v/>
      </c>
    </row>
    <row r="3734" spans="1:69" hidden="1" x14ac:dyDescent="0.2">
      <c r="A3734" s="2" t="s">
        <v>4651</v>
      </c>
      <c r="B3734" s="2"/>
      <c r="C3734" s="2"/>
      <c r="D3734" s="2"/>
      <c r="E3734" s="2" t="s">
        <v>4611</v>
      </c>
      <c r="F3734" s="2" t="s">
        <v>4512</v>
      </c>
      <c r="G3734" s="2"/>
      <c r="H3734" s="2"/>
      <c r="I3734" s="2">
        <v>0</v>
      </c>
      <c r="J3734" s="2"/>
      <c r="K3734" s="2" t="s">
        <v>67</v>
      </c>
      <c r="L3734" s="79">
        <v>0</v>
      </c>
      <c r="M3734" s="79">
        <v>1.5</v>
      </c>
      <c r="N3734" s="79">
        <v>1.5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0</v>
      </c>
      <c r="AF3734" s="2">
        <v>0</v>
      </c>
      <c r="AG3734" s="2">
        <v>3</v>
      </c>
      <c r="AH3734" s="2">
        <v>0</v>
      </c>
      <c r="AI3734" s="2">
        <v>0</v>
      </c>
      <c r="AJ3734" s="2">
        <v>0</v>
      </c>
      <c r="AK3734" s="2">
        <v>0</v>
      </c>
      <c r="AL3734" s="2">
        <v>0</v>
      </c>
      <c r="AM3734" s="2">
        <v>0</v>
      </c>
      <c r="AN3734" s="2">
        <v>0</v>
      </c>
      <c r="AO3734" s="2">
        <v>0</v>
      </c>
      <c r="AP3734" s="2">
        <v>0</v>
      </c>
      <c r="AQ3734" s="2">
        <v>0</v>
      </c>
      <c r="AR3734" s="2">
        <v>0</v>
      </c>
      <c r="AS3734" s="2">
        <v>0</v>
      </c>
      <c r="AT3734" s="2">
        <v>0</v>
      </c>
      <c r="AU3734" s="2">
        <v>0</v>
      </c>
      <c r="AV3734" s="2">
        <v>0</v>
      </c>
      <c r="AW3734" s="2"/>
      <c r="AX3734" s="2"/>
      <c r="AY3734" s="2"/>
      <c r="AZ3734" s="2"/>
      <c r="BA3734" s="2"/>
      <c r="BB3734" s="2" t="s">
        <v>86</v>
      </c>
      <c r="BC3734" s="80">
        <v>43481</v>
      </c>
      <c r="BD3734" s="2"/>
      <c r="BE3734" s="2"/>
      <c r="BF3734" s="2"/>
      <c r="BG3734" s="2"/>
      <c r="BH3734" s="2"/>
      <c r="BI3734" s="2"/>
      <c r="BJ3734" s="2"/>
      <c r="BK3734" s="2"/>
      <c r="BL3734" s="2"/>
      <c r="BM3734" s="2"/>
      <c r="BN3734" s="2"/>
      <c r="BO3734" s="2" t="str">
        <f t="shared" si="131"/>
        <v>E020007001,50300000000000000000000000000000000</v>
      </c>
      <c r="BP3734" s="2" t="str">
        <f t="shared" si="132"/>
        <v>1,50300000000000000000000000000000000</v>
      </c>
      <c r="BQ3734" s="2" t="str">
        <f>_xlfn.XLOOKUP(BO3734,[1]Planilha1!$BU:$BU,[1]Planilha1!$BU:$BU,"",0,1)</f>
        <v/>
      </c>
    </row>
    <row r="3735" spans="1:69" hidden="1" x14ac:dyDescent="0.2">
      <c r="A3735" s="2" t="s">
        <v>4651</v>
      </c>
      <c r="B3735" s="2"/>
      <c r="C3735" s="2"/>
      <c r="D3735" s="2"/>
      <c r="E3735" s="2" t="s">
        <v>4611</v>
      </c>
      <c r="F3735" s="2" t="s">
        <v>4513</v>
      </c>
      <c r="G3735" s="2"/>
      <c r="H3735" s="2"/>
      <c r="I3735" s="2">
        <v>0</v>
      </c>
      <c r="J3735" s="2"/>
      <c r="K3735" s="2" t="s">
        <v>67</v>
      </c>
      <c r="L3735" s="79">
        <v>1.0499999999999998</v>
      </c>
      <c r="M3735" s="79">
        <v>0.5</v>
      </c>
      <c r="N3735" s="79">
        <v>1.55</v>
      </c>
      <c r="O3735" s="2">
        <v>3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  <c r="AG3735" s="2">
        <v>1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  <c r="AR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/>
      <c r="AX3735" s="2"/>
      <c r="AY3735" s="2"/>
      <c r="AZ3735" s="2"/>
      <c r="BA3735" s="2"/>
      <c r="BB3735" s="2" t="s">
        <v>88</v>
      </c>
      <c r="BC3735" s="80">
        <v>39995</v>
      </c>
      <c r="BD3735" s="2"/>
      <c r="BE3735" s="2"/>
      <c r="BF3735" s="2"/>
      <c r="BG3735" s="2"/>
      <c r="BH3735" s="2"/>
      <c r="BI3735" s="2"/>
      <c r="BJ3735" s="2"/>
      <c r="BK3735" s="2"/>
      <c r="BL3735" s="2"/>
      <c r="BM3735" s="2"/>
      <c r="BN3735" s="2"/>
      <c r="BO3735" s="2" t="str">
        <f t="shared" si="131"/>
        <v>E020007001,553000000000000000001000000000000000</v>
      </c>
      <c r="BP3735" s="2" t="str">
        <f t="shared" si="132"/>
        <v>1,553000000000000000001000000000000000</v>
      </c>
      <c r="BQ3735" s="2" t="str">
        <f>_xlfn.XLOOKUP(BO3735,[1]Planilha1!$BU:$BU,[1]Planilha1!$BU:$BU,"",0,1)</f>
        <v/>
      </c>
    </row>
    <row r="3736" spans="1:69" hidden="1" x14ac:dyDescent="0.2">
      <c r="A3736" s="2" t="s">
        <v>4651</v>
      </c>
      <c r="B3736" s="2"/>
      <c r="C3736" s="2"/>
      <c r="D3736" s="2"/>
      <c r="E3736" s="2" t="s">
        <v>4611</v>
      </c>
      <c r="F3736" s="2" t="s">
        <v>4514</v>
      </c>
      <c r="G3736" s="2"/>
      <c r="H3736" s="2"/>
      <c r="I3736" s="2">
        <v>0</v>
      </c>
      <c r="J3736" s="2"/>
      <c r="K3736" s="2" t="s">
        <v>67</v>
      </c>
      <c r="L3736" s="79">
        <v>0.85</v>
      </c>
      <c r="M3736" s="79">
        <v>0.85</v>
      </c>
      <c r="N3736" s="79">
        <v>1.7</v>
      </c>
      <c r="O3736" s="2">
        <v>1</v>
      </c>
      <c r="P3736" s="2">
        <v>1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2">
        <v>1</v>
      </c>
      <c r="AG3736" s="2">
        <v>1</v>
      </c>
      <c r="AH3736" s="2">
        <v>0</v>
      </c>
      <c r="AI3736" s="2">
        <v>0</v>
      </c>
      <c r="AJ3736" s="2">
        <v>0</v>
      </c>
      <c r="AK3736" s="2">
        <v>0</v>
      </c>
      <c r="AL3736" s="2">
        <v>0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  <c r="AR3736" s="2">
        <v>0</v>
      </c>
      <c r="AS3736" s="2">
        <v>0</v>
      </c>
      <c r="AT3736" s="2">
        <v>0</v>
      </c>
      <c r="AU3736" s="2">
        <v>0</v>
      </c>
      <c r="AV3736" s="2">
        <v>0</v>
      </c>
      <c r="AW3736" s="2"/>
      <c r="AX3736" s="2"/>
      <c r="AY3736" s="2"/>
      <c r="AZ3736" s="2"/>
      <c r="BA3736" s="2"/>
      <c r="BB3736" s="2" t="s">
        <v>90</v>
      </c>
      <c r="BC3736" s="80">
        <v>43482</v>
      </c>
      <c r="BD3736" s="2"/>
      <c r="BE3736" s="2"/>
      <c r="BF3736" s="2"/>
      <c r="BG3736" s="2"/>
      <c r="BH3736" s="2"/>
      <c r="BI3736" s="2"/>
      <c r="BJ3736" s="2"/>
      <c r="BK3736" s="2"/>
      <c r="BL3736" s="2"/>
      <c r="BM3736" s="2"/>
      <c r="BN3736" s="2"/>
      <c r="BO3736" s="2" t="str">
        <f t="shared" si="131"/>
        <v>E020007001,71100000000000000011000000000000000</v>
      </c>
      <c r="BP3736" s="2" t="str">
        <f t="shared" si="132"/>
        <v>1,71100000000000000011000000000000000</v>
      </c>
      <c r="BQ3736" s="2" t="str">
        <f>_xlfn.XLOOKUP(BO3736,[1]Planilha1!$BU:$BU,[1]Planilha1!$BU:$BU,"",0,1)</f>
        <v/>
      </c>
    </row>
    <row r="3737" spans="1:69" hidden="1" x14ac:dyDescent="0.2">
      <c r="A3737" s="2" t="s">
        <v>4651</v>
      </c>
      <c r="B3737" s="2"/>
      <c r="C3737" s="2"/>
      <c r="D3737" s="2"/>
      <c r="E3737" s="2" t="s">
        <v>4611</v>
      </c>
      <c r="F3737" s="2" t="s">
        <v>91</v>
      </c>
      <c r="G3737" s="2"/>
      <c r="H3737" s="2"/>
      <c r="I3737" s="2">
        <v>0</v>
      </c>
      <c r="J3737" s="2"/>
      <c r="K3737" s="2" t="s">
        <v>67</v>
      </c>
      <c r="L3737" s="79">
        <v>1</v>
      </c>
      <c r="M3737" s="79">
        <v>0.85</v>
      </c>
      <c r="N3737" s="79">
        <v>1.85</v>
      </c>
      <c r="O3737" s="2">
        <v>0</v>
      </c>
      <c r="P3737" s="2">
        <v>2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2">
        <v>1</v>
      </c>
      <c r="AG3737" s="2">
        <v>1</v>
      </c>
      <c r="AH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  <c r="AR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/>
      <c r="AX3737" s="2"/>
      <c r="AY3737" s="2"/>
      <c r="AZ3737" s="2"/>
      <c r="BA3737" s="2"/>
      <c r="BB3737" s="2" t="s">
        <v>92</v>
      </c>
      <c r="BC3737" s="80">
        <v>43482</v>
      </c>
      <c r="BD3737" s="2"/>
      <c r="BE3737" s="2"/>
      <c r="BF3737" s="2"/>
      <c r="BG3737" s="2"/>
      <c r="BH3737" s="2"/>
      <c r="BI3737" s="2"/>
      <c r="BJ3737" s="2"/>
      <c r="BK3737" s="2"/>
      <c r="BL3737" s="2"/>
      <c r="BM3737" s="2"/>
      <c r="BN3737" s="2"/>
      <c r="BO3737" s="2" t="str">
        <f t="shared" si="131"/>
        <v>E020007001,850200000000000000011000000000000000</v>
      </c>
      <c r="BP3737" s="2" t="str">
        <f t="shared" si="132"/>
        <v>1,850200000000000000011000000000000000</v>
      </c>
      <c r="BQ3737" s="2" t="str">
        <f>_xlfn.XLOOKUP(BO3737,[1]Planilha1!$BU:$BU,[1]Planilha1!$BU:$BU,"",0,1)</f>
        <v/>
      </c>
    </row>
    <row r="3738" spans="1:69" hidden="1" x14ac:dyDescent="0.2">
      <c r="A3738" s="2" t="s">
        <v>4651</v>
      </c>
      <c r="B3738" s="2"/>
      <c r="C3738" s="2"/>
      <c r="D3738" s="2"/>
      <c r="E3738" s="2" t="s">
        <v>4611</v>
      </c>
      <c r="F3738" s="2" t="s">
        <v>4515</v>
      </c>
      <c r="G3738" s="2"/>
      <c r="H3738" s="2"/>
      <c r="I3738" s="2">
        <v>0</v>
      </c>
      <c r="J3738" s="2"/>
      <c r="K3738" s="2" t="s">
        <v>67</v>
      </c>
      <c r="L3738" s="79">
        <v>0.5</v>
      </c>
      <c r="M3738" s="79">
        <v>1.75</v>
      </c>
      <c r="N3738" s="79">
        <v>2.25</v>
      </c>
      <c r="O3738" s="2">
        <v>0</v>
      </c>
      <c r="P3738" s="2">
        <v>1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  <c r="AC3738" s="2">
        <v>0</v>
      </c>
      <c r="AD3738" s="2">
        <v>0</v>
      </c>
      <c r="AE3738" s="2">
        <v>0</v>
      </c>
      <c r="AF3738" s="2">
        <v>5</v>
      </c>
      <c r="AG3738" s="2">
        <v>0</v>
      </c>
      <c r="AH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AR3738" s="2">
        <v>0</v>
      </c>
      <c r="AS3738" s="2">
        <v>0</v>
      </c>
      <c r="AT3738" s="2">
        <v>0</v>
      </c>
      <c r="AU3738" s="2">
        <v>0</v>
      </c>
      <c r="AV3738" s="2">
        <v>0</v>
      </c>
      <c r="AW3738" s="2"/>
      <c r="AX3738" s="2"/>
      <c r="AY3738" s="2"/>
      <c r="AZ3738" s="2"/>
      <c r="BA3738" s="2"/>
      <c r="BB3738" s="2" t="s">
        <v>94</v>
      </c>
      <c r="BC3738" s="80">
        <v>39995</v>
      </c>
      <c r="BD3738" s="2"/>
      <c r="BE3738" s="2"/>
      <c r="BF3738" s="2"/>
      <c r="BG3738" s="2"/>
      <c r="BH3738" s="2"/>
      <c r="BI3738" s="2"/>
      <c r="BJ3738" s="2"/>
      <c r="BK3738" s="2"/>
      <c r="BL3738" s="2"/>
      <c r="BM3738" s="2"/>
      <c r="BN3738" s="2"/>
      <c r="BO3738" s="2" t="str">
        <f t="shared" si="131"/>
        <v>E020007002,255000000000000000001000000000000000</v>
      </c>
      <c r="BP3738" s="2" t="str">
        <f t="shared" si="132"/>
        <v>2,255000000000000000001000000000000000</v>
      </c>
      <c r="BQ3738" s="2" t="str">
        <f>_xlfn.XLOOKUP(BO3738,[1]Planilha1!$BU:$BU,[1]Planilha1!$BU:$BU,"",0,1)</f>
        <v/>
      </c>
    </row>
    <row r="3739" spans="1:69" hidden="1" x14ac:dyDescent="0.2">
      <c r="A3739" s="2" t="s">
        <v>44</v>
      </c>
      <c r="B3739" s="2" t="s">
        <v>3</v>
      </c>
      <c r="C3739" s="2"/>
      <c r="D3739" s="2"/>
      <c r="E3739" s="2" t="s">
        <v>4611</v>
      </c>
      <c r="F3739" s="2" t="s">
        <v>4874</v>
      </c>
      <c r="G3739" s="2" t="s">
        <v>4874</v>
      </c>
      <c r="H3739" s="2"/>
      <c r="I3739" s="2">
        <v>0</v>
      </c>
      <c r="J3739" s="2"/>
      <c r="K3739" s="2" t="s">
        <v>46</v>
      </c>
      <c r="L3739" s="79">
        <v>1.0499999999999998</v>
      </c>
      <c r="M3739" s="79">
        <v>1.4</v>
      </c>
      <c r="N3739" s="79">
        <v>2.4500000000000002</v>
      </c>
      <c r="O3739" s="2">
        <v>3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C3739" s="2">
        <v>0</v>
      </c>
      <c r="AD3739" s="2">
        <v>0</v>
      </c>
      <c r="AE3739" s="2">
        <v>0</v>
      </c>
      <c r="AF3739" s="2">
        <v>4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0</v>
      </c>
      <c r="AN3739" s="2">
        <v>0</v>
      </c>
      <c r="AO3739" s="2">
        <v>0</v>
      </c>
      <c r="AP3739" s="2">
        <v>0</v>
      </c>
      <c r="AQ3739" s="2">
        <v>0</v>
      </c>
      <c r="AR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/>
      <c r="AX3739" s="2"/>
      <c r="AY3739" s="2"/>
      <c r="AZ3739" s="2"/>
      <c r="BA3739" s="2">
        <v>125</v>
      </c>
      <c r="BB3739" s="2" t="s">
        <v>4947</v>
      </c>
      <c r="BC3739" s="80">
        <v>45758</v>
      </c>
      <c r="BD3739" s="2" t="s">
        <v>4672</v>
      </c>
      <c r="BE3739" s="2"/>
      <c r="BF3739" s="2"/>
      <c r="BG3739" s="2"/>
      <c r="BH3739" s="2"/>
      <c r="BI3739" s="2"/>
      <c r="BJ3739" s="2"/>
      <c r="BK3739" s="2"/>
      <c r="BL3739" s="2"/>
      <c r="BM3739" s="2"/>
      <c r="BN3739" s="2"/>
      <c r="BO3739" s="2" t="str">
        <f t="shared" si="131"/>
        <v>3299362G22,454000000000000000030000000000000000</v>
      </c>
      <c r="BP3739" s="2" t="str">
        <f t="shared" si="132"/>
        <v>GMW171362,454000000000000000030000000000000000</v>
      </c>
      <c r="BQ3739" s="2" t="str">
        <f>_xlfn.XLOOKUP(BO3739,[1]Planilha1!$BU:$BU,[1]Planilha1!$BU:$BU,"",0,1)</f>
        <v/>
      </c>
    </row>
    <row r="3740" spans="1:69" hidden="1" x14ac:dyDescent="0.2">
      <c r="A3740" s="2" t="s">
        <v>4651</v>
      </c>
      <c r="B3740" s="2"/>
      <c r="C3740" s="2"/>
      <c r="D3740" s="2"/>
      <c r="E3740" s="2" t="s">
        <v>4611</v>
      </c>
      <c r="F3740" s="2" t="s">
        <v>4516</v>
      </c>
      <c r="G3740" s="2"/>
      <c r="H3740" s="2"/>
      <c r="I3740" s="2">
        <v>0</v>
      </c>
      <c r="J3740" s="2"/>
      <c r="K3740" s="2" t="s">
        <v>67</v>
      </c>
      <c r="L3740" s="79">
        <v>2.2999999999999998</v>
      </c>
      <c r="M3740" s="79">
        <v>0.35</v>
      </c>
      <c r="N3740" s="79">
        <v>2.65</v>
      </c>
      <c r="O3740" s="2">
        <v>3</v>
      </c>
      <c r="P3740" s="2">
        <v>1</v>
      </c>
      <c r="Q3740" s="2">
        <v>1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2">
        <v>1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  <c r="AR3740" s="2">
        <v>0</v>
      </c>
      <c r="AS3740" s="2">
        <v>0</v>
      </c>
      <c r="AT3740" s="2">
        <v>0</v>
      </c>
      <c r="AU3740" s="2">
        <v>0</v>
      </c>
      <c r="AV3740" s="2">
        <v>0</v>
      </c>
      <c r="AW3740" s="2"/>
      <c r="AX3740" s="2"/>
      <c r="AY3740" s="2"/>
      <c r="AZ3740" s="2"/>
      <c r="BA3740" s="2"/>
      <c r="BB3740" s="2" t="s">
        <v>4448</v>
      </c>
      <c r="BC3740" s="80">
        <v>43479</v>
      </c>
      <c r="BD3740" s="2"/>
      <c r="BE3740" s="2"/>
      <c r="BF3740" s="2"/>
      <c r="BG3740" s="2"/>
      <c r="BH3740" s="2"/>
      <c r="BI3740" s="2"/>
      <c r="BJ3740" s="2"/>
      <c r="BK3740" s="2"/>
      <c r="BL3740" s="2"/>
      <c r="BM3740" s="2"/>
      <c r="BN3740" s="2"/>
      <c r="BO3740" s="2" t="str">
        <f t="shared" si="131"/>
        <v>E020007002,653110000000000000010000000000000000</v>
      </c>
      <c r="BP3740" s="2" t="str">
        <f t="shared" si="132"/>
        <v>2,653110000000000000010000000000000000</v>
      </c>
      <c r="BQ3740" s="2" t="str">
        <f>_xlfn.XLOOKUP(BO3740,[1]Planilha1!$BU:$BU,[1]Planilha1!$BU:$BU,"",0,1)</f>
        <v/>
      </c>
    </row>
    <row r="3741" spans="1:69" hidden="1" x14ac:dyDescent="0.2">
      <c r="A3741" s="2" t="s">
        <v>4651</v>
      </c>
      <c r="B3741" s="2"/>
      <c r="C3741" s="2"/>
      <c r="D3741" s="2"/>
      <c r="E3741" s="2" t="s">
        <v>4611</v>
      </c>
      <c r="F3741" s="2" t="s">
        <v>4517</v>
      </c>
      <c r="G3741" s="2"/>
      <c r="H3741" s="2"/>
      <c r="I3741" s="2" t="s">
        <v>4675</v>
      </c>
      <c r="J3741" s="2" t="s">
        <v>4675</v>
      </c>
      <c r="K3741" s="2" t="s">
        <v>67</v>
      </c>
      <c r="L3741" s="79">
        <v>1</v>
      </c>
      <c r="M3741" s="79">
        <v>1</v>
      </c>
      <c r="N3741" s="79">
        <v>2</v>
      </c>
      <c r="O3741" s="2">
        <v>0</v>
      </c>
      <c r="P3741" s="2">
        <v>2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  <c r="AC3741" s="2">
        <v>0</v>
      </c>
      <c r="AD3741" s="2">
        <v>0</v>
      </c>
      <c r="AE3741" s="2">
        <v>0</v>
      </c>
      <c r="AF3741" s="2">
        <v>0</v>
      </c>
      <c r="AG3741" s="2">
        <v>2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0</v>
      </c>
      <c r="AV3741" s="2">
        <v>0</v>
      </c>
      <c r="AW3741" s="2"/>
      <c r="AX3741" s="2"/>
      <c r="AY3741" s="2"/>
      <c r="AZ3741" s="2"/>
      <c r="BA3741" s="2"/>
      <c r="BB3741" s="2" t="s">
        <v>98</v>
      </c>
      <c r="BC3741" s="80">
        <v>43482</v>
      </c>
      <c r="BD3741" s="2"/>
      <c r="BE3741" s="2"/>
      <c r="BF3741" s="2"/>
      <c r="BG3741" s="2"/>
      <c r="BH3741" s="2"/>
      <c r="BI3741" s="2"/>
      <c r="BJ3741" s="2"/>
      <c r="BK3741" s="2"/>
      <c r="BL3741" s="2"/>
      <c r="BM3741" s="2"/>
      <c r="BN3741" s="2"/>
      <c r="BO3741" s="2" t="str">
        <f t="shared" si="131"/>
        <v>E0200070020200000000000000002000000000000000</v>
      </c>
      <c r="BP3741" s="2" t="str">
        <f t="shared" si="132"/>
        <v>20200000000000000002000000000000000</v>
      </c>
      <c r="BQ3741" s="2" t="str">
        <f>_xlfn.XLOOKUP(BO3741,[1]Planilha1!$BU:$BU,[1]Planilha1!$BU:$BU,"",0,1)</f>
        <v/>
      </c>
    </row>
    <row r="3742" spans="1:69" hidden="1" x14ac:dyDescent="0.2">
      <c r="A3742" s="2" t="s">
        <v>4651</v>
      </c>
      <c r="B3742" s="2"/>
      <c r="C3742" s="2"/>
      <c r="D3742" s="2"/>
      <c r="E3742" s="2" t="s">
        <v>4611</v>
      </c>
      <c r="F3742" s="2" t="s">
        <v>4518</v>
      </c>
      <c r="G3742" s="2"/>
      <c r="H3742" s="2"/>
      <c r="I3742" s="2" t="s">
        <v>4675</v>
      </c>
      <c r="J3742" s="2" t="s">
        <v>4675</v>
      </c>
      <c r="K3742" s="2" t="s">
        <v>67</v>
      </c>
      <c r="L3742" s="79">
        <v>1</v>
      </c>
      <c r="M3742" s="79">
        <v>1</v>
      </c>
      <c r="N3742" s="79">
        <v>2</v>
      </c>
      <c r="O3742" s="2">
        <v>0</v>
      </c>
      <c r="P3742" s="2">
        <v>2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0</v>
      </c>
      <c r="AF3742" s="2">
        <v>0</v>
      </c>
      <c r="AG3742" s="2">
        <v>2</v>
      </c>
      <c r="AH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AR3742" s="2">
        <v>0</v>
      </c>
      <c r="AS3742" s="2">
        <v>0</v>
      </c>
      <c r="AT3742" s="2">
        <v>0</v>
      </c>
      <c r="AU3742" s="2">
        <v>0</v>
      </c>
      <c r="AV3742" s="2">
        <v>0</v>
      </c>
      <c r="AW3742" s="2"/>
      <c r="AX3742" s="2"/>
      <c r="AY3742" s="2"/>
      <c r="AZ3742" s="2"/>
      <c r="BA3742" s="2"/>
      <c r="BB3742" s="2" t="s">
        <v>100</v>
      </c>
      <c r="BC3742" s="80">
        <v>43482</v>
      </c>
      <c r="BD3742" s="2"/>
      <c r="BE3742" s="2"/>
      <c r="BF3742" s="2"/>
      <c r="BG3742" s="2"/>
      <c r="BH3742" s="2"/>
      <c r="BI3742" s="2"/>
      <c r="BJ3742" s="2"/>
      <c r="BK3742" s="2"/>
      <c r="BL3742" s="2"/>
      <c r="BM3742" s="2"/>
      <c r="BN3742" s="2"/>
      <c r="BO3742" s="2" t="str">
        <f t="shared" si="131"/>
        <v>E0200070020200000000000000002000000000000000</v>
      </c>
      <c r="BP3742" s="2" t="str">
        <f t="shared" si="132"/>
        <v>20200000000000000002000000000000000</v>
      </c>
      <c r="BQ3742" s="2" t="str">
        <f>_xlfn.XLOOKUP(BO3742,[1]Planilha1!$BU:$BU,[1]Planilha1!$BU:$BU,"",0,1)</f>
        <v/>
      </c>
    </row>
    <row r="3743" spans="1:69" hidden="1" x14ac:dyDescent="0.2">
      <c r="A3743" s="2" t="s">
        <v>4651</v>
      </c>
      <c r="B3743" s="2"/>
      <c r="C3743" s="2"/>
      <c r="D3743" s="2"/>
      <c r="E3743" s="2" t="s">
        <v>4611</v>
      </c>
      <c r="F3743" s="2" t="s">
        <v>4514</v>
      </c>
      <c r="G3743" s="2"/>
      <c r="H3743" s="2"/>
      <c r="I3743" s="2" t="s">
        <v>4675</v>
      </c>
      <c r="J3743" s="2" t="s">
        <v>4675</v>
      </c>
      <c r="K3743" s="2" t="s">
        <v>67</v>
      </c>
      <c r="L3743" s="79">
        <v>1</v>
      </c>
      <c r="M3743" s="79">
        <v>1</v>
      </c>
      <c r="N3743" s="79">
        <v>2</v>
      </c>
      <c r="O3743" s="2">
        <v>0</v>
      </c>
      <c r="P3743" s="2">
        <v>2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  <c r="AC3743" s="2">
        <v>0</v>
      </c>
      <c r="AD3743" s="2">
        <v>0</v>
      </c>
      <c r="AE3743" s="2">
        <v>0</v>
      </c>
      <c r="AF3743" s="2">
        <v>0</v>
      </c>
      <c r="AG3743" s="2">
        <v>2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0</v>
      </c>
      <c r="AP3743" s="2">
        <v>0</v>
      </c>
      <c r="AQ3743" s="2">
        <v>0</v>
      </c>
      <c r="AR3743" s="2">
        <v>0</v>
      </c>
      <c r="AS3743" s="2">
        <v>0</v>
      </c>
      <c r="AT3743" s="2">
        <v>0</v>
      </c>
      <c r="AU3743" s="2">
        <v>0</v>
      </c>
      <c r="AV3743" s="2">
        <v>0</v>
      </c>
      <c r="AW3743" s="2"/>
      <c r="AX3743" s="2"/>
      <c r="AY3743" s="2"/>
      <c r="AZ3743" s="2"/>
      <c r="BA3743" s="2"/>
      <c r="BB3743" s="2" t="s">
        <v>101</v>
      </c>
      <c r="BC3743" s="80">
        <v>43482</v>
      </c>
      <c r="BD3743" s="2"/>
      <c r="BE3743" s="2"/>
      <c r="BF3743" s="2"/>
      <c r="BG3743" s="2"/>
      <c r="BH3743" s="2"/>
      <c r="BI3743" s="2"/>
      <c r="BJ3743" s="2"/>
      <c r="BK3743" s="2"/>
      <c r="BL3743" s="2"/>
      <c r="BM3743" s="2"/>
      <c r="BN3743" s="2"/>
      <c r="BO3743" s="2" t="str">
        <f t="shared" si="131"/>
        <v>E0200070020200000000000000002000000000000000</v>
      </c>
      <c r="BP3743" s="2" t="str">
        <f t="shared" si="132"/>
        <v>20200000000000000002000000000000000</v>
      </c>
      <c r="BQ3743" s="2" t="str">
        <f>_xlfn.XLOOKUP(BO3743,[1]Planilha1!$BU:$BU,[1]Planilha1!$BU:$BU,"",0,1)</f>
        <v/>
      </c>
    </row>
    <row r="3744" spans="1:69" hidden="1" x14ac:dyDescent="0.2">
      <c r="A3744" s="2" t="s">
        <v>4651</v>
      </c>
      <c r="B3744" s="2"/>
      <c r="C3744" s="2"/>
      <c r="D3744" s="2"/>
      <c r="E3744" s="2" t="s">
        <v>4611</v>
      </c>
      <c r="F3744" s="2" t="s">
        <v>4517</v>
      </c>
      <c r="G3744" s="2"/>
      <c r="H3744" s="2"/>
      <c r="I3744" s="2" t="s">
        <v>4675</v>
      </c>
      <c r="J3744" s="2" t="s">
        <v>4675</v>
      </c>
      <c r="K3744" s="2" t="s">
        <v>67</v>
      </c>
      <c r="L3744" s="79">
        <v>1.5</v>
      </c>
      <c r="M3744" s="79">
        <v>0.5</v>
      </c>
      <c r="N3744" s="79">
        <v>2</v>
      </c>
      <c r="O3744" s="2">
        <v>0</v>
      </c>
      <c r="P3744" s="2">
        <v>3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  <c r="AG3744" s="2">
        <v>1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  <c r="AR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/>
      <c r="AX3744" s="2"/>
      <c r="AY3744" s="2"/>
      <c r="AZ3744" s="2"/>
      <c r="BA3744" s="2"/>
      <c r="BB3744" s="2" t="s">
        <v>102</v>
      </c>
      <c r="BC3744" s="80">
        <v>43482</v>
      </c>
      <c r="BD3744" s="2"/>
      <c r="BE3744" s="2"/>
      <c r="BF3744" s="2"/>
      <c r="BG3744" s="2"/>
      <c r="BH3744" s="2"/>
      <c r="BI3744" s="2"/>
      <c r="BJ3744" s="2"/>
      <c r="BK3744" s="2"/>
      <c r="BL3744" s="2"/>
      <c r="BM3744" s="2"/>
      <c r="BN3744" s="2"/>
      <c r="BO3744" s="2" t="str">
        <f t="shared" si="131"/>
        <v>E0200070020300000000000000001000000000000000</v>
      </c>
      <c r="BP3744" s="2" t="str">
        <f t="shared" si="132"/>
        <v>20300000000000000001000000000000000</v>
      </c>
      <c r="BQ3744" s="2" t="str">
        <f>_xlfn.XLOOKUP(BO3744,[1]Planilha1!$BU:$BU,[1]Planilha1!$BU:$BU,"",0,1)</f>
        <v/>
      </c>
    </row>
    <row r="3745" spans="1:69" hidden="1" x14ac:dyDescent="0.2">
      <c r="A3745" s="2" t="s">
        <v>4651</v>
      </c>
      <c r="B3745" s="2"/>
      <c r="C3745" s="2"/>
      <c r="D3745" s="2"/>
      <c r="E3745" s="2" t="s">
        <v>4611</v>
      </c>
      <c r="F3745" s="2" t="s">
        <v>4519</v>
      </c>
      <c r="G3745" s="2"/>
      <c r="H3745" s="2"/>
      <c r="I3745" s="2">
        <v>0</v>
      </c>
      <c r="J3745" s="2"/>
      <c r="K3745" s="2" t="s">
        <v>67</v>
      </c>
      <c r="L3745" s="79">
        <v>2.65</v>
      </c>
      <c r="M3745" s="79">
        <v>0.35</v>
      </c>
      <c r="N3745" s="79">
        <v>3</v>
      </c>
      <c r="O3745" s="2">
        <v>4</v>
      </c>
      <c r="P3745" s="2">
        <v>1</v>
      </c>
      <c r="Q3745" s="2">
        <v>1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  <c r="AD3745" s="2">
        <v>0</v>
      </c>
      <c r="AE3745" s="2">
        <v>0</v>
      </c>
      <c r="AF3745" s="2">
        <v>1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  <c r="AR3745" s="2">
        <v>0</v>
      </c>
      <c r="AS3745" s="2">
        <v>0</v>
      </c>
      <c r="AT3745" s="2">
        <v>0</v>
      </c>
      <c r="AU3745" s="2">
        <v>0</v>
      </c>
      <c r="AV3745" s="2">
        <v>0</v>
      </c>
      <c r="AW3745" s="2"/>
      <c r="AX3745" s="2"/>
      <c r="AY3745" s="2"/>
      <c r="AZ3745" s="2"/>
      <c r="BA3745" s="2"/>
      <c r="BB3745" s="2" t="s">
        <v>104</v>
      </c>
      <c r="BC3745" s="80">
        <v>40026</v>
      </c>
      <c r="BD3745" s="2"/>
      <c r="BE3745" s="2"/>
      <c r="BF3745" s="2"/>
      <c r="BG3745" s="2"/>
      <c r="BH3745" s="2"/>
      <c r="BI3745" s="2"/>
      <c r="BJ3745" s="2"/>
      <c r="BK3745" s="2"/>
      <c r="BL3745" s="2"/>
      <c r="BM3745" s="2"/>
      <c r="BN3745" s="2"/>
      <c r="BO3745" s="2" t="str">
        <f t="shared" si="131"/>
        <v>E0200070034110000000000000010000000000000000</v>
      </c>
      <c r="BP3745" s="2" t="str">
        <f t="shared" si="132"/>
        <v>34110000000000000010000000000000000</v>
      </c>
      <c r="BQ3745" s="2" t="str">
        <f>_xlfn.XLOOKUP(BO3745,[1]Planilha1!$BU:$BU,[1]Planilha1!$BU:$BU,"",0,1)</f>
        <v/>
      </c>
    </row>
    <row r="3746" spans="1:69" hidden="1" x14ac:dyDescent="0.2">
      <c r="A3746" s="2" t="s">
        <v>4651</v>
      </c>
      <c r="B3746" s="2"/>
      <c r="C3746" s="2"/>
      <c r="D3746" s="2"/>
      <c r="E3746" s="2" t="s">
        <v>4611</v>
      </c>
      <c r="F3746" s="2" t="s">
        <v>4520</v>
      </c>
      <c r="G3746" s="2"/>
      <c r="H3746" s="2"/>
      <c r="I3746" s="2">
        <v>0</v>
      </c>
      <c r="J3746" s="2"/>
      <c r="K3746" s="2" t="s">
        <v>67</v>
      </c>
      <c r="L3746" s="79">
        <v>2</v>
      </c>
      <c r="M3746" s="79">
        <v>2</v>
      </c>
      <c r="N3746" s="79">
        <v>4</v>
      </c>
      <c r="O3746" s="2">
        <v>0</v>
      </c>
      <c r="P3746" s="2">
        <v>0</v>
      </c>
      <c r="Q3746" s="2">
        <v>0</v>
      </c>
      <c r="R3746" s="2">
        <v>2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2</v>
      </c>
      <c r="AJ3746" s="2">
        <v>0</v>
      </c>
      <c r="AK3746" s="2">
        <v>0</v>
      </c>
      <c r="AL3746" s="2">
        <v>0</v>
      </c>
      <c r="AM3746" s="2">
        <v>0</v>
      </c>
      <c r="AN3746" s="2">
        <v>0</v>
      </c>
      <c r="AO3746" s="2">
        <v>0</v>
      </c>
      <c r="AP3746" s="2">
        <v>0</v>
      </c>
      <c r="AQ3746" s="2">
        <v>0</v>
      </c>
      <c r="AR3746" s="2">
        <v>0</v>
      </c>
      <c r="AS3746" s="2">
        <v>0</v>
      </c>
      <c r="AT3746" s="2">
        <v>0</v>
      </c>
      <c r="AU3746" s="2">
        <v>0</v>
      </c>
      <c r="AV3746" s="2">
        <v>0</v>
      </c>
      <c r="AW3746" s="2"/>
      <c r="AX3746" s="2"/>
      <c r="AY3746" s="2"/>
      <c r="AZ3746" s="2"/>
      <c r="BA3746" s="2"/>
      <c r="BB3746" s="2" t="s">
        <v>106</v>
      </c>
      <c r="BC3746" s="80">
        <v>43482</v>
      </c>
      <c r="BD3746" s="2"/>
      <c r="BE3746" s="2"/>
      <c r="BF3746" s="2"/>
      <c r="BG3746" s="2"/>
      <c r="BH3746" s="2"/>
      <c r="BI3746" s="2"/>
      <c r="BJ3746" s="2"/>
      <c r="BK3746" s="2"/>
      <c r="BL3746" s="2"/>
      <c r="BM3746" s="2"/>
      <c r="BN3746" s="2"/>
      <c r="BO3746" s="2" t="str">
        <f t="shared" si="131"/>
        <v>E0200070040002000000000000000020000000000000</v>
      </c>
      <c r="BP3746" s="2" t="str">
        <f t="shared" si="132"/>
        <v>40002000000000000000020000000000000</v>
      </c>
      <c r="BQ3746" s="2" t="str">
        <f>_xlfn.XLOOKUP(BO3746,[1]Planilha1!$BU:$BU,[1]Planilha1!$BU:$BU,"",0,1)</f>
        <v/>
      </c>
    </row>
    <row r="3747" spans="1:69" hidden="1" x14ac:dyDescent="0.2">
      <c r="A3747" s="2" t="s">
        <v>4651</v>
      </c>
      <c r="B3747" s="2"/>
      <c r="C3747" s="2"/>
      <c r="D3747" s="2"/>
      <c r="E3747" s="2" t="s">
        <v>4611</v>
      </c>
      <c r="F3747" s="2" t="s">
        <v>4520</v>
      </c>
      <c r="G3747" s="2"/>
      <c r="H3747" s="2"/>
      <c r="I3747" s="2">
        <v>0</v>
      </c>
      <c r="J3747" s="2"/>
      <c r="K3747" s="2" t="s">
        <v>67</v>
      </c>
      <c r="L3747" s="79">
        <v>3</v>
      </c>
      <c r="M3747" s="79">
        <v>1</v>
      </c>
      <c r="N3747" s="79">
        <v>4</v>
      </c>
      <c r="O3747" s="2">
        <v>0</v>
      </c>
      <c r="P3747" s="2">
        <v>0</v>
      </c>
      <c r="Q3747" s="2">
        <v>0</v>
      </c>
      <c r="R3747" s="2">
        <v>3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 s="2">
        <v>0</v>
      </c>
      <c r="AA3747" s="2">
        <v>0</v>
      </c>
      <c r="AB3747" s="2">
        <v>0</v>
      </c>
      <c r="AC3747" s="2">
        <v>0</v>
      </c>
      <c r="AD3747" s="2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1</v>
      </c>
      <c r="AJ3747" s="2">
        <v>0</v>
      </c>
      <c r="AK3747" s="2">
        <v>0</v>
      </c>
      <c r="AL3747" s="2">
        <v>0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  <c r="AR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/>
      <c r="AX3747" s="2"/>
      <c r="AY3747" s="2"/>
      <c r="AZ3747" s="2"/>
      <c r="BA3747" s="2"/>
      <c r="BB3747" s="2" t="s">
        <v>107</v>
      </c>
      <c r="BC3747" s="80">
        <v>43482</v>
      </c>
      <c r="BD3747" s="2"/>
      <c r="BE3747" s="2"/>
      <c r="BF3747" s="2"/>
      <c r="BG3747" s="2"/>
      <c r="BH3747" s="2"/>
      <c r="BI3747" s="2"/>
      <c r="BJ3747" s="2"/>
      <c r="BK3747" s="2"/>
      <c r="BL3747" s="2"/>
      <c r="BM3747" s="2"/>
      <c r="BN3747" s="2"/>
      <c r="BO3747" s="2" t="str">
        <f t="shared" si="131"/>
        <v>E0200070040003000000000000000010000000000000</v>
      </c>
      <c r="BP3747" s="2" t="str">
        <f t="shared" si="132"/>
        <v>40003000000000000000010000000000000</v>
      </c>
      <c r="BQ3747" s="2" t="str">
        <f>_xlfn.XLOOKUP(BO3747,[1]Planilha1!$BU:$BU,[1]Planilha1!$BU:$BU,"",0,1)</f>
        <v/>
      </c>
    </row>
    <row r="3748" spans="1:69" hidden="1" x14ac:dyDescent="0.2">
      <c r="A3748" s="2" t="s">
        <v>4651</v>
      </c>
      <c r="B3748" s="2"/>
      <c r="C3748" s="2"/>
      <c r="D3748" s="2"/>
      <c r="E3748" s="2" t="s">
        <v>4611</v>
      </c>
      <c r="F3748" s="2" t="s">
        <v>4521</v>
      </c>
      <c r="G3748" s="2"/>
      <c r="H3748" s="2"/>
      <c r="I3748" s="2">
        <v>0</v>
      </c>
      <c r="J3748" s="2"/>
      <c r="K3748" s="2" t="s">
        <v>67</v>
      </c>
      <c r="L3748" s="79">
        <v>0</v>
      </c>
      <c r="M3748" s="79">
        <v>4</v>
      </c>
      <c r="N3748" s="79">
        <v>4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4</v>
      </c>
      <c r="AJ3748" s="2">
        <v>0</v>
      </c>
      <c r="AK3748" s="2">
        <v>0</v>
      </c>
      <c r="AL3748" s="2">
        <v>0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0</v>
      </c>
      <c r="AV3748" s="2">
        <v>0</v>
      </c>
      <c r="AW3748" s="2"/>
      <c r="AX3748" s="2"/>
      <c r="AY3748" s="2"/>
      <c r="AZ3748" s="2"/>
      <c r="BA3748" s="2"/>
      <c r="BB3748" s="2" t="s">
        <v>109</v>
      </c>
      <c r="BC3748" s="80">
        <v>39995</v>
      </c>
      <c r="BD3748" s="2"/>
      <c r="BE3748" s="2"/>
      <c r="BF3748" s="2"/>
      <c r="BG3748" s="2"/>
      <c r="BH3748" s="2"/>
      <c r="BI3748" s="2"/>
      <c r="BJ3748" s="2"/>
      <c r="BK3748" s="2"/>
      <c r="BL3748" s="2"/>
      <c r="BM3748" s="2"/>
      <c r="BN3748" s="2"/>
      <c r="BO3748" s="2" t="str">
        <f t="shared" si="131"/>
        <v>E0200070040004000000000000000000000000000000</v>
      </c>
      <c r="BP3748" s="2" t="str">
        <f t="shared" si="132"/>
        <v>40004000000000000000000000000000000</v>
      </c>
      <c r="BQ3748" s="2" t="str">
        <f>_xlfn.XLOOKUP(BO3748,[1]Planilha1!$BU:$BU,[1]Planilha1!$BU:$BU,"",0,1)</f>
        <v/>
      </c>
    </row>
    <row r="3749" spans="1:69" hidden="1" x14ac:dyDescent="0.2">
      <c r="A3749" s="2" t="s">
        <v>4651</v>
      </c>
      <c r="B3749" s="2"/>
      <c r="C3749" s="2"/>
      <c r="D3749" s="2"/>
      <c r="E3749" s="2" t="s">
        <v>4611</v>
      </c>
      <c r="F3749" s="2" t="s">
        <v>4522</v>
      </c>
      <c r="G3749" s="2"/>
      <c r="H3749" s="2"/>
      <c r="I3749" s="2">
        <v>0</v>
      </c>
      <c r="J3749" s="2"/>
      <c r="K3749" s="2" t="s">
        <v>67</v>
      </c>
      <c r="L3749" s="79">
        <v>3</v>
      </c>
      <c r="M3749" s="79">
        <v>2.5</v>
      </c>
      <c r="N3749" s="79">
        <v>5.5</v>
      </c>
      <c r="O3749" s="2">
        <v>0</v>
      </c>
      <c r="P3749" s="2">
        <v>0</v>
      </c>
      <c r="Q3749" s="2">
        <v>0</v>
      </c>
      <c r="R3749" s="2">
        <v>3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0</v>
      </c>
      <c r="AD3749" s="2">
        <v>0</v>
      </c>
      <c r="AE3749" s="2">
        <v>0</v>
      </c>
      <c r="AF3749" s="2">
        <v>0</v>
      </c>
      <c r="AG3749" s="2">
        <v>3</v>
      </c>
      <c r="AH3749" s="2">
        <v>0</v>
      </c>
      <c r="AI3749" s="2">
        <v>1</v>
      </c>
      <c r="AJ3749" s="2">
        <v>0</v>
      </c>
      <c r="AK3749" s="2">
        <v>0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/>
      <c r="AX3749" s="2"/>
      <c r="AY3749" s="2"/>
      <c r="AZ3749" s="2"/>
      <c r="BA3749" s="2"/>
      <c r="BB3749" s="2" t="s">
        <v>111</v>
      </c>
      <c r="BC3749" s="80">
        <v>43482</v>
      </c>
      <c r="BD3749" s="2"/>
      <c r="BE3749" s="2"/>
      <c r="BF3749" s="2"/>
      <c r="BG3749" s="2"/>
      <c r="BH3749" s="2"/>
      <c r="BI3749" s="2"/>
      <c r="BJ3749" s="2"/>
      <c r="BK3749" s="2"/>
      <c r="BL3749" s="2"/>
      <c r="BM3749" s="2"/>
      <c r="BN3749" s="2"/>
      <c r="BO3749" s="2" t="str">
        <f t="shared" si="131"/>
        <v>E020007005,50003000000000000003010000000000000</v>
      </c>
      <c r="BP3749" s="2" t="str">
        <f t="shared" si="132"/>
        <v>5,50003000000000000003010000000000000</v>
      </c>
      <c r="BQ3749" s="2" t="str">
        <f>_xlfn.XLOOKUP(BO3749,[1]Planilha1!$BU:$BU,[1]Planilha1!$BU:$BU,"",0,1)</f>
        <v/>
      </c>
    </row>
    <row r="3750" spans="1:69" hidden="1" x14ac:dyDescent="0.2">
      <c r="A3750" s="2" t="s">
        <v>4651</v>
      </c>
      <c r="B3750" s="2"/>
      <c r="C3750" s="2"/>
      <c r="D3750" s="2"/>
      <c r="E3750" s="2" t="s">
        <v>4611</v>
      </c>
      <c r="F3750" s="2" t="s">
        <v>4523</v>
      </c>
      <c r="G3750" s="2"/>
      <c r="H3750" s="2"/>
      <c r="I3750" s="2">
        <v>0</v>
      </c>
      <c r="J3750" s="2"/>
      <c r="K3750" s="2" t="s">
        <v>67</v>
      </c>
      <c r="L3750" s="79">
        <v>3.25</v>
      </c>
      <c r="M3750" s="79">
        <v>3</v>
      </c>
      <c r="N3750" s="79">
        <v>6.25</v>
      </c>
      <c r="O3750" s="2">
        <v>0</v>
      </c>
      <c r="P3750" s="2">
        <v>0</v>
      </c>
      <c r="Q3750" s="2">
        <v>3</v>
      </c>
      <c r="R3750" s="2">
        <v>1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0</v>
      </c>
      <c r="AD3750" s="2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3</v>
      </c>
      <c r="AJ3750" s="2">
        <v>0</v>
      </c>
      <c r="AK3750" s="2">
        <v>0</v>
      </c>
      <c r="AL3750" s="2">
        <v>0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  <c r="AR3750" s="2">
        <v>0</v>
      </c>
      <c r="AS3750" s="2">
        <v>0</v>
      </c>
      <c r="AT3750" s="2">
        <v>0</v>
      </c>
      <c r="AU3750" s="2">
        <v>0</v>
      </c>
      <c r="AV3750" s="2">
        <v>0</v>
      </c>
      <c r="AW3750" s="2"/>
      <c r="AX3750" s="2"/>
      <c r="AY3750" s="2"/>
      <c r="AZ3750" s="2"/>
      <c r="BA3750" s="2"/>
      <c r="BB3750" s="2" t="s">
        <v>113</v>
      </c>
      <c r="BC3750" s="80">
        <v>43482</v>
      </c>
      <c r="BD3750" s="2"/>
      <c r="BE3750" s="2"/>
      <c r="BF3750" s="2"/>
      <c r="BG3750" s="2"/>
      <c r="BH3750" s="2"/>
      <c r="BI3750" s="2"/>
      <c r="BJ3750" s="2"/>
      <c r="BK3750" s="2"/>
      <c r="BL3750" s="2"/>
      <c r="BM3750" s="2"/>
      <c r="BN3750" s="2"/>
      <c r="BO3750" s="2" t="str">
        <f t="shared" si="131"/>
        <v>E020007006,250031000000000000000030000000000000</v>
      </c>
      <c r="BP3750" s="2" t="str">
        <f t="shared" si="132"/>
        <v>6,250031000000000000000030000000000000</v>
      </c>
      <c r="BQ3750" s="2" t="str">
        <f>_xlfn.XLOOKUP(BO3750,[1]Planilha1!$BU:$BU,[1]Planilha1!$BU:$BU,"",0,1)</f>
        <v/>
      </c>
    </row>
    <row r="3751" spans="1:69" hidden="1" x14ac:dyDescent="0.2">
      <c r="A3751" s="2" t="s">
        <v>4651</v>
      </c>
      <c r="B3751" s="2"/>
      <c r="C3751" s="2"/>
      <c r="D3751" s="2"/>
      <c r="E3751" s="2" t="s">
        <v>4611</v>
      </c>
      <c r="F3751" s="2" t="s">
        <v>4524</v>
      </c>
      <c r="G3751" s="2"/>
      <c r="H3751" s="2"/>
      <c r="I3751" s="2">
        <v>0</v>
      </c>
      <c r="J3751" s="2"/>
      <c r="K3751" s="2" t="s">
        <v>67</v>
      </c>
      <c r="L3751" s="79">
        <v>5</v>
      </c>
      <c r="M3751" s="79">
        <v>1</v>
      </c>
      <c r="N3751" s="79">
        <v>6</v>
      </c>
      <c r="O3751" s="2">
        <v>0</v>
      </c>
      <c r="P3751" s="2">
        <v>0</v>
      </c>
      <c r="Q3751" s="2">
        <v>0</v>
      </c>
      <c r="R3751" s="2">
        <v>2</v>
      </c>
      <c r="S3751" s="2">
        <v>0</v>
      </c>
      <c r="T3751" s="2">
        <v>0</v>
      </c>
      <c r="U3751" s="2">
        <v>0</v>
      </c>
      <c r="V3751" s="2">
        <v>1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2">
        <v>0</v>
      </c>
      <c r="AG3751" s="2">
        <v>2</v>
      </c>
      <c r="AH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N3751" s="2">
        <v>0</v>
      </c>
      <c r="AO3751" s="2">
        <v>0</v>
      </c>
      <c r="AP3751" s="2">
        <v>0</v>
      </c>
      <c r="AQ3751" s="2">
        <v>0</v>
      </c>
      <c r="AR3751" s="2">
        <v>0</v>
      </c>
      <c r="AS3751" s="2">
        <v>0</v>
      </c>
      <c r="AT3751" s="2">
        <v>0</v>
      </c>
      <c r="AU3751" s="2">
        <v>0</v>
      </c>
      <c r="AV3751" s="2">
        <v>0</v>
      </c>
      <c r="AW3751" s="2"/>
      <c r="AX3751" s="2"/>
      <c r="AY3751" s="2"/>
      <c r="AZ3751" s="2"/>
      <c r="BA3751" s="2"/>
      <c r="BB3751" s="2" t="s">
        <v>115</v>
      </c>
      <c r="BC3751" s="80">
        <v>40026</v>
      </c>
      <c r="BD3751" s="2"/>
      <c r="BE3751" s="2"/>
      <c r="BF3751" s="2"/>
      <c r="BG3751" s="2"/>
      <c r="BH3751" s="2"/>
      <c r="BI3751" s="2"/>
      <c r="BJ3751" s="2"/>
      <c r="BK3751" s="2"/>
      <c r="BL3751" s="2"/>
      <c r="BM3751" s="2"/>
      <c r="BN3751" s="2"/>
      <c r="BO3751" s="2" t="str">
        <f t="shared" si="131"/>
        <v>E0200070060002000100000000002000000000000000</v>
      </c>
      <c r="BP3751" s="2" t="str">
        <f t="shared" si="132"/>
        <v>60002000100000000002000000000000000</v>
      </c>
      <c r="BQ3751" s="2" t="str">
        <f>_xlfn.XLOOKUP(BO3751,[1]Planilha1!$BU:$BU,[1]Planilha1!$BU:$BU,"",0,1)</f>
        <v/>
      </c>
    </row>
    <row r="3752" spans="1:69" hidden="1" x14ac:dyDescent="0.2">
      <c r="A3752" s="2" t="s">
        <v>4651</v>
      </c>
      <c r="B3752" s="2"/>
      <c r="C3752" s="2"/>
      <c r="D3752" s="2"/>
      <c r="E3752" s="2" t="s">
        <v>4611</v>
      </c>
      <c r="F3752" s="2" t="s">
        <v>4525</v>
      </c>
      <c r="G3752" s="2"/>
      <c r="H3752" s="2"/>
      <c r="I3752" s="2" t="s">
        <v>117</v>
      </c>
      <c r="J3752" s="2"/>
      <c r="K3752" s="2"/>
      <c r="L3752" s="79">
        <v>0.7</v>
      </c>
      <c r="M3752" s="79">
        <v>0</v>
      </c>
      <c r="N3752" s="79">
        <v>0.7</v>
      </c>
      <c r="O3752" s="2">
        <v>2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0</v>
      </c>
      <c r="AC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  <c r="AR3752" s="2">
        <v>0</v>
      </c>
      <c r="AS3752" s="2">
        <v>0</v>
      </c>
      <c r="AT3752" s="2">
        <v>0</v>
      </c>
      <c r="AU3752" s="2">
        <v>0</v>
      </c>
      <c r="AV3752" s="2">
        <v>0</v>
      </c>
      <c r="AW3752" s="2"/>
      <c r="AX3752" s="2"/>
      <c r="AY3752" s="2"/>
      <c r="AZ3752" s="2"/>
      <c r="BA3752" s="2"/>
      <c r="BB3752" s="2" t="s">
        <v>118</v>
      </c>
      <c r="BC3752" s="80">
        <v>43482</v>
      </c>
      <c r="BD3752" s="2"/>
      <c r="BE3752" s="2"/>
      <c r="BF3752" s="2"/>
      <c r="BG3752" s="2"/>
      <c r="BH3752" s="2"/>
      <c r="BI3752" s="2"/>
      <c r="BJ3752" s="2"/>
      <c r="BK3752" s="2"/>
      <c r="BL3752" s="2"/>
      <c r="BM3752" s="2"/>
      <c r="BN3752" s="2"/>
      <c r="BO3752" s="2" t="str">
        <f t="shared" si="131"/>
        <v>0,72000000000000000000000000000000000</v>
      </c>
      <c r="BP3752" s="2" t="str">
        <f t="shared" si="132"/>
        <v>0,72000000000000000000000000000000000</v>
      </c>
      <c r="BQ3752" s="2" t="str">
        <f>_xlfn.XLOOKUP(BO3752,[1]Planilha1!$BU:$BU,[1]Planilha1!$BU:$BU,"",0,1)</f>
        <v/>
      </c>
    </row>
    <row r="3753" spans="1:69" hidden="1" x14ac:dyDescent="0.2">
      <c r="A3753" s="2" t="s">
        <v>4651</v>
      </c>
      <c r="B3753" s="2"/>
      <c r="C3753" s="2"/>
      <c r="D3753" s="2"/>
      <c r="E3753" s="2" t="s">
        <v>4611</v>
      </c>
      <c r="F3753" s="2" t="s">
        <v>4526</v>
      </c>
      <c r="G3753" s="2"/>
      <c r="H3753" s="2"/>
      <c r="I3753" s="2">
        <v>0</v>
      </c>
      <c r="J3753" s="2"/>
      <c r="K3753" s="2" t="s">
        <v>117</v>
      </c>
      <c r="L3753" s="79">
        <v>3</v>
      </c>
      <c r="M3753" s="79">
        <v>1</v>
      </c>
      <c r="N3753" s="79">
        <v>4</v>
      </c>
      <c r="O3753" s="2">
        <v>0</v>
      </c>
      <c r="P3753" s="2">
        <v>6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  <c r="AC3753" s="2">
        <v>0</v>
      </c>
      <c r="AD3753" s="2">
        <v>0</v>
      </c>
      <c r="AE3753" s="2">
        <v>0</v>
      </c>
      <c r="AF3753" s="2">
        <v>0</v>
      </c>
      <c r="AG3753" s="2">
        <v>2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  <c r="AR3753" s="2">
        <v>0</v>
      </c>
      <c r="AS3753" s="2">
        <v>0</v>
      </c>
      <c r="AT3753" s="2">
        <v>0</v>
      </c>
      <c r="AU3753" s="2">
        <v>0</v>
      </c>
      <c r="AV3753" s="2">
        <v>0</v>
      </c>
      <c r="AW3753" s="2"/>
      <c r="AX3753" s="2"/>
      <c r="AY3753" s="2"/>
      <c r="AZ3753" s="2"/>
      <c r="BA3753" s="2"/>
      <c r="BB3753" s="2" t="s">
        <v>120</v>
      </c>
      <c r="BC3753" s="80">
        <v>43482</v>
      </c>
      <c r="BD3753" s="2"/>
      <c r="BE3753" s="2"/>
      <c r="BF3753" s="2"/>
      <c r="BG3753" s="2"/>
      <c r="BH3753" s="2"/>
      <c r="BI3753" s="2"/>
      <c r="BJ3753" s="2"/>
      <c r="BK3753" s="2"/>
      <c r="BL3753" s="2"/>
      <c r="BM3753" s="2"/>
      <c r="BN3753" s="2"/>
      <c r="BO3753" s="2" t="str">
        <f t="shared" si="131"/>
        <v>E1416860040600000000000000002000000000000000</v>
      </c>
      <c r="BP3753" s="2" t="str">
        <f t="shared" si="132"/>
        <v>40600000000000000002000000000000000</v>
      </c>
      <c r="BQ3753" s="2" t="str">
        <f>_xlfn.XLOOKUP(BO3753,[1]Planilha1!$BU:$BU,[1]Planilha1!$BU:$BU,"",0,1)</f>
        <v/>
      </c>
    </row>
    <row r="3754" spans="1:69" hidden="1" x14ac:dyDescent="0.2">
      <c r="A3754" s="2" t="s">
        <v>4651</v>
      </c>
      <c r="B3754" s="2"/>
      <c r="C3754" s="2"/>
      <c r="D3754" s="2"/>
      <c r="E3754" s="2" t="s">
        <v>4611</v>
      </c>
      <c r="F3754" s="2" t="s">
        <v>4527</v>
      </c>
      <c r="G3754" s="2"/>
      <c r="H3754" s="2"/>
      <c r="I3754" s="2">
        <v>0</v>
      </c>
      <c r="J3754" s="2"/>
      <c r="K3754" s="2" t="s">
        <v>117</v>
      </c>
      <c r="L3754" s="79">
        <v>5.75</v>
      </c>
      <c r="M3754" s="79">
        <v>0.5</v>
      </c>
      <c r="N3754" s="79">
        <v>6.25</v>
      </c>
      <c r="O3754" s="2">
        <v>0</v>
      </c>
      <c r="P3754" s="2">
        <v>1</v>
      </c>
      <c r="Q3754" s="2">
        <v>1</v>
      </c>
      <c r="R3754" s="2">
        <v>1</v>
      </c>
      <c r="S3754" s="2">
        <v>1</v>
      </c>
      <c r="T3754" s="2">
        <v>1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  <c r="AG3754" s="2">
        <v>1</v>
      </c>
      <c r="AH3754" s="2">
        <v>0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  <c r="AR3754" s="2">
        <v>0</v>
      </c>
      <c r="AS3754" s="2">
        <v>0</v>
      </c>
      <c r="AT3754" s="2">
        <v>0</v>
      </c>
      <c r="AU3754" s="2">
        <v>0</v>
      </c>
      <c r="AV3754" s="2">
        <v>0</v>
      </c>
      <c r="AW3754" s="2"/>
      <c r="AX3754" s="2"/>
      <c r="AY3754" s="2"/>
      <c r="AZ3754" s="2"/>
      <c r="BA3754" s="2"/>
      <c r="BB3754" s="2" t="s">
        <v>122</v>
      </c>
      <c r="BC3754" s="80">
        <v>40057</v>
      </c>
      <c r="BD3754" s="2"/>
      <c r="BE3754" s="2"/>
      <c r="BF3754" s="2"/>
      <c r="BG3754" s="2"/>
      <c r="BH3754" s="2"/>
      <c r="BI3754" s="2"/>
      <c r="BJ3754" s="2"/>
      <c r="BK3754" s="2"/>
      <c r="BL3754" s="2"/>
      <c r="BM3754" s="2"/>
      <c r="BN3754" s="2"/>
      <c r="BO3754" s="2" t="str">
        <f t="shared" si="131"/>
        <v>E141686006,250111110000000000001000000000000000</v>
      </c>
      <c r="BP3754" s="2" t="str">
        <f t="shared" si="132"/>
        <v>6,250111110000000000001000000000000000</v>
      </c>
      <c r="BQ3754" s="2" t="str">
        <f>_xlfn.XLOOKUP(BO3754,[1]Planilha1!$BU:$BU,[1]Planilha1!$BU:$BU,"",0,1)</f>
        <v/>
      </c>
    </row>
    <row r="3755" spans="1:69" hidden="1" x14ac:dyDescent="0.2">
      <c r="A3755" s="2" t="s">
        <v>4651</v>
      </c>
      <c r="B3755" s="2"/>
      <c r="C3755" s="2"/>
      <c r="D3755" s="2"/>
      <c r="E3755" s="2" t="s">
        <v>4611</v>
      </c>
      <c r="F3755" s="2" t="s">
        <v>4528</v>
      </c>
      <c r="G3755" s="2"/>
      <c r="H3755" s="2"/>
      <c r="I3755" s="2">
        <v>0</v>
      </c>
      <c r="J3755" s="2"/>
      <c r="K3755" s="2" t="s">
        <v>124</v>
      </c>
      <c r="L3755" s="79">
        <v>0.7</v>
      </c>
      <c r="M3755" s="79">
        <v>0.35</v>
      </c>
      <c r="N3755" s="79">
        <v>1.05</v>
      </c>
      <c r="O3755" s="2">
        <v>2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2">
        <v>1</v>
      </c>
      <c r="AG3755" s="2">
        <v>0</v>
      </c>
      <c r="AH3755" s="2">
        <v>0</v>
      </c>
      <c r="AI3755" s="2">
        <v>0</v>
      </c>
      <c r="AJ3755" s="2">
        <v>0</v>
      </c>
      <c r="AK3755" s="2">
        <v>0</v>
      </c>
      <c r="AL3755" s="2">
        <v>0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  <c r="AR3755" s="2">
        <v>0</v>
      </c>
      <c r="AS3755" s="2">
        <v>0</v>
      </c>
      <c r="AT3755" s="2">
        <v>0</v>
      </c>
      <c r="AU3755" s="2">
        <v>0</v>
      </c>
      <c r="AV3755" s="2">
        <v>0</v>
      </c>
      <c r="AW3755" s="2"/>
      <c r="AX3755" s="2"/>
      <c r="AY3755" s="2"/>
      <c r="AZ3755" s="2"/>
      <c r="BA3755" s="2"/>
      <c r="BB3755" s="2" t="s">
        <v>125</v>
      </c>
      <c r="BC3755" s="80">
        <v>43479</v>
      </c>
      <c r="BD3755" s="2"/>
      <c r="BE3755" s="2"/>
      <c r="BF3755" s="2"/>
      <c r="BG3755" s="2"/>
      <c r="BH3755" s="2"/>
      <c r="BI3755" s="2"/>
      <c r="BJ3755" s="2"/>
      <c r="BK3755" s="2"/>
      <c r="BL3755" s="2"/>
      <c r="BM3755" s="2"/>
      <c r="BN3755" s="2"/>
      <c r="BO3755" s="2" t="str">
        <f t="shared" si="131"/>
        <v>E141687001,052000000000000000010000000000000000</v>
      </c>
      <c r="BP3755" s="2" t="str">
        <f t="shared" si="132"/>
        <v>1,052000000000000000010000000000000000</v>
      </c>
      <c r="BQ3755" s="2" t="str">
        <f>_xlfn.XLOOKUP(BO3755,[1]Planilha1!$BU:$BU,[1]Planilha1!$BU:$BU,"",0,1)</f>
        <v/>
      </c>
    </row>
    <row r="3756" spans="1:69" hidden="1" x14ac:dyDescent="0.2">
      <c r="A3756" s="2" t="s">
        <v>4651</v>
      </c>
      <c r="B3756" s="2"/>
      <c r="C3756" s="2"/>
      <c r="D3756" s="2"/>
      <c r="E3756" s="2" t="s">
        <v>4611</v>
      </c>
      <c r="F3756" s="2" t="s">
        <v>4529</v>
      </c>
      <c r="G3756" s="2"/>
      <c r="H3756" s="2"/>
      <c r="I3756" s="2">
        <v>0</v>
      </c>
      <c r="J3756" s="2"/>
      <c r="K3756" s="2" t="s">
        <v>127</v>
      </c>
      <c r="L3756" s="79">
        <v>0.7</v>
      </c>
      <c r="M3756" s="79">
        <v>0.35</v>
      </c>
      <c r="N3756" s="79">
        <v>1.05</v>
      </c>
      <c r="O3756" s="2">
        <v>2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2">
        <v>1</v>
      </c>
      <c r="AG3756" s="2">
        <v>0</v>
      </c>
      <c r="AH3756" s="2">
        <v>0</v>
      </c>
      <c r="AI3756" s="2">
        <v>0</v>
      </c>
      <c r="AJ3756" s="2">
        <v>0</v>
      </c>
      <c r="AK3756" s="2">
        <v>0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  <c r="AR3756" s="2">
        <v>0</v>
      </c>
      <c r="AS3756" s="2">
        <v>0</v>
      </c>
      <c r="AT3756" s="2">
        <v>0</v>
      </c>
      <c r="AU3756" s="2">
        <v>0</v>
      </c>
      <c r="AV3756" s="2">
        <v>0</v>
      </c>
      <c r="AW3756" s="2"/>
      <c r="AX3756" s="2"/>
      <c r="AY3756" s="2"/>
      <c r="AZ3756" s="2"/>
      <c r="BA3756" s="2"/>
      <c r="BB3756" s="2" t="s">
        <v>128</v>
      </c>
      <c r="BC3756" s="80">
        <v>43479</v>
      </c>
      <c r="BD3756" s="2"/>
      <c r="BE3756" s="2"/>
      <c r="BF3756" s="2"/>
      <c r="BG3756" s="2"/>
      <c r="BH3756" s="2"/>
      <c r="BI3756" s="2"/>
      <c r="BJ3756" s="2"/>
      <c r="BK3756" s="2"/>
      <c r="BL3756" s="2"/>
      <c r="BM3756" s="2"/>
      <c r="BN3756" s="2"/>
      <c r="BO3756" s="2" t="str">
        <f t="shared" si="131"/>
        <v>E141688001,052000000000000000010000000000000000</v>
      </c>
      <c r="BP3756" s="2" t="str">
        <f t="shared" si="132"/>
        <v>1,052000000000000000010000000000000000</v>
      </c>
      <c r="BQ3756" s="2" t="str">
        <f>_xlfn.XLOOKUP(BO3756,[1]Planilha1!$BU:$BU,[1]Planilha1!$BU:$BU,"",0,1)</f>
        <v/>
      </c>
    </row>
    <row r="3757" spans="1:69" hidden="1" x14ac:dyDescent="0.2">
      <c r="A3757" s="2" t="s">
        <v>4651</v>
      </c>
      <c r="B3757" s="2"/>
      <c r="C3757" s="2"/>
      <c r="D3757" s="2"/>
      <c r="E3757" s="2" t="s">
        <v>4611</v>
      </c>
      <c r="F3757" s="2" t="s">
        <v>4530</v>
      </c>
      <c r="G3757" s="2"/>
      <c r="H3757" s="2"/>
      <c r="I3757" s="2">
        <v>0</v>
      </c>
      <c r="J3757" s="2"/>
      <c r="K3757" s="2" t="s">
        <v>127</v>
      </c>
      <c r="L3757" s="79">
        <v>0.35</v>
      </c>
      <c r="M3757" s="79">
        <v>0.7</v>
      </c>
      <c r="N3757" s="79">
        <v>1.05</v>
      </c>
      <c r="O3757" s="2">
        <v>1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2">
        <v>2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0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  <c r="AR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/>
      <c r="AX3757" s="2"/>
      <c r="AY3757" s="2"/>
      <c r="AZ3757" s="2"/>
      <c r="BA3757" s="2"/>
      <c r="BB3757" s="2" t="s">
        <v>130</v>
      </c>
      <c r="BC3757" s="80">
        <v>43480</v>
      </c>
      <c r="BD3757" s="2"/>
      <c r="BE3757" s="2"/>
      <c r="BF3757" s="2"/>
      <c r="BG3757" s="2"/>
      <c r="BH3757" s="2"/>
      <c r="BI3757" s="2"/>
      <c r="BJ3757" s="2"/>
      <c r="BK3757" s="2"/>
      <c r="BL3757" s="2"/>
      <c r="BM3757" s="2"/>
      <c r="BN3757" s="2"/>
      <c r="BO3757" s="2" t="str">
        <f t="shared" si="131"/>
        <v>E141688001,052000000000000000010000000000000000</v>
      </c>
      <c r="BP3757" s="2" t="str">
        <f t="shared" si="132"/>
        <v>1,052000000000000000010000000000000000</v>
      </c>
      <c r="BQ3757" s="2" t="str">
        <f>_xlfn.XLOOKUP(BO3757,[1]Planilha1!$BU:$BU,[1]Planilha1!$BU:$BU,"",0,1)</f>
        <v/>
      </c>
    </row>
    <row r="3758" spans="1:69" hidden="1" x14ac:dyDescent="0.2">
      <c r="A3758" s="2" t="s">
        <v>4651</v>
      </c>
      <c r="B3758" s="2"/>
      <c r="C3758" s="2"/>
      <c r="D3758" s="2"/>
      <c r="E3758" s="2" t="s">
        <v>4611</v>
      </c>
      <c r="F3758" s="2" t="s">
        <v>4531</v>
      </c>
      <c r="G3758" s="2"/>
      <c r="H3758" s="2"/>
      <c r="I3758" s="2">
        <v>0</v>
      </c>
      <c r="J3758" s="2"/>
      <c r="K3758" s="2" t="s">
        <v>127</v>
      </c>
      <c r="L3758" s="79">
        <v>0.35</v>
      </c>
      <c r="M3758" s="79">
        <v>0.7</v>
      </c>
      <c r="N3758" s="79">
        <v>1.05</v>
      </c>
      <c r="O3758" s="2">
        <v>1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2">
        <v>2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  <c r="AR3758" s="2">
        <v>0</v>
      </c>
      <c r="AS3758" s="2">
        <v>0</v>
      </c>
      <c r="AT3758" s="2">
        <v>0</v>
      </c>
      <c r="AU3758" s="2">
        <v>0</v>
      </c>
      <c r="AV3758" s="2">
        <v>0</v>
      </c>
      <c r="AW3758" s="2"/>
      <c r="AX3758" s="2"/>
      <c r="AY3758" s="2"/>
      <c r="AZ3758" s="2"/>
      <c r="BA3758" s="2"/>
      <c r="BB3758" s="2" t="s">
        <v>132</v>
      </c>
      <c r="BC3758" s="80">
        <v>43480</v>
      </c>
      <c r="BD3758" s="2"/>
      <c r="BE3758" s="2"/>
      <c r="BF3758" s="2"/>
      <c r="BG3758" s="2"/>
      <c r="BH3758" s="2"/>
      <c r="BI3758" s="2"/>
      <c r="BJ3758" s="2"/>
      <c r="BK3758" s="2"/>
      <c r="BL3758" s="2"/>
      <c r="BM3758" s="2"/>
      <c r="BN3758" s="2"/>
      <c r="BO3758" s="2" t="str">
        <f t="shared" si="131"/>
        <v>E141688001,052000000000000000010000000000000000</v>
      </c>
      <c r="BP3758" s="2" t="str">
        <f t="shared" si="132"/>
        <v>1,052000000000000000010000000000000000</v>
      </c>
      <c r="BQ3758" s="2" t="str">
        <f>_xlfn.XLOOKUP(BO3758,[1]Planilha1!$BU:$BU,[1]Planilha1!$BU:$BU,"",0,1)</f>
        <v/>
      </c>
    </row>
    <row r="3759" spans="1:69" hidden="1" x14ac:dyDescent="0.2">
      <c r="A3759" s="2" t="s">
        <v>4651</v>
      </c>
      <c r="B3759" s="2"/>
      <c r="C3759" s="2"/>
      <c r="D3759" s="2"/>
      <c r="E3759" s="2" t="s">
        <v>4611</v>
      </c>
      <c r="F3759" s="2" t="s">
        <v>4532</v>
      </c>
      <c r="G3759" s="2"/>
      <c r="H3759" s="2"/>
      <c r="I3759" s="2">
        <v>0</v>
      </c>
      <c r="J3759" s="2"/>
      <c r="K3759" s="2" t="s">
        <v>127</v>
      </c>
      <c r="L3759" s="79">
        <v>0.7</v>
      </c>
      <c r="M3759" s="79">
        <v>0.35</v>
      </c>
      <c r="N3759" s="79">
        <v>1.05</v>
      </c>
      <c r="O3759" s="2">
        <v>2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2">
        <v>1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/>
      <c r="AX3759" s="2"/>
      <c r="AY3759" s="2"/>
      <c r="AZ3759" s="2"/>
      <c r="BA3759" s="2"/>
      <c r="BB3759" s="2" t="s">
        <v>134</v>
      </c>
      <c r="BC3759" s="80">
        <v>43480</v>
      </c>
      <c r="BD3759" s="2"/>
      <c r="BE3759" s="2"/>
      <c r="BF3759" s="2"/>
      <c r="BG3759" s="2"/>
      <c r="BH3759" s="2"/>
      <c r="BI3759" s="2"/>
      <c r="BJ3759" s="2"/>
      <c r="BK3759" s="2"/>
      <c r="BL3759" s="2"/>
      <c r="BM3759" s="2"/>
      <c r="BN3759" s="2"/>
      <c r="BO3759" s="2" t="str">
        <f t="shared" si="131"/>
        <v>E141688001,052000000000000000010000000000000000</v>
      </c>
      <c r="BP3759" s="2" t="str">
        <f t="shared" si="132"/>
        <v>1,052000000000000000010000000000000000</v>
      </c>
      <c r="BQ3759" s="2" t="str">
        <f>_xlfn.XLOOKUP(BO3759,[1]Planilha1!$BU:$BU,[1]Planilha1!$BU:$BU,"",0,1)</f>
        <v/>
      </c>
    </row>
    <row r="3760" spans="1:69" hidden="1" x14ac:dyDescent="0.2">
      <c r="A3760" s="2" t="s">
        <v>4651</v>
      </c>
      <c r="B3760" s="2"/>
      <c r="C3760" s="2"/>
      <c r="D3760" s="2"/>
      <c r="E3760" s="2" t="s">
        <v>4611</v>
      </c>
      <c r="F3760" s="2" t="s">
        <v>4533</v>
      </c>
      <c r="G3760" s="2"/>
      <c r="H3760" s="2"/>
      <c r="I3760" s="2">
        <v>0</v>
      </c>
      <c r="J3760" s="2"/>
      <c r="K3760" s="2" t="s">
        <v>127</v>
      </c>
      <c r="L3760" s="79">
        <v>0.7</v>
      </c>
      <c r="M3760" s="79">
        <v>0.35</v>
      </c>
      <c r="N3760" s="79">
        <v>1.05</v>
      </c>
      <c r="O3760" s="2">
        <v>2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2">
        <v>1</v>
      </c>
      <c r="AG3760" s="2">
        <v>0</v>
      </c>
      <c r="AH3760" s="2">
        <v>0</v>
      </c>
      <c r="AI3760" s="2">
        <v>0</v>
      </c>
      <c r="AJ3760" s="2">
        <v>0</v>
      </c>
      <c r="AK3760" s="2">
        <v>0</v>
      </c>
      <c r="AL3760" s="2">
        <v>0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  <c r="AR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/>
      <c r="AX3760" s="2"/>
      <c r="AY3760" s="2"/>
      <c r="AZ3760" s="2"/>
      <c r="BA3760" s="2"/>
      <c r="BB3760" s="2" t="s">
        <v>136</v>
      </c>
      <c r="BC3760" s="80">
        <v>43481</v>
      </c>
      <c r="BD3760" s="2"/>
      <c r="BE3760" s="2"/>
      <c r="BF3760" s="2"/>
      <c r="BG3760" s="2"/>
      <c r="BH3760" s="2"/>
      <c r="BI3760" s="2"/>
      <c r="BJ3760" s="2"/>
      <c r="BK3760" s="2"/>
      <c r="BL3760" s="2"/>
      <c r="BM3760" s="2"/>
      <c r="BN3760" s="2"/>
      <c r="BO3760" s="2" t="str">
        <f t="shared" si="131"/>
        <v>E141688001,052000000000000000010000000000000000</v>
      </c>
      <c r="BP3760" s="2" t="str">
        <f t="shared" si="132"/>
        <v>1,052000000000000000010000000000000000</v>
      </c>
      <c r="BQ3760" s="2" t="str">
        <f>_xlfn.XLOOKUP(BO3760,[1]Planilha1!$BU:$BU,[1]Planilha1!$BU:$BU,"",0,1)</f>
        <v/>
      </c>
    </row>
    <row r="3761" spans="1:69" hidden="1" x14ac:dyDescent="0.2">
      <c r="A3761" s="2" t="s">
        <v>4651</v>
      </c>
      <c r="B3761" s="2"/>
      <c r="C3761" s="2"/>
      <c r="D3761" s="2"/>
      <c r="E3761" s="2" t="s">
        <v>4611</v>
      </c>
      <c r="F3761" s="2" t="s">
        <v>4534</v>
      </c>
      <c r="G3761" s="2"/>
      <c r="H3761" s="2"/>
      <c r="I3761" s="2">
        <v>0</v>
      </c>
      <c r="J3761" s="2"/>
      <c r="K3761" s="2" t="s">
        <v>127</v>
      </c>
      <c r="L3761" s="79">
        <v>0.7</v>
      </c>
      <c r="M3761" s="79">
        <v>0.35</v>
      </c>
      <c r="N3761" s="79">
        <v>1.05</v>
      </c>
      <c r="O3761" s="2">
        <v>2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2">
        <v>0</v>
      </c>
      <c r="AC3761" s="2">
        <v>0</v>
      </c>
      <c r="AD3761" s="2">
        <v>0</v>
      </c>
      <c r="AE3761" s="2">
        <v>0</v>
      </c>
      <c r="AF3761" s="2">
        <v>1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AR3761" s="2">
        <v>0</v>
      </c>
      <c r="AS3761" s="2">
        <v>0</v>
      </c>
      <c r="AT3761" s="2">
        <v>0</v>
      </c>
      <c r="AU3761" s="2">
        <v>0</v>
      </c>
      <c r="AV3761" s="2">
        <v>0</v>
      </c>
      <c r="AW3761" s="2"/>
      <c r="AX3761" s="2"/>
      <c r="AY3761" s="2"/>
      <c r="AZ3761" s="2"/>
      <c r="BA3761" s="2"/>
      <c r="BB3761" s="2" t="s">
        <v>138</v>
      </c>
      <c r="BC3761" s="80">
        <v>43482</v>
      </c>
      <c r="BD3761" s="2"/>
      <c r="BE3761" s="2"/>
      <c r="BF3761" s="2"/>
      <c r="BG3761" s="2"/>
      <c r="BH3761" s="2"/>
      <c r="BI3761" s="2"/>
      <c r="BJ3761" s="2"/>
      <c r="BK3761" s="2"/>
      <c r="BL3761" s="2"/>
      <c r="BM3761" s="2"/>
      <c r="BN3761" s="2"/>
      <c r="BO3761" s="2" t="str">
        <f t="shared" si="131"/>
        <v>E141688001,052000000000000000010000000000000000</v>
      </c>
      <c r="BP3761" s="2" t="str">
        <f t="shared" si="132"/>
        <v>1,052000000000000000010000000000000000</v>
      </c>
      <c r="BQ3761" s="2" t="str">
        <f>_xlfn.XLOOKUP(BO3761,[1]Planilha1!$BU:$BU,[1]Planilha1!$BU:$BU,"",0,1)</f>
        <v/>
      </c>
    </row>
    <row r="3762" spans="1:69" hidden="1" x14ac:dyDescent="0.2">
      <c r="A3762" s="2" t="s">
        <v>4651</v>
      </c>
      <c r="B3762" s="2"/>
      <c r="C3762" s="2"/>
      <c r="D3762" s="2"/>
      <c r="E3762" s="2" t="s">
        <v>4611</v>
      </c>
      <c r="F3762" s="2" t="s">
        <v>4535</v>
      </c>
      <c r="G3762" s="2"/>
      <c r="H3762" s="2"/>
      <c r="I3762" s="2">
        <v>0</v>
      </c>
      <c r="J3762" s="2"/>
      <c r="K3762" s="2" t="s">
        <v>127</v>
      </c>
      <c r="L3762" s="79">
        <v>0.7</v>
      </c>
      <c r="M3762" s="79">
        <v>0.35</v>
      </c>
      <c r="N3762" s="79">
        <v>1.05</v>
      </c>
      <c r="O3762" s="2">
        <v>2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  <c r="AC3762" s="2">
        <v>0</v>
      </c>
      <c r="AD3762" s="2">
        <v>0</v>
      </c>
      <c r="AE3762" s="2">
        <v>0</v>
      </c>
      <c r="AF3762" s="2">
        <v>1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0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  <c r="AR3762" s="2">
        <v>0</v>
      </c>
      <c r="AS3762" s="2">
        <v>0</v>
      </c>
      <c r="AT3762" s="2">
        <v>0</v>
      </c>
      <c r="AU3762" s="2">
        <v>0</v>
      </c>
      <c r="AV3762" s="2">
        <v>0</v>
      </c>
      <c r="AW3762" s="2"/>
      <c r="AX3762" s="2"/>
      <c r="AY3762" s="2"/>
      <c r="AZ3762" s="2"/>
      <c r="BA3762" s="2"/>
      <c r="BB3762" s="2" t="s">
        <v>140</v>
      </c>
      <c r="BC3762" s="80">
        <v>43482</v>
      </c>
      <c r="BD3762" s="2"/>
      <c r="BE3762" s="2"/>
      <c r="BF3762" s="2"/>
      <c r="BG3762" s="2"/>
      <c r="BH3762" s="2"/>
      <c r="BI3762" s="2"/>
      <c r="BJ3762" s="2"/>
      <c r="BK3762" s="2"/>
      <c r="BL3762" s="2"/>
      <c r="BM3762" s="2"/>
      <c r="BN3762" s="2"/>
      <c r="BO3762" s="2" t="str">
        <f t="shared" si="131"/>
        <v>E141688001,052000000000000000010000000000000000</v>
      </c>
      <c r="BP3762" s="2" t="str">
        <f t="shared" si="132"/>
        <v>1,052000000000000000010000000000000000</v>
      </c>
      <c r="BQ3762" s="2" t="str">
        <f>_xlfn.XLOOKUP(BO3762,[1]Planilha1!$BU:$BU,[1]Planilha1!$BU:$BU,"",0,1)</f>
        <v/>
      </c>
    </row>
    <row r="3763" spans="1:69" hidden="1" x14ac:dyDescent="0.2">
      <c r="A3763" s="2" t="s">
        <v>4651</v>
      </c>
      <c r="B3763" s="2"/>
      <c r="C3763" s="2"/>
      <c r="D3763" s="2"/>
      <c r="E3763" s="2" t="s">
        <v>4611</v>
      </c>
      <c r="F3763" s="2" t="s">
        <v>4536</v>
      </c>
      <c r="G3763" s="2"/>
      <c r="H3763" s="2"/>
      <c r="I3763" s="2">
        <v>0</v>
      </c>
      <c r="J3763" s="2"/>
      <c r="K3763" s="2" t="s">
        <v>127</v>
      </c>
      <c r="L3763" s="79">
        <v>1.1000000000000001</v>
      </c>
      <c r="M3763" s="79">
        <v>0</v>
      </c>
      <c r="N3763" s="79">
        <v>1.1000000000000001</v>
      </c>
      <c r="O3763" s="2">
        <v>1</v>
      </c>
      <c r="P3763" s="2">
        <v>0</v>
      </c>
      <c r="Q3763" s="2">
        <v>1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2">
        <v>0</v>
      </c>
      <c r="AC3763" s="2">
        <v>0</v>
      </c>
      <c r="AD3763" s="2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0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  <c r="AR3763" s="2">
        <v>0</v>
      </c>
      <c r="AS3763" s="2">
        <v>0</v>
      </c>
      <c r="AT3763" s="2">
        <v>0</v>
      </c>
      <c r="AU3763" s="2">
        <v>0</v>
      </c>
      <c r="AV3763" s="2">
        <v>0</v>
      </c>
      <c r="AW3763" s="2"/>
      <c r="AX3763" s="2"/>
      <c r="AY3763" s="2"/>
      <c r="AZ3763" s="2"/>
      <c r="BA3763" s="2"/>
      <c r="BB3763" s="2" t="s">
        <v>142</v>
      </c>
      <c r="BC3763" s="80">
        <v>40026</v>
      </c>
      <c r="BD3763" s="2"/>
      <c r="BE3763" s="2"/>
      <c r="BF3763" s="2"/>
      <c r="BG3763" s="2"/>
      <c r="BH3763" s="2"/>
      <c r="BI3763" s="2"/>
      <c r="BJ3763" s="2"/>
      <c r="BK3763" s="2"/>
      <c r="BL3763" s="2"/>
      <c r="BM3763" s="2"/>
      <c r="BN3763" s="2"/>
      <c r="BO3763" s="2" t="str">
        <f t="shared" si="131"/>
        <v>E141688001,11010000000000000000000000000000000</v>
      </c>
      <c r="BP3763" s="2" t="str">
        <f t="shared" si="132"/>
        <v>1,11010000000000000000000000000000000</v>
      </c>
      <c r="BQ3763" s="2" t="str">
        <f>_xlfn.XLOOKUP(BO3763,[1]Planilha1!$BU:$BU,[1]Planilha1!$BU:$BU,"",0,1)</f>
        <v/>
      </c>
    </row>
    <row r="3764" spans="1:69" hidden="1" x14ac:dyDescent="0.2">
      <c r="A3764" s="2" t="s">
        <v>4651</v>
      </c>
      <c r="B3764" s="2"/>
      <c r="C3764" s="2"/>
      <c r="D3764" s="2"/>
      <c r="E3764" s="2" t="s">
        <v>4611</v>
      </c>
      <c r="F3764" s="2" t="s">
        <v>4537</v>
      </c>
      <c r="G3764" s="2"/>
      <c r="H3764" s="2"/>
      <c r="I3764" s="2">
        <v>0</v>
      </c>
      <c r="J3764" s="2"/>
      <c r="K3764" s="2" t="s">
        <v>127</v>
      </c>
      <c r="L3764" s="79">
        <v>0.85</v>
      </c>
      <c r="M3764" s="79">
        <v>0.35</v>
      </c>
      <c r="N3764" s="79">
        <v>1.2</v>
      </c>
      <c r="O3764" s="2">
        <v>1</v>
      </c>
      <c r="P3764" s="2">
        <v>1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2">
        <v>1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0</v>
      </c>
      <c r="AM3764" s="2">
        <v>0</v>
      </c>
      <c r="AN3764" s="2">
        <v>0</v>
      </c>
      <c r="AO3764" s="2">
        <v>0</v>
      </c>
      <c r="AP3764" s="2">
        <v>0</v>
      </c>
      <c r="AQ3764" s="2">
        <v>0</v>
      </c>
      <c r="AR3764" s="2">
        <v>0</v>
      </c>
      <c r="AS3764" s="2">
        <v>0</v>
      </c>
      <c r="AT3764" s="2">
        <v>0</v>
      </c>
      <c r="AU3764" s="2">
        <v>0</v>
      </c>
      <c r="AV3764" s="2">
        <v>0</v>
      </c>
      <c r="AW3764" s="2"/>
      <c r="AX3764" s="2"/>
      <c r="AY3764" s="2"/>
      <c r="AZ3764" s="2"/>
      <c r="BA3764" s="2"/>
      <c r="BB3764" s="2" t="s">
        <v>144</v>
      </c>
      <c r="BC3764" s="80">
        <v>43480</v>
      </c>
      <c r="BD3764" s="2"/>
      <c r="BE3764" s="2"/>
      <c r="BF3764" s="2"/>
      <c r="BG3764" s="2"/>
      <c r="BH3764" s="2"/>
      <c r="BI3764" s="2"/>
      <c r="BJ3764" s="2"/>
      <c r="BK3764" s="2"/>
      <c r="BL3764" s="2"/>
      <c r="BM3764" s="2"/>
      <c r="BN3764" s="2"/>
      <c r="BO3764" s="2" t="str">
        <f t="shared" si="131"/>
        <v>E141688001,21100000000000000010000000000000000</v>
      </c>
      <c r="BP3764" s="2" t="str">
        <f t="shared" si="132"/>
        <v>1,21100000000000000010000000000000000</v>
      </c>
      <c r="BQ3764" s="2" t="str">
        <f>_xlfn.XLOOKUP(BO3764,[1]Planilha1!$BU:$BU,[1]Planilha1!$BU:$BU,"",0,1)</f>
        <v/>
      </c>
    </row>
    <row r="3765" spans="1:69" hidden="1" x14ac:dyDescent="0.2">
      <c r="A3765" s="2" t="s">
        <v>4651</v>
      </c>
      <c r="B3765" s="2"/>
      <c r="C3765" s="2"/>
      <c r="D3765" s="2"/>
      <c r="E3765" s="2" t="s">
        <v>4611</v>
      </c>
      <c r="F3765" s="2" t="s">
        <v>4538</v>
      </c>
      <c r="G3765" s="2"/>
      <c r="H3765" s="2"/>
      <c r="I3765" s="2">
        <v>0</v>
      </c>
      <c r="J3765" s="2"/>
      <c r="K3765" s="2" t="s">
        <v>127</v>
      </c>
      <c r="L3765" s="79">
        <v>0.5</v>
      </c>
      <c r="M3765" s="79">
        <v>0.7</v>
      </c>
      <c r="N3765" s="79">
        <v>1.2</v>
      </c>
      <c r="O3765" s="2">
        <v>0</v>
      </c>
      <c r="P3765" s="2">
        <v>1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  <c r="AC3765" s="2">
        <v>0</v>
      </c>
      <c r="AD3765" s="2">
        <v>0</v>
      </c>
      <c r="AE3765" s="2">
        <v>0</v>
      </c>
      <c r="AF3765" s="2">
        <v>2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  <c r="AR3765" s="2">
        <v>0</v>
      </c>
      <c r="AS3765" s="2">
        <v>0</v>
      </c>
      <c r="AT3765" s="2">
        <v>0</v>
      </c>
      <c r="AU3765" s="2">
        <v>0</v>
      </c>
      <c r="AV3765" s="2">
        <v>0</v>
      </c>
      <c r="AW3765" s="2"/>
      <c r="AX3765" s="2"/>
      <c r="AY3765" s="2"/>
      <c r="AZ3765" s="2"/>
      <c r="BA3765" s="2"/>
      <c r="BB3765" s="2" t="s">
        <v>146</v>
      </c>
      <c r="BC3765" s="80">
        <v>43481</v>
      </c>
      <c r="BD3765" s="2"/>
      <c r="BE3765" s="2"/>
      <c r="BF3765" s="2"/>
      <c r="BG3765" s="2"/>
      <c r="BH3765" s="2"/>
      <c r="BI3765" s="2"/>
      <c r="BJ3765" s="2"/>
      <c r="BK3765" s="2"/>
      <c r="BL3765" s="2"/>
      <c r="BM3765" s="2"/>
      <c r="BN3765" s="2"/>
      <c r="BO3765" s="2" t="str">
        <f t="shared" si="131"/>
        <v>E141688001,22000000000000000001000000000000000</v>
      </c>
      <c r="BP3765" s="2" t="str">
        <f t="shared" si="132"/>
        <v>1,22000000000000000001000000000000000</v>
      </c>
      <c r="BQ3765" s="2" t="str">
        <f>_xlfn.XLOOKUP(BO3765,[1]Planilha1!$BU:$BU,[1]Planilha1!$BU:$BU,"",0,1)</f>
        <v/>
      </c>
    </row>
    <row r="3766" spans="1:69" hidden="1" x14ac:dyDescent="0.2">
      <c r="A3766" s="2" t="s">
        <v>4651</v>
      </c>
      <c r="B3766" s="2"/>
      <c r="C3766" s="2"/>
      <c r="D3766" s="2"/>
      <c r="E3766" s="2" t="s">
        <v>4611</v>
      </c>
      <c r="F3766" s="2" t="s">
        <v>4539</v>
      </c>
      <c r="G3766" s="2"/>
      <c r="H3766" s="2"/>
      <c r="I3766" s="2">
        <v>0</v>
      </c>
      <c r="J3766" s="2"/>
      <c r="K3766" s="2" t="s">
        <v>127</v>
      </c>
      <c r="L3766" s="79">
        <v>0.7</v>
      </c>
      <c r="M3766" s="79">
        <v>0.5</v>
      </c>
      <c r="N3766" s="79">
        <v>1.2</v>
      </c>
      <c r="O3766" s="2">
        <v>2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2">
        <v>0</v>
      </c>
      <c r="AG3766" s="2">
        <v>1</v>
      </c>
      <c r="AH3766" s="2">
        <v>0</v>
      </c>
      <c r="AI3766" s="2">
        <v>0</v>
      </c>
      <c r="AJ3766" s="2">
        <v>0</v>
      </c>
      <c r="AK3766" s="2">
        <v>0</v>
      </c>
      <c r="AL3766" s="2">
        <v>0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  <c r="AR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/>
      <c r="AX3766" s="2"/>
      <c r="AY3766" s="2"/>
      <c r="AZ3766" s="2"/>
      <c r="BA3766" s="2"/>
      <c r="BB3766" s="2" t="s">
        <v>148</v>
      </c>
      <c r="BC3766" s="80">
        <v>43481</v>
      </c>
      <c r="BD3766" s="2"/>
      <c r="BE3766" s="2"/>
      <c r="BF3766" s="2"/>
      <c r="BG3766" s="2"/>
      <c r="BH3766" s="2"/>
      <c r="BI3766" s="2"/>
      <c r="BJ3766" s="2"/>
      <c r="BK3766" s="2"/>
      <c r="BL3766" s="2"/>
      <c r="BM3766" s="2"/>
      <c r="BN3766" s="2"/>
      <c r="BO3766" s="2" t="str">
        <f t="shared" si="131"/>
        <v>E141688001,22000000000000000001000000000000000</v>
      </c>
      <c r="BP3766" s="2" t="str">
        <f t="shared" si="132"/>
        <v>1,22000000000000000001000000000000000</v>
      </c>
      <c r="BQ3766" s="2" t="str">
        <f>_xlfn.XLOOKUP(BO3766,[1]Planilha1!$BU:$BU,[1]Planilha1!$BU:$BU,"",0,1)</f>
        <v/>
      </c>
    </row>
    <row r="3767" spans="1:69" hidden="1" x14ac:dyDescent="0.2">
      <c r="A3767" s="2" t="s">
        <v>4651</v>
      </c>
      <c r="B3767" s="2"/>
      <c r="C3767" s="2"/>
      <c r="D3767" s="2"/>
      <c r="E3767" s="2" t="s">
        <v>4611</v>
      </c>
      <c r="F3767" s="2" t="s">
        <v>4540</v>
      </c>
      <c r="G3767" s="2"/>
      <c r="H3767" s="2"/>
      <c r="I3767" s="2">
        <v>0</v>
      </c>
      <c r="J3767" s="2"/>
      <c r="K3767" s="2" t="s">
        <v>127</v>
      </c>
      <c r="L3767" s="79">
        <v>0.5</v>
      </c>
      <c r="M3767" s="79">
        <v>0.85</v>
      </c>
      <c r="N3767" s="79">
        <v>1.35</v>
      </c>
      <c r="O3767" s="2">
        <v>0</v>
      </c>
      <c r="P3767" s="2">
        <v>1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  <c r="AC3767" s="2">
        <v>0</v>
      </c>
      <c r="AD3767" s="2">
        <v>0</v>
      </c>
      <c r="AE3767" s="2">
        <v>0</v>
      </c>
      <c r="AF3767" s="2">
        <v>1</v>
      </c>
      <c r="AG3767" s="2">
        <v>1</v>
      </c>
      <c r="AH3767" s="2">
        <v>0</v>
      </c>
      <c r="AI3767" s="2">
        <v>0</v>
      </c>
      <c r="AJ3767" s="2">
        <v>0</v>
      </c>
      <c r="AK3767" s="2">
        <v>0</v>
      </c>
      <c r="AL3767" s="2">
        <v>0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  <c r="AR3767" s="2">
        <v>0</v>
      </c>
      <c r="AS3767" s="2">
        <v>0</v>
      </c>
      <c r="AT3767" s="2">
        <v>0</v>
      </c>
      <c r="AU3767" s="2">
        <v>0</v>
      </c>
      <c r="AV3767" s="2">
        <v>0</v>
      </c>
      <c r="AW3767" s="2"/>
      <c r="AX3767" s="2"/>
      <c r="AY3767" s="2"/>
      <c r="AZ3767" s="2"/>
      <c r="BA3767" s="2"/>
      <c r="BB3767" s="2" t="s">
        <v>150</v>
      </c>
      <c r="BC3767" s="80">
        <v>43481</v>
      </c>
      <c r="BD3767" s="2"/>
      <c r="BE3767" s="2"/>
      <c r="BF3767" s="2"/>
      <c r="BG3767" s="2"/>
      <c r="BH3767" s="2"/>
      <c r="BI3767" s="2"/>
      <c r="BJ3767" s="2"/>
      <c r="BK3767" s="2"/>
      <c r="BL3767" s="2"/>
      <c r="BM3767" s="2"/>
      <c r="BN3767" s="2"/>
      <c r="BO3767" s="2" t="str">
        <f t="shared" si="131"/>
        <v>E141688001,351100000000000000001000000000000000</v>
      </c>
      <c r="BP3767" s="2" t="str">
        <f t="shared" si="132"/>
        <v>1,351100000000000000001000000000000000</v>
      </c>
      <c r="BQ3767" s="2" t="str">
        <f>_xlfn.XLOOKUP(BO3767,[1]Planilha1!$BU:$BU,[1]Planilha1!$BU:$BU,"",0,1)</f>
        <v/>
      </c>
    </row>
    <row r="3768" spans="1:69" hidden="1" x14ac:dyDescent="0.2">
      <c r="A3768" s="2" t="s">
        <v>4651</v>
      </c>
      <c r="B3768" s="2"/>
      <c r="C3768" s="2"/>
      <c r="D3768" s="2"/>
      <c r="E3768" s="2" t="s">
        <v>4611</v>
      </c>
      <c r="F3768" s="2" t="s">
        <v>4514</v>
      </c>
      <c r="G3768" s="2"/>
      <c r="H3768" s="2"/>
      <c r="I3768" s="2">
        <v>0</v>
      </c>
      <c r="J3768" s="2"/>
      <c r="K3768" s="2" t="s">
        <v>127</v>
      </c>
      <c r="L3768" s="79">
        <v>0.7</v>
      </c>
      <c r="M3768" s="79">
        <v>0.7</v>
      </c>
      <c r="N3768" s="79">
        <v>1.4</v>
      </c>
      <c r="O3768" s="2">
        <v>2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2">
        <v>2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0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  <c r="AR3768" s="2">
        <v>0</v>
      </c>
      <c r="AS3768" s="2">
        <v>0</v>
      </c>
      <c r="AT3768" s="2">
        <v>0</v>
      </c>
      <c r="AU3768" s="2">
        <v>0</v>
      </c>
      <c r="AV3768" s="2">
        <v>0</v>
      </c>
      <c r="AW3768" s="2"/>
      <c r="AX3768" s="2"/>
      <c r="AY3768" s="2"/>
      <c r="AZ3768" s="2"/>
      <c r="BA3768" s="2"/>
      <c r="BB3768" s="2" t="s">
        <v>151</v>
      </c>
      <c r="BC3768" s="80">
        <v>43482</v>
      </c>
      <c r="BD3768" s="2"/>
      <c r="BE3768" s="2"/>
      <c r="BF3768" s="2"/>
      <c r="BG3768" s="2"/>
      <c r="BH3768" s="2"/>
      <c r="BI3768" s="2"/>
      <c r="BJ3768" s="2"/>
      <c r="BK3768" s="2"/>
      <c r="BL3768" s="2"/>
      <c r="BM3768" s="2"/>
      <c r="BN3768" s="2"/>
      <c r="BO3768" s="2" t="str">
        <f t="shared" si="131"/>
        <v>E141688001,42000000000000000020000000000000000</v>
      </c>
      <c r="BP3768" s="2" t="str">
        <f t="shared" si="132"/>
        <v>1,42000000000000000020000000000000000</v>
      </c>
      <c r="BQ3768" s="2" t="str">
        <f>_xlfn.XLOOKUP(BO3768,[1]Planilha1!$BU:$BU,[1]Planilha1!$BU:$BU,"",0,1)</f>
        <v/>
      </c>
    </row>
    <row r="3769" spans="1:69" hidden="1" x14ac:dyDescent="0.2">
      <c r="A3769" s="2" t="s">
        <v>4651</v>
      </c>
      <c r="B3769" s="2"/>
      <c r="C3769" s="2"/>
      <c r="D3769" s="2"/>
      <c r="E3769" s="2" t="s">
        <v>4611</v>
      </c>
      <c r="F3769" s="2" t="s">
        <v>4541</v>
      </c>
      <c r="G3769" s="2"/>
      <c r="H3769" s="2"/>
      <c r="I3769" s="2">
        <v>0</v>
      </c>
      <c r="J3769" s="2"/>
      <c r="K3769" s="2" t="s">
        <v>127</v>
      </c>
      <c r="L3769" s="79">
        <v>0.7</v>
      </c>
      <c r="M3769" s="79">
        <v>0.7</v>
      </c>
      <c r="N3769" s="79">
        <v>1.4</v>
      </c>
      <c r="O3769" s="2">
        <v>2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C3769" s="2">
        <v>0</v>
      </c>
      <c r="AD3769" s="2">
        <v>0</v>
      </c>
      <c r="AE3769" s="2">
        <v>0</v>
      </c>
      <c r="AF3769" s="2">
        <v>2</v>
      </c>
      <c r="AG3769" s="2">
        <v>0</v>
      </c>
      <c r="AH3769" s="2">
        <v>0</v>
      </c>
      <c r="AI3769" s="2">
        <v>0</v>
      </c>
      <c r="AJ3769" s="2">
        <v>0</v>
      </c>
      <c r="AK3769" s="2">
        <v>0</v>
      </c>
      <c r="AL3769" s="2">
        <v>0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  <c r="AR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/>
      <c r="AX3769" s="2"/>
      <c r="AY3769" s="2"/>
      <c r="AZ3769" s="2"/>
      <c r="BA3769" s="2"/>
      <c r="BB3769" s="2" t="s">
        <v>153</v>
      </c>
      <c r="BC3769" s="80">
        <v>43482</v>
      </c>
      <c r="BD3769" s="2"/>
      <c r="BE3769" s="2"/>
      <c r="BF3769" s="2"/>
      <c r="BG3769" s="2"/>
      <c r="BH3769" s="2"/>
      <c r="BI3769" s="2"/>
      <c r="BJ3769" s="2"/>
      <c r="BK3769" s="2"/>
      <c r="BL3769" s="2"/>
      <c r="BM3769" s="2"/>
      <c r="BN3769" s="2"/>
      <c r="BO3769" s="2" t="str">
        <f t="shared" si="131"/>
        <v>E141688001,42000000000000000020000000000000000</v>
      </c>
      <c r="BP3769" s="2" t="str">
        <f t="shared" si="132"/>
        <v>1,42000000000000000020000000000000000</v>
      </c>
      <c r="BQ3769" s="2" t="str">
        <f>_xlfn.XLOOKUP(BO3769,[1]Planilha1!$BU:$BU,[1]Planilha1!$BU:$BU,"",0,1)</f>
        <v/>
      </c>
    </row>
    <row r="3770" spans="1:69" hidden="1" x14ac:dyDescent="0.2">
      <c r="A3770" s="2" t="s">
        <v>4651</v>
      </c>
      <c r="B3770" s="2"/>
      <c r="C3770" s="2"/>
      <c r="D3770" s="2"/>
      <c r="E3770" s="2" t="s">
        <v>4611</v>
      </c>
      <c r="F3770" s="2" t="s">
        <v>4542</v>
      </c>
      <c r="G3770" s="2"/>
      <c r="H3770" s="2"/>
      <c r="I3770" s="2">
        <v>0</v>
      </c>
      <c r="J3770" s="2"/>
      <c r="K3770" s="2" t="s">
        <v>127</v>
      </c>
      <c r="L3770" s="79">
        <v>1.0499999999999998</v>
      </c>
      <c r="M3770" s="79">
        <v>0.35</v>
      </c>
      <c r="N3770" s="79">
        <v>1.4</v>
      </c>
      <c r="O3770" s="2">
        <v>3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  <c r="AC3770" s="2">
        <v>0</v>
      </c>
      <c r="AD3770" s="2">
        <v>0</v>
      </c>
      <c r="AE3770" s="2">
        <v>0</v>
      </c>
      <c r="AF3770" s="2">
        <v>1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0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  <c r="AR3770" s="2">
        <v>0</v>
      </c>
      <c r="AS3770" s="2">
        <v>0</v>
      </c>
      <c r="AT3770" s="2">
        <v>0</v>
      </c>
      <c r="AU3770" s="2">
        <v>0</v>
      </c>
      <c r="AV3770" s="2">
        <v>0</v>
      </c>
      <c r="AW3770" s="2"/>
      <c r="AX3770" s="2"/>
      <c r="AY3770" s="2"/>
      <c r="AZ3770" s="2"/>
      <c r="BA3770" s="2"/>
      <c r="BB3770" s="2" t="s">
        <v>155</v>
      </c>
      <c r="BC3770" s="80">
        <v>44782</v>
      </c>
      <c r="BD3770" s="2"/>
      <c r="BE3770" s="2"/>
      <c r="BF3770" s="2"/>
      <c r="BG3770" s="2"/>
      <c r="BH3770" s="2"/>
      <c r="BI3770" s="2"/>
      <c r="BJ3770" s="2"/>
      <c r="BK3770" s="2"/>
      <c r="BL3770" s="2"/>
      <c r="BM3770" s="2"/>
      <c r="BN3770" s="2"/>
      <c r="BO3770" s="2" t="str">
        <f t="shared" si="131"/>
        <v>E141688001,43000000000000000010000000000000000</v>
      </c>
      <c r="BP3770" s="2" t="str">
        <f t="shared" si="132"/>
        <v>1,43000000000000000010000000000000000</v>
      </c>
      <c r="BQ3770" s="2" t="str">
        <f>_xlfn.XLOOKUP(BO3770,[1]Planilha1!$BU:$BU,[1]Planilha1!$BU:$BU,"",0,1)</f>
        <v/>
      </c>
    </row>
    <row r="3771" spans="1:69" hidden="1" x14ac:dyDescent="0.2">
      <c r="A3771" s="2" t="s">
        <v>4651</v>
      </c>
      <c r="B3771" s="2"/>
      <c r="C3771" s="2"/>
      <c r="D3771" s="2"/>
      <c r="E3771" s="2" t="s">
        <v>4611</v>
      </c>
      <c r="F3771" s="2" t="s">
        <v>4543</v>
      </c>
      <c r="G3771" s="2"/>
      <c r="H3771" s="2"/>
      <c r="I3771" s="2">
        <v>0</v>
      </c>
      <c r="J3771" s="2"/>
      <c r="K3771" s="2" t="s">
        <v>127</v>
      </c>
      <c r="L3771" s="79">
        <v>1.0499999999999998</v>
      </c>
      <c r="M3771" s="79">
        <v>0.35</v>
      </c>
      <c r="N3771" s="79">
        <v>1.4</v>
      </c>
      <c r="O3771" s="2">
        <v>3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  <c r="AD3771" s="2">
        <v>0</v>
      </c>
      <c r="AE3771" s="2">
        <v>0</v>
      </c>
      <c r="AF3771" s="2">
        <v>1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0</v>
      </c>
      <c r="AV3771" s="2">
        <v>0</v>
      </c>
      <c r="AW3771" s="2"/>
      <c r="AX3771" s="2"/>
      <c r="AY3771" s="2"/>
      <c r="AZ3771" s="2"/>
      <c r="BA3771" s="2"/>
      <c r="BB3771" s="2" t="s">
        <v>157</v>
      </c>
      <c r="BC3771" s="80">
        <v>43479</v>
      </c>
      <c r="BD3771" s="2"/>
      <c r="BE3771" s="2"/>
      <c r="BF3771" s="2"/>
      <c r="BG3771" s="2"/>
      <c r="BH3771" s="2"/>
      <c r="BI3771" s="2"/>
      <c r="BJ3771" s="2"/>
      <c r="BK3771" s="2"/>
      <c r="BL3771" s="2"/>
      <c r="BM3771" s="2"/>
      <c r="BN3771" s="2"/>
      <c r="BO3771" s="2" t="str">
        <f t="shared" si="131"/>
        <v>E141688001,43000000000000000010000000000000000</v>
      </c>
      <c r="BP3771" s="2" t="str">
        <f t="shared" si="132"/>
        <v>1,43000000000000000010000000000000000</v>
      </c>
      <c r="BQ3771" s="2" t="str">
        <f>_xlfn.XLOOKUP(BO3771,[1]Planilha1!$BU:$BU,[1]Planilha1!$BU:$BU,"",0,1)</f>
        <v/>
      </c>
    </row>
    <row r="3772" spans="1:69" hidden="1" x14ac:dyDescent="0.2">
      <c r="A3772" s="2" t="s">
        <v>4651</v>
      </c>
      <c r="B3772" s="2"/>
      <c r="C3772" s="2"/>
      <c r="D3772" s="2"/>
      <c r="E3772" s="2" t="s">
        <v>4611</v>
      </c>
      <c r="F3772" s="2" t="s">
        <v>4544</v>
      </c>
      <c r="G3772" s="2"/>
      <c r="H3772" s="2"/>
      <c r="I3772" s="2">
        <v>0</v>
      </c>
      <c r="J3772" s="2"/>
      <c r="K3772" s="2" t="s">
        <v>127</v>
      </c>
      <c r="L3772" s="79">
        <v>0.35</v>
      </c>
      <c r="M3772" s="79">
        <v>1.0499999999999998</v>
      </c>
      <c r="N3772" s="79">
        <v>1.4</v>
      </c>
      <c r="O3772" s="2">
        <v>1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2">
        <v>3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2">
        <v>0</v>
      </c>
      <c r="AW3772" s="2"/>
      <c r="AX3772" s="2"/>
      <c r="AY3772" s="2"/>
      <c r="AZ3772" s="2"/>
      <c r="BA3772" s="2"/>
      <c r="BB3772" s="2" t="s">
        <v>159</v>
      </c>
      <c r="BC3772" s="80">
        <v>43480</v>
      </c>
      <c r="BD3772" s="2"/>
      <c r="BE3772" s="2"/>
      <c r="BF3772" s="2"/>
      <c r="BG3772" s="2"/>
      <c r="BH3772" s="2"/>
      <c r="BI3772" s="2"/>
      <c r="BJ3772" s="2"/>
      <c r="BK3772" s="2"/>
      <c r="BL3772" s="2"/>
      <c r="BM3772" s="2"/>
      <c r="BN3772" s="2"/>
      <c r="BO3772" s="2" t="str">
        <f t="shared" si="131"/>
        <v>E141688001,43000000000000000010000000000000000</v>
      </c>
      <c r="BP3772" s="2" t="str">
        <f t="shared" si="132"/>
        <v>1,43000000000000000010000000000000000</v>
      </c>
      <c r="BQ3772" s="2" t="str">
        <f>_xlfn.XLOOKUP(BO3772,[1]Planilha1!$BU:$BU,[1]Planilha1!$BU:$BU,"",0,1)</f>
        <v/>
      </c>
    </row>
    <row r="3773" spans="1:69" hidden="1" x14ac:dyDescent="0.2">
      <c r="A3773" s="2" t="s">
        <v>4651</v>
      </c>
      <c r="B3773" s="2"/>
      <c r="C3773" s="2"/>
      <c r="D3773" s="2"/>
      <c r="E3773" s="2" t="s">
        <v>4611</v>
      </c>
      <c r="F3773" s="2" t="s">
        <v>4545</v>
      </c>
      <c r="G3773" s="2"/>
      <c r="H3773" s="2"/>
      <c r="I3773" s="2">
        <v>0</v>
      </c>
      <c r="J3773" s="2"/>
      <c r="K3773" s="2" t="s">
        <v>127</v>
      </c>
      <c r="L3773" s="79">
        <v>1.0499999999999998</v>
      </c>
      <c r="M3773" s="79">
        <v>0.35</v>
      </c>
      <c r="N3773" s="79">
        <v>1.4</v>
      </c>
      <c r="O3773" s="2">
        <v>3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  <c r="AD3773" s="2">
        <v>0</v>
      </c>
      <c r="AE3773" s="2">
        <v>0</v>
      </c>
      <c r="AF3773" s="2">
        <v>1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  <c r="AR3773" s="2">
        <v>0</v>
      </c>
      <c r="AS3773" s="2">
        <v>0</v>
      </c>
      <c r="AT3773" s="2">
        <v>0</v>
      </c>
      <c r="AU3773" s="2">
        <v>0</v>
      </c>
      <c r="AV3773" s="2">
        <v>0</v>
      </c>
      <c r="AW3773" s="2"/>
      <c r="AX3773" s="2"/>
      <c r="AY3773" s="2"/>
      <c r="AZ3773" s="2"/>
      <c r="BA3773" s="2"/>
      <c r="BB3773" s="2" t="s">
        <v>161</v>
      </c>
      <c r="BC3773" s="80">
        <v>43482</v>
      </c>
      <c r="BD3773" s="2"/>
      <c r="BE3773" s="2"/>
      <c r="BF3773" s="2"/>
      <c r="BG3773" s="2"/>
      <c r="BH3773" s="2"/>
      <c r="BI3773" s="2"/>
      <c r="BJ3773" s="2"/>
      <c r="BK3773" s="2"/>
      <c r="BL3773" s="2"/>
      <c r="BM3773" s="2"/>
      <c r="BN3773" s="2"/>
      <c r="BO3773" s="2" t="str">
        <f t="shared" si="131"/>
        <v>E141688001,43000000000000000010000000000000000</v>
      </c>
      <c r="BP3773" s="2" t="str">
        <f t="shared" si="132"/>
        <v>1,43000000000000000010000000000000000</v>
      </c>
      <c r="BQ3773" s="2" t="str">
        <f>_xlfn.XLOOKUP(BO3773,[1]Planilha1!$BU:$BU,[1]Planilha1!$BU:$BU,"",0,1)</f>
        <v/>
      </c>
    </row>
    <row r="3774" spans="1:69" hidden="1" x14ac:dyDescent="0.2">
      <c r="A3774" s="2" t="s">
        <v>4651</v>
      </c>
      <c r="B3774" s="2"/>
      <c r="C3774" s="2"/>
      <c r="D3774" s="2"/>
      <c r="E3774" s="2" t="s">
        <v>4611</v>
      </c>
      <c r="F3774" s="2" t="s">
        <v>4546</v>
      </c>
      <c r="G3774" s="2"/>
      <c r="H3774" s="2"/>
      <c r="I3774" s="2">
        <v>0</v>
      </c>
      <c r="J3774" s="2"/>
      <c r="K3774" s="2" t="s">
        <v>127</v>
      </c>
      <c r="L3774" s="79">
        <v>1</v>
      </c>
      <c r="M3774" s="79">
        <v>0.5</v>
      </c>
      <c r="N3774" s="79">
        <v>1.5</v>
      </c>
      <c r="O3774" s="2">
        <v>0</v>
      </c>
      <c r="P3774" s="2">
        <v>2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0</v>
      </c>
      <c r="AC3774" s="2">
        <v>0</v>
      </c>
      <c r="AD3774" s="2">
        <v>0</v>
      </c>
      <c r="AE3774" s="2">
        <v>0</v>
      </c>
      <c r="AF3774" s="2">
        <v>0</v>
      </c>
      <c r="AG3774" s="2">
        <v>1</v>
      </c>
      <c r="AH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  <c r="AR3774" s="2">
        <v>0</v>
      </c>
      <c r="AS3774" s="2">
        <v>0</v>
      </c>
      <c r="AT3774" s="2">
        <v>0</v>
      </c>
      <c r="AU3774" s="2">
        <v>0</v>
      </c>
      <c r="AV3774" s="2">
        <v>0</v>
      </c>
      <c r="AW3774" s="2"/>
      <c r="AX3774" s="2"/>
      <c r="AY3774" s="2"/>
      <c r="AZ3774" s="2"/>
      <c r="BA3774" s="2"/>
      <c r="BB3774" s="2" t="s">
        <v>163</v>
      </c>
      <c r="BC3774" s="80">
        <v>40118</v>
      </c>
      <c r="BD3774" s="2"/>
      <c r="BE3774" s="2"/>
      <c r="BF3774" s="2"/>
      <c r="BG3774" s="2"/>
      <c r="BH3774" s="2"/>
      <c r="BI3774" s="2"/>
      <c r="BJ3774" s="2"/>
      <c r="BK3774" s="2"/>
      <c r="BL3774" s="2"/>
      <c r="BM3774" s="2"/>
      <c r="BN3774" s="2"/>
      <c r="BO3774" s="2" t="str">
        <f t="shared" si="131"/>
        <v>E141688001,50200000000000000001000000000000000</v>
      </c>
      <c r="BP3774" s="2" t="str">
        <f t="shared" si="132"/>
        <v>1,50200000000000000001000000000000000</v>
      </c>
      <c r="BQ3774" s="2" t="str">
        <f>_xlfn.XLOOKUP(BO3774,[1]Planilha1!$BU:$BU,[1]Planilha1!$BU:$BU,"",0,1)</f>
        <v/>
      </c>
    </row>
    <row r="3775" spans="1:69" hidden="1" x14ac:dyDescent="0.2">
      <c r="A3775" s="2" t="s">
        <v>4651</v>
      </c>
      <c r="B3775" s="2"/>
      <c r="C3775" s="2"/>
      <c r="D3775" s="2"/>
      <c r="E3775" s="2" t="s">
        <v>4611</v>
      </c>
      <c r="F3775" s="2" t="s">
        <v>4547</v>
      </c>
      <c r="G3775" s="2"/>
      <c r="H3775" s="2"/>
      <c r="I3775" s="2">
        <v>0</v>
      </c>
      <c r="J3775" s="2"/>
      <c r="K3775" s="2" t="s">
        <v>127</v>
      </c>
      <c r="L3775" s="79">
        <v>1</v>
      </c>
      <c r="M3775" s="79">
        <v>0.5</v>
      </c>
      <c r="N3775" s="79">
        <v>1.5</v>
      </c>
      <c r="O3775" s="2">
        <v>0</v>
      </c>
      <c r="P3775" s="2">
        <v>2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  <c r="AG3775" s="2">
        <v>1</v>
      </c>
      <c r="AH3775" s="2">
        <v>0</v>
      </c>
      <c r="AI3775" s="2">
        <v>0</v>
      </c>
      <c r="AJ3775" s="2">
        <v>0</v>
      </c>
      <c r="AK3775" s="2">
        <v>0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  <c r="AR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/>
      <c r="AX3775" s="2"/>
      <c r="AY3775" s="2"/>
      <c r="AZ3775" s="2"/>
      <c r="BA3775" s="2"/>
      <c r="BB3775" s="2" t="s">
        <v>165</v>
      </c>
      <c r="BC3775" s="80">
        <v>43479</v>
      </c>
      <c r="BD3775" s="2"/>
      <c r="BE3775" s="2"/>
      <c r="BF3775" s="2"/>
      <c r="BG3775" s="2"/>
      <c r="BH3775" s="2"/>
      <c r="BI3775" s="2"/>
      <c r="BJ3775" s="2"/>
      <c r="BK3775" s="2"/>
      <c r="BL3775" s="2"/>
      <c r="BM3775" s="2"/>
      <c r="BN3775" s="2"/>
      <c r="BO3775" s="2" t="str">
        <f t="shared" si="131"/>
        <v>E141688001,50200000000000000001000000000000000</v>
      </c>
      <c r="BP3775" s="2" t="str">
        <f t="shared" si="132"/>
        <v>1,50200000000000000001000000000000000</v>
      </c>
      <c r="BQ3775" s="2" t="str">
        <f>_xlfn.XLOOKUP(BO3775,[1]Planilha1!$BU:$BU,[1]Planilha1!$BU:$BU,"",0,1)</f>
        <v/>
      </c>
    </row>
    <row r="3776" spans="1:69" hidden="1" x14ac:dyDescent="0.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79"/>
      <c r="M3776" s="79"/>
      <c r="N3776" s="79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/>
      <c r="AZ3776" s="2"/>
      <c r="BA3776" s="2"/>
      <c r="BB3776" s="2"/>
      <c r="BC3776" s="80"/>
      <c r="BD3776" s="2"/>
      <c r="BE3776" s="2"/>
      <c r="BF3776" s="2"/>
      <c r="BG3776" s="2"/>
      <c r="BH3776" s="2"/>
      <c r="BI3776" s="2"/>
      <c r="BJ3776" s="2"/>
      <c r="BK3776" s="2"/>
      <c r="BL3776" s="2"/>
      <c r="BM3776" s="2"/>
      <c r="BN3776" s="2"/>
      <c r="BO3776" s="2"/>
      <c r="BP3776" s="2"/>
      <c r="BQ3776" s="2"/>
    </row>
    <row r="3777" spans="1:69" hidden="1" x14ac:dyDescent="0.2">
      <c r="A3777" s="2" t="s">
        <v>44</v>
      </c>
      <c r="B3777" s="2" t="s">
        <v>3</v>
      </c>
      <c r="C3777" s="2"/>
      <c r="D3777" s="2"/>
      <c r="E3777" s="2" t="s">
        <v>4611</v>
      </c>
      <c r="F3777" s="2" t="s">
        <v>4873</v>
      </c>
      <c r="G3777" s="2" t="s">
        <v>4873</v>
      </c>
      <c r="H3777" s="2"/>
      <c r="I3777" s="2">
        <v>0</v>
      </c>
      <c r="J3777" s="2"/>
      <c r="K3777" s="2" t="s">
        <v>46</v>
      </c>
      <c r="L3777" s="79">
        <v>1</v>
      </c>
      <c r="M3777" s="79">
        <v>0.5</v>
      </c>
      <c r="N3777" s="79">
        <v>1.5</v>
      </c>
      <c r="O3777" s="2">
        <v>0</v>
      </c>
      <c r="P3777" s="2">
        <v>2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  <c r="AC3777" s="2">
        <v>0</v>
      </c>
      <c r="AD3777" s="2">
        <v>0</v>
      </c>
      <c r="AE3777" s="2">
        <v>0</v>
      </c>
      <c r="AF3777" s="2">
        <v>0</v>
      </c>
      <c r="AG3777" s="2">
        <v>1</v>
      </c>
      <c r="AH3777" s="2">
        <v>0</v>
      </c>
      <c r="AI3777" s="2">
        <v>0</v>
      </c>
      <c r="AJ3777" s="2">
        <v>0</v>
      </c>
      <c r="AK3777" s="2">
        <v>0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  <c r="AR3777" s="2">
        <v>0</v>
      </c>
      <c r="AS3777" s="2">
        <v>0</v>
      </c>
      <c r="AT3777" s="2">
        <v>0</v>
      </c>
      <c r="AU3777" s="2">
        <v>0</v>
      </c>
      <c r="AV3777" s="2">
        <v>0</v>
      </c>
      <c r="AW3777" s="2"/>
      <c r="AX3777" s="2"/>
      <c r="AY3777" s="2"/>
      <c r="AZ3777" s="2"/>
      <c r="BA3777" s="2"/>
      <c r="BB3777" s="2" t="s">
        <v>4945</v>
      </c>
      <c r="BC3777" s="80">
        <v>45758</v>
      </c>
      <c r="BD3777" s="2" t="s">
        <v>4672</v>
      </c>
      <c r="BE3777" s="2"/>
      <c r="BF3777" s="2"/>
      <c r="BG3777" s="2"/>
      <c r="BH3777" s="2"/>
      <c r="BI3777" s="2"/>
      <c r="BJ3777" s="2"/>
      <c r="BK3777" s="2"/>
      <c r="BL3777" s="2"/>
      <c r="BM3777" s="2"/>
      <c r="BN3777" s="2"/>
      <c r="BO3777" s="2" t="str">
        <f t="shared" si="131"/>
        <v>3299362G21,50200000000000000001000000000000000</v>
      </c>
      <c r="BP3777" s="2" t="str">
        <f t="shared" si="132"/>
        <v>GMW171361,50200000000000000001000000000000000</v>
      </c>
      <c r="BQ3777" s="2" t="str">
        <f>_xlfn.XLOOKUP(BO3777,[1]Planilha1!$BU:$BU,[1]Planilha1!$BU:$BU,"",0,1)</f>
        <v/>
      </c>
    </row>
    <row r="3778" spans="1:69" hidden="1" x14ac:dyDescent="0.2">
      <c r="A3778" s="2" t="s">
        <v>4651</v>
      </c>
      <c r="B3778" s="2"/>
      <c r="C3778" s="2"/>
      <c r="D3778" s="2"/>
      <c r="E3778" s="2" t="s">
        <v>4611</v>
      </c>
      <c r="F3778" s="2" t="s">
        <v>4548</v>
      </c>
      <c r="G3778" s="2"/>
      <c r="H3778" s="2"/>
      <c r="I3778" s="2">
        <v>0</v>
      </c>
      <c r="J3778" s="2"/>
      <c r="K3778" s="2" t="s">
        <v>127</v>
      </c>
      <c r="L3778" s="79">
        <v>0.5</v>
      </c>
      <c r="M3778" s="79">
        <v>1</v>
      </c>
      <c r="N3778" s="79">
        <v>1.5</v>
      </c>
      <c r="O3778" s="2">
        <v>0</v>
      </c>
      <c r="P3778" s="2">
        <v>1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2</v>
      </c>
      <c r="AH3778" s="2">
        <v>0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  <c r="AR3778" s="2">
        <v>0</v>
      </c>
      <c r="AS3778" s="2">
        <v>0</v>
      </c>
      <c r="AT3778" s="2">
        <v>0</v>
      </c>
      <c r="AU3778" s="2">
        <v>0</v>
      </c>
      <c r="AV3778" s="2">
        <v>0</v>
      </c>
      <c r="AW3778" s="2"/>
      <c r="AX3778" s="2"/>
      <c r="AY3778" s="2"/>
      <c r="AZ3778" s="2"/>
      <c r="BA3778" s="2"/>
      <c r="BB3778" s="2" t="s">
        <v>169</v>
      </c>
      <c r="BC3778" s="80">
        <v>43479</v>
      </c>
      <c r="BD3778" s="2"/>
      <c r="BE3778" s="2"/>
      <c r="BF3778" s="2"/>
      <c r="BG3778" s="2"/>
      <c r="BH3778" s="2"/>
      <c r="BI3778" s="2"/>
      <c r="BJ3778" s="2"/>
      <c r="BK3778" s="2"/>
      <c r="BL3778" s="2"/>
      <c r="BM3778" s="2"/>
      <c r="BN3778" s="2"/>
      <c r="BO3778" s="2" t="str">
        <f t="shared" si="131"/>
        <v>E141688001,50200000000000000001000000000000000</v>
      </c>
      <c r="BP3778" s="2" t="str">
        <f t="shared" si="132"/>
        <v>1,50200000000000000001000000000000000</v>
      </c>
      <c r="BQ3778" s="2" t="str">
        <f>_xlfn.XLOOKUP(BO3778,[1]Planilha1!$BU:$BU,[1]Planilha1!$BU:$BU,"",0,1)</f>
        <v/>
      </c>
    </row>
    <row r="3779" spans="1:69" hidden="1" x14ac:dyDescent="0.2">
      <c r="A3779" s="2" t="s">
        <v>4651</v>
      </c>
      <c r="B3779" s="2"/>
      <c r="C3779" s="2"/>
      <c r="D3779" s="2"/>
      <c r="E3779" s="2" t="s">
        <v>4611</v>
      </c>
      <c r="F3779" s="2" t="s">
        <v>4549</v>
      </c>
      <c r="G3779" s="2"/>
      <c r="H3779" s="2"/>
      <c r="I3779" s="2">
        <v>0</v>
      </c>
      <c r="J3779" s="2"/>
      <c r="K3779" s="2" t="s">
        <v>127</v>
      </c>
      <c r="L3779" s="79">
        <v>0.5</v>
      </c>
      <c r="M3779" s="79">
        <v>1</v>
      </c>
      <c r="N3779" s="79">
        <v>1.5</v>
      </c>
      <c r="O3779" s="2">
        <v>0</v>
      </c>
      <c r="P3779" s="2">
        <v>1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  <c r="AE3779" s="2">
        <v>0</v>
      </c>
      <c r="AF3779" s="2">
        <v>0</v>
      </c>
      <c r="AG3779" s="2">
        <v>2</v>
      </c>
      <c r="AH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  <c r="AR3779" s="2">
        <v>0</v>
      </c>
      <c r="AS3779" s="2">
        <v>0</v>
      </c>
      <c r="AT3779" s="2">
        <v>0</v>
      </c>
      <c r="AU3779" s="2">
        <v>0</v>
      </c>
      <c r="AV3779" s="2">
        <v>0</v>
      </c>
      <c r="AW3779" s="2"/>
      <c r="AX3779" s="2"/>
      <c r="AY3779" s="2"/>
      <c r="AZ3779" s="2"/>
      <c r="BA3779" s="2"/>
      <c r="BB3779" s="2" t="s">
        <v>171</v>
      </c>
      <c r="BC3779" s="80">
        <v>43481</v>
      </c>
      <c r="BD3779" s="2"/>
      <c r="BE3779" s="2"/>
      <c r="BF3779" s="2"/>
      <c r="BG3779" s="2"/>
      <c r="BH3779" s="2"/>
      <c r="BI3779" s="2"/>
      <c r="BJ3779" s="2"/>
      <c r="BK3779" s="2"/>
      <c r="BL3779" s="2"/>
      <c r="BM3779" s="2"/>
      <c r="BN3779" s="2"/>
      <c r="BO3779" s="2" t="str">
        <f t="shared" si="131"/>
        <v>E141688001,50200000000000000001000000000000000</v>
      </c>
      <c r="BP3779" s="2" t="str">
        <f t="shared" si="132"/>
        <v>1,50200000000000000001000000000000000</v>
      </c>
      <c r="BQ3779" s="2" t="str">
        <f>_xlfn.XLOOKUP(BO3779,[1]Planilha1!$BU:$BU,[1]Planilha1!$BU:$BU,"",0,1)</f>
        <v/>
      </c>
    </row>
    <row r="3780" spans="1:69" hidden="1" x14ac:dyDescent="0.2">
      <c r="A3780" s="2" t="s">
        <v>4651</v>
      </c>
      <c r="B3780" s="2"/>
      <c r="C3780" s="2"/>
      <c r="D3780" s="2"/>
      <c r="E3780" s="2" t="s">
        <v>4611</v>
      </c>
      <c r="F3780" s="2" t="s">
        <v>4526</v>
      </c>
      <c r="G3780" s="2"/>
      <c r="H3780" s="2"/>
      <c r="I3780" s="2">
        <v>0</v>
      </c>
      <c r="J3780" s="2"/>
      <c r="K3780" s="2" t="s">
        <v>127</v>
      </c>
      <c r="L3780" s="79">
        <v>0.5</v>
      </c>
      <c r="M3780" s="79">
        <v>1</v>
      </c>
      <c r="N3780" s="79">
        <v>1.5</v>
      </c>
      <c r="O3780" s="2">
        <v>0</v>
      </c>
      <c r="P3780" s="2">
        <v>1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2</v>
      </c>
      <c r="AH3780" s="2">
        <v>0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/>
      <c r="AX3780" s="2"/>
      <c r="AY3780" s="2"/>
      <c r="AZ3780" s="2"/>
      <c r="BA3780" s="2"/>
      <c r="BB3780" s="2" t="s">
        <v>172</v>
      </c>
      <c r="BC3780" s="80">
        <v>43481</v>
      </c>
      <c r="BD3780" s="2"/>
      <c r="BE3780" s="2"/>
      <c r="BF3780" s="2"/>
      <c r="BG3780" s="2"/>
      <c r="BH3780" s="2"/>
      <c r="BI3780" s="2"/>
      <c r="BJ3780" s="2"/>
      <c r="BK3780" s="2"/>
      <c r="BL3780" s="2"/>
      <c r="BM3780" s="2"/>
      <c r="BN3780" s="2"/>
      <c r="BO3780" s="2" t="str">
        <f t="shared" si="131"/>
        <v>E141688001,50200000000000000001000000000000000</v>
      </c>
      <c r="BP3780" s="2" t="str">
        <f t="shared" si="132"/>
        <v>1,50200000000000000001000000000000000</v>
      </c>
      <c r="BQ3780" s="2" t="str">
        <f>_xlfn.XLOOKUP(BO3780,[1]Planilha1!$BU:$BU,[1]Planilha1!$BU:$BU,"",0,1)</f>
        <v/>
      </c>
    </row>
    <row r="3781" spans="1:69" hidden="1" x14ac:dyDescent="0.2">
      <c r="A3781" s="2" t="s">
        <v>4651</v>
      </c>
      <c r="B3781" s="2"/>
      <c r="C3781" s="2"/>
      <c r="D3781" s="2"/>
      <c r="E3781" s="2" t="s">
        <v>4611</v>
      </c>
      <c r="F3781" s="2" t="s">
        <v>4550</v>
      </c>
      <c r="G3781" s="2"/>
      <c r="H3781" s="2"/>
      <c r="I3781" s="2">
        <v>0</v>
      </c>
      <c r="J3781" s="2"/>
      <c r="K3781" s="2" t="s">
        <v>127</v>
      </c>
      <c r="L3781" s="79">
        <v>1.5</v>
      </c>
      <c r="M3781" s="79">
        <v>0</v>
      </c>
      <c r="N3781" s="79">
        <v>1.5</v>
      </c>
      <c r="O3781" s="2">
        <v>0</v>
      </c>
      <c r="P3781" s="2">
        <v>3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0</v>
      </c>
      <c r="AD3781" s="2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0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  <c r="AR3781" s="2">
        <v>0</v>
      </c>
      <c r="AS3781" s="2">
        <v>0</v>
      </c>
      <c r="AT3781" s="2">
        <v>0</v>
      </c>
      <c r="AU3781" s="2">
        <v>0</v>
      </c>
      <c r="AV3781" s="2">
        <v>0</v>
      </c>
      <c r="AW3781" s="2"/>
      <c r="AX3781" s="2"/>
      <c r="AY3781" s="2"/>
      <c r="AZ3781" s="2"/>
      <c r="BA3781" s="2"/>
      <c r="BB3781" s="2" t="s">
        <v>174</v>
      </c>
      <c r="BC3781" s="80">
        <v>43479</v>
      </c>
      <c r="BD3781" s="2"/>
      <c r="BE3781" s="2"/>
      <c r="BF3781" s="2"/>
      <c r="BG3781" s="2"/>
      <c r="BH3781" s="2"/>
      <c r="BI3781" s="2"/>
      <c r="BJ3781" s="2"/>
      <c r="BK3781" s="2"/>
      <c r="BL3781" s="2"/>
      <c r="BM3781" s="2"/>
      <c r="BN3781" s="2"/>
      <c r="BO3781" s="2" t="str">
        <f t="shared" ref="BO3781:BO3844" si="133">IF(F3781="","",_xlfn.CONCAT(K3781&amp;N3781,IF(L3781&gt;M3781,_xlfn.TEXTJOIN(,TRUE,O3781:AV3781),_xlfn.TEXTJOIN(,TRUE,AF3781:AV3781,O3781:AE3781))))</f>
        <v>E141688001,50300000000000000000000000000000000</v>
      </c>
      <c r="BP3781" s="2" t="str">
        <f t="shared" ref="BP3781:BP3844" si="134">_xlfn.CONCAT(B3781,N3781,IF(L3781&gt;M3781,_xlfn.TEXTJOIN(,TRUE,O3781:AV3781),_xlfn.TEXTJOIN(,TRUE,AF3781:AV3781,O3781:AE3781)))</f>
        <v>1,50300000000000000000000000000000000</v>
      </c>
      <c r="BQ3781" s="2" t="str">
        <f>_xlfn.XLOOKUP(BO3781,[1]Planilha1!$BU:$BU,[1]Planilha1!$BU:$BU,"",0,1)</f>
        <v/>
      </c>
    </row>
    <row r="3782" spans="1:69" hidden="1" x14ac:dyDescent="0.2">
      <c r="A3782" s="2" t="s">
        <v>4651</v>
      </c>
      <c r="B3782" s="2"/>
      <c r="C3782" s="2"/>
      <c r="D3782" s="2"/>
      <c r="E3782" s="2" t="s">
        <v>4611</v>
      </c>
      <c r="F3782" s="2" t="s">
        <v>4551</v>
      </c>
      <c r="G3782" s="2"/>
      <c r="H3782" s="2"/>
      <c r="I3782" s="2">
        <v>0</v>
      </c>
      <c r="J3782" s="2"/>
      <c r="K3782" s="2" t="s">
        <v>127</v>
      </c>
      <c r="L3782" s="79">
        <v>1.5</v>
      </c>
      <c r="M3782" s="79">
        <v>0</v>
      </c>
      <c r="N3782" s="79">
        <v>1.5</v>
      </c>
      <c r="O3782" s="2">
        <v>0</v>
      </c>
      <c r="P3782" s="2">
        <v>3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2">
        <v>0</v>
      </c>
      <c r="AC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0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  <c r="AR3782" s="2">
        <v>0</v>
      </c>
      <c r="AS3782" s="2">
        <v>0</v>
      </c>
      <c r="AT3782" s="2">
        <v>0</v>
      </c>
      <c r="AU3782" s="2">
        <v>0</v>
      </c>
      <c r="AV3782" s="2">
        <v>0</v>
      </c>
      <c r="AW3782" s="2"/>
      <c r="AX3782" s="2"/>
      <c r="AY3782" s="2"/>
      <c r="AZ3782" s="2"/>
      <c r="BA3782" s="2"/>
      <c r="BB3782" s="2" t="s">
        <v>176</v>
      </c>
      <c r="BC3782" s="80">
        <v>39995</v>
      </c>
      <c r="BD3782" s="2"/>
      <c r="BE3782" s="2"/>
      <c r="BF3782" s="2"/>
      <c r="BG3782" s="2"/>
      <c r="BH3782" s="2"/>
      <c r="BI3782" s="2"/>
      <c r="BJ3782" s="2"/>
      <c r="BK3782" s="2"/>
      <c r="BL3782" s="2"/>
      <c r="BM3782" s="2"/>
      <c r="BN3782" s="2"/>
      <c r="BO3782" s="2" t="str">
        <f t="shared" si="133"/>
        <v>E141688001,50300000000000000000000000000000000</v>
      </c>
      <c r="BP3782" s="2" t="str">
        <f t="shared" si="134"/>
        <v>1,50300000000000000000000000000000000</v>
      </c>
      <c r="BQ3782" s="2" t="str">
        <f>_xlfn.XLOOKUP(BO3782,[1]Planilha1!$BU:$BU,[1]Planilha1!$BU:$BU,"",0,1)</f>
        <v/>
      </c>
    </row>
    <row r="3783" spans="1:69" hidden="1" x14ac:dyDescent="0.2">
      <c r="A3783" s="2" t="s">
        <v>4651</v>
      </c>
      <c r="B3783" s="2"/>
      <c r="C3783" s="2"/>
      <c r="D3783" s="2"/>
      <c r="E3783" s="2" t="s">
        <v>4611</v>
      </c>
      <c r="F3783" s="2" t="s">
        <v>4552</v>
      </c>
      <c r="G3783" s="2"/>
      <c r="H3783" s="2"/>
      <c r="I3783" s="2">
        <v>0</v>
      </c>
      <c r="J3783" s="2"/>
      <c r="K3783" s="2" t="s">
        <v>127</v>
      </c>
      <c r="L3783" s="79">
        <v>1.5</v>
      </c>
      <c r="M3783" s="79">
        <v>0</v>
      </c>
      <c r="N3783" s="79">
        <v>1.5</v>
      </c>
      <c r="O3783" s="2">
        <v>0</v>
      </c>
      <c r="P3783" s="2">
        <v>3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C3783" s="2">
        <v>0</v>
      </c>
      <c r="AD3783" s="2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0</v>
      </c>
      <c r="AL3783" s="2">
        <v>0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  <c r="AR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/>
      <c r="AX3783" s="2"/>
      <c r="AY3783" s="2"/>
      <c r="AZ3783" s="2"/>
      <c r="BA3783" s="2"/>
      <c r="BB3783" s="2" t="s">
        <v>178</v>
      </c>
      <c r="BC3783" s="80">
        <v>43480</v>
      </c>
      <c r="BD3783" s="2"/>
      <c r="BE3783" s="2"/>
      <c r="BF3783" s="2"/>
      <c r="BG3783" s="2"/>
      <c r="BH3783" s="2"/>
      <c r="BI3783" s="2"/>
      <c r="BJ3783" s="2"/>
      <c r="BK3783" s="2"/>
      <c r="BL3783" s="2"/>
      <c r="BM3783" s="2"/>
      <c r="BN3783" s="2"/>
      <c r="BO3783" s="2" t="str">
        <f t="shared" si="133"/>
        <v>E141688001,50300000000000000000000000000000000</v>
      </c>
      <c r="BP3783" s="2" t="str">
        <f t="shared" si="134"/>
        <v>1,50300000000000000000000000000000000</v>
      </c>
      <c r="BQ3783" s="2" t="str">
        <f>_xlfn.XLOOKUP(BO3783,[1]Planilha1!$BU:$BU,[1]Planilha1!$BU:$BU,"",0,1)</f>
        <v/>
      </c>
    </row>
    <row r="3784" spans="1:69" hidden="1" x14ac:dyDescent="0.2">
      <c r="A3784" s="2" t="s">
        <v>4651</v>
      </c>
      <c r="B3784" s="2"/>
      <c r="C3784" s="2"/>
      <c r="D3784" s="2"/>
      <c r="E3784" s="2" t="s">
        <v>4611</v>
      </c>
      <c r="F3784" s="2" t="s">
        <v>4553</v>
      </c>
      <c r="G3784" s="2"/>
      <c r="H3784" s="2"/>
      <c r="I3784" s="2">
        <v>0</v>
      </c>
      <c r="J3784" s="2"/>
      <c r="K3784" s="2" t="s">
        <v>127</v>
      </c>
      <c r="L3784" s="79">
        <v>0.7</v>
      </c>
      <c r="M3784" s="79">
        <v>0.85</v>
      </c>
      <c r="N3784" s="79">
        <v>1.55</v>
      </c>
      <c r="O3784" s="2">
        <v>2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  <c r="AC3784" s="2">
        <v>0</v>
      </c>
      <c r="AD3784" s="2">
        <v>0</v>
      </c>
      <c r="AE3784" s="2">
        <v>0</v>
      </c>
      <c r="AF3784" s="2">
        <v>1</v>
      </c>
      <c r="AG3784" s="2">
        <v>1</v>
      </c>
      <c r="AH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  <c r="AR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/>
      <c r="AX3784" s="2"/>
      <c r="AY3784" s="2"/>
      <c r="AZ3784" s="2"/>
      <c r="BA3784" s="2"/>
      <c r="BB3784" s="2" t="s">
        <v>180</v>
      </c>
      <c r="BC3784" s="80">
        <v>43481</v>
      </c>
      <c r="BD3784" s="2"/>
      <c r="BE3784" s="2"/>
      <c r="BF3784" s="2"/>
      <c r="BG3784" s="2"/>
      <c r="BH3784" s="2"/>
      <c r="BI3784" s="2"/>
      <c r="BJ3784" s="2"/>
      <c r="BK3784" s="2"/>
      <c r="BL3784" s="2"/>
      <c r="BM3784" s="2"/>
      <c r="BN3784" s="2"/>
      <c r="BO3784" s="2" t="str">
        <f t="shared" si="133"/>
        <v>E141688001,551100000000000000020000000000000000</v>
      </c>
      <c r="BP3784" s="2" t="str">
        <f t="shared" si="134"/>
        <v>1,551100000000000000020000000000000000</v>
      </c>
      <c r="BQ3784" s="2" t="str">
        <f>_xlfn.XLOOKUP(BO3784,[1]Planilha1!$BU:$BU,[1]Planilha1!$BU:$BU,"",0,1)</f>
        <v/>
      </c>
    </row>
    <row r="3785" spans="1:69" hidden="1" x14ac:dyDescent="0.2">
      <c r="A3785" s="2" t="s">
        <v>4651</v>
      </c>
      <c r="B3785" s="2"/>
      <c r="C3785" s="2"/>
      <c r="D3785" s="2"/>
      <c r="E3785" s="2" t="s">
        <v>4611</v>
      </c>
      <c r="F3785" s="2" t="s">
        <v>4554</v>
      </c>
      <c r="G3785" s="2"/>
      <c r="H3785" s="2"/>
      <c r="I3785" s="2">
        <v>0</v>
      </c>
      <c r="J3785" s="2"/>
      <c r="K3785" s="2" t="s">
        <v>127</v>
      </c>
      <c r="L3785" s="79">
        <v>1.0499999999999998</v>
      </c>
      <c r="M3785" s="79">
        <v>0.7</v>
      </c>
      <c r="N3785" s="79">
        <v>1.75</v>
      </c>
      <c r="O3785" s="2">
        <v>3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C3785" s="2">
        <v>0</v>
      </c>
      <c r="AD3785" s="2">
        <v>0</v>
      </c>
      <c r="AE3785" s="2">
        <v>0</v>
      </c>
      <c r="AF3785" s="2">
        <v>2</v>
      </c>
      <c r="AG3785" s="2">
        <v>0</v>
      </c>
      <c r="AH3785" s="2">
        <v>0</v>
      </c>
      <c r="AI3785" s="2">
        <v>0</v>
      </c>
      <c r="AJ3785" s="2">
        <v>0</v>
      </c>
      <c r="AK3785" s="2">
        <v>0</v>
      </c>
      <c r="AL3785" s="2">
        <v>0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  <c r="AR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/>
      <c r="AX3785" s="2"/>
      <c r="AY3785" s="2"/>
      <c r="AZ3785" s="2"/>
      <c r="BA3785" s="2"/>
      <c r="BB3785" s="2" t="s">
        <v>182</v>
      </c>
      <c r="BC3785" s="80">
        <v>44792</v>
      </c>
      <c r="BD3785" s="2"/>
      <c r="BE3785" s="2"/>
      <c r="BF3785" s="2"/>
      <c r="BG3785" s="2"/>
      <c r="BH3785" s="2"/>
      <c r="BI3785" s="2"/>
      <c r="BJ3785" s="2"/>
      <c r="BK3785" s="2"/>
      <c r="BL3785" s="2"/>
      <c r="BM3785" s="2"/>
      <c r="BN3785" s="2"/>
      <c r="BO3785" s="2" t="str">
        <f t="shared" si="133"/>
        <v>E141688001,753000000000000000020000000000000000</v>
      </c>
      <c r="BP3785" s="2" t="str">
        <f t="shared" si="134"/>
        <v>1,753000000000000000020000000000000000</v>
      </c>
      <c r="BQ3785" s="2" t="str">
        <f>_xlfn.XLOOKUP(BO3785,[1]Planilha1!$BU:$BU,[1]Planilha1!$BU:$BU,"",0,1)</f>
        <v/>
      </c>
    </row>
    <row r="3786" spans="1:69" hidden="1" x14ac:dyDescent="0.2">
      <c r="A3786" s="2" t="s">
        <v>4651</v>
      </c>
      <c r="B3786" s="2"/>
      <c r="C3786" s="2"/>
      <c r="D3786" s="2"/>
      <c r="E3786" s="2" t="s">
        <v>4611</v>
      </c>
      <c r="F3786" s="2" t="s">
        <v>4555</v>
      </c>
      <c r="G3786" s="2"/>
      <c r="H3786" s="2"/>
      <c r="I3786" s="2">
        <v>0</v>
      </c>
      <c r="J3786" s="2"/>
      <c r="K3786" s="2" t="s">
        <v>127</v>
      </c>
      <c r="L3786" s="79">
        <v>0.7</v>
      </c>
      <c r="M3786" s="79">
        <v>1.0499999999999998</v>
      </c>
      <c r="N3786" s="79">
        <v>1.75</v>
      </c>
      <c r="O3786" s="2">
        <v>2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C3786" s="2">
        <v>0</v>
      </c>
      <c r="AD3786" s="2">
        <v>0</v>
      </c>
      <c r="AE3786" s="2">
        <v>0</v>
      </c>
      <c r="AF3786" s="2">
        <v>3</v>
      </c>
      <c r="AG3786" s="2">
        <v>0</v>
      </c>
      <c r="AH3786" s="2">
        <v>0</v>
      </c>
      <c r="AI3786" s="2">
        <v>0</v>
      </c>
      <c r="AJ3786" s="2">
        <v>0</v>
      </c>
      <c r="AK3786" s="2">
        <v>0</v>
      </c>
      <c r="AL3786" s="2">
        <v>0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  <c r="AR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/>
      <c r="AX3786" s="2"/>
      <c r="AY3786" s="2"/>
      <c r="AZ3786" s="2"/>
      <c r="BA3786" s="2"/>
      <c r="BB3786" s="2" t="s">
        <v>184</v>
      </c>
      <c r="BC3786" s="80">
        <v>43480</v>
      </c>
      <c r="BD3786" s="2"/>
      <c r="BE3786" s="2"/>
      <c r="BF3786" s="2"/>
      <c r="BG3786" s="2"/>
      <c r="BH3786" s="2"/>
      <c r="BI3786" s="2"/>
      <c r="BJ3786" s="2"/>
      <c r="BK3786" s="2"/>
      <c r="BL3786" s="2"/>
      <c r="BM3786" s="2"/>
      <c r="BN3786" s="2"/>
      <c r="BO3786" s="2" t="str">
        <f t="shared" si="133"/>
        <v>E141688001,753000000000000000020000000000000000</v>
      </c>
      <c r="BP3786" s="2" t="str">
        <f t="shared" si="134"/>
        <v>1,753000000000000000020000000000000000</v>
      </c>
      <c r="BQ3786" s="2" t="str">
        <f>_xlfn.XLOOKUP(BO3786,[1]Planilha1!$BU:$BU,[1]Planilha1!$BU:$BU,"",0,1)</f>
        <v/>
      </c>
    </row>
    <row r="3787" spans="1:69" hidden="1" x14ac:dyDescent="0.2">
      <c r="A3787" s="2" t="s">
        <v>4651</v>
      </c>
      <c r="B3787" s="2"/>
      <c r="C3787" s="2"/>
      <c r="D3787" s="2"/>
      <c r="E3787" s="2" t="s">
        <v>4611</v>
      </c>
      <c r="F3787" s="2" t="s">
        <v>4556</v>
      </c>
      <c r="G3787" s="2"/>
      <c r="H3787" s="2"/>
      <c r="I3787" s="2">
        <v>0</v>
      </c>
      <c r="J3787" s="2"/>
      <c r="K3787" s="2" t="s">
        <v>127</v>
      </c>
      <c r="L3787" s="79">
        <v>0.7</v>
      </c>
      <c r="M3787" s="79">
        <v>1.0499999999999998</v>
      </c>
      <c r="N3787" s="79">
        <v>1.75</v>
      </c>
      <c r="O3787" s="2">
        <v>2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  <c r="AC3787" s="2">
        <v>0</v>
      </c>
      <c r="AD3787" s="2">
        <v>0</v>
      </c>
      <c r="AE3787" s="2">
        <v>0</v>
      </c>
      <c r="AF3787" s="2">
        <v>3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0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  <c r="AR3787" s="2">
        <v>0</v>
      </c>
      <c r="AS3787" s="2">
        <v>0</v>
      </c>
      <c r="AT3787" s="2">
        <v>0</v>
      </c>
      <c r="AU3787" s="2">
        <v>0</v>
      </c>
      <c r="AV3787" s="2">
        <v>0</v>
      </c>
      <c r="AW3787" s="2"/>
      <c r="AX3787" s="2"/>
      <c r="AY3787" s="2"/>
      <c r="AZ3787" s="2"/>
      <c r="BA3787" s="2"/>
      <c r="BB3787" s="2" t="s">
        <v>186</v>
      </c>
      <c r="BC3787" s="80">
        <v>43480</v>
      </c>
      <c r="BD3787" s="2"/>
      <c r="BE3787" s="2"/>
      <c r="BF3787" s="2"/>
      <c r="BG3787" s="2"/>
      <c r="BH3787" s="2"/>
      <c r="BI3787" s="2"/>
      <c r="BJ3787" s="2"/>
      <c r="BK3787" s="2"/>
      <c r="BL3787" s="2"/>
      <c r="BM3787" s="2"/>
      <c r="BN3787" s="2"/>
      <c r="BO3787" s="2" t="str">
        <f t="shared" si="133"/>
        <v>E141688001,753000000000000000020000000000000000</v>
      </c>
      <c r="BP3787" s="2" t="str">
        <f t="shared" si="134"/>
        <v>1,753000000000000000020000000000000000</v>
      </c>
      <c r="BQ3787" s="2" t="str">
        <f>_xlfn.XLOOKUP(BO3787,[1]Planilha1!$BU:$BU,[1]Planilha1!$BU:$BU,"",0,1)</f>
        <v/>
      </c>
    </row>
    <row r="3788" spans="1:69" hidden="1" x14ac:dyDescent="0.2">
      <c r="A3788" s="2" t="s">
        <v>4651</v>
      </c>
      <c r="B3788" s="2"/>
      <c r="C3788" s="2"/>
      <c r="D3788" s="2"/>
      <c r="E3788" s="2" t="s">
        <v>4611</v>
      </c>
      <c r="F3788" s="2" t="s">
        <v>4528</v>
      </c>
      <c r="G3788" s="2"/>
      <c r="H3788" s="2"/>
      <c r="I3788" s="2">
        <v>0</v>
      </c>
      <c r="J3788" s="2"/>
      <c r="K3788" s="2" t="s">
        <v>127</v>
      </c>
      <c r="L3788" s="79">
        <v>1.0499999999999998</v>
      </c>
      <c r="M3788" s="79">
        <v>0.7</v>
      </c>
      <c r="N3788" s="79">
        <v>1.75</v>
      </c>
      <c r="O3788" s="2">
        <v>3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C3788" s="2">
        <v>0</v>
      </c>
      <c r="AD3788" s="2">
        <v>0</v>
      </c>
      <c r="AE3788" s="2">
        <v>0</v>
      </c>
      <c r="AF3788" s="2">
        <v>2</v>
      </c>
      <c r="AG3788" s="2">
        <v>0</v>
      </c>
      <c r="AH3788" s="2">
        <v>0</v>
      </c>
      <c r="AI3788" s="2">
        <v>0</v>
      </c>
      <c r="AJ3788" s="2">
        <v>0</v>
      </c>
      <c r="AK3788" s="2">
        <v>0</v>
      </c>
      <c r="AL3788" s="2">
        <v>0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  <c r="AR3788" s="2">
        <v>0</v>
      </c>
      <c r="AS3788" s="2">
        <v>0</v>
      </c>
      <c r="AT3788" s="2">
        <v>0</v>
      </c>
      <c r="AU3788" s="2">
        <v>0</v>
      </c>
      <c r="AV3788" s="2">
        <v>0</v>
      </c>
      <c r="AW3788" s="2"/>
      <c r="AX3788" s="2"/>
      <c r="AY3788" s="2"/>
      <c r="AZ3788" s="2"/>
      <c r="BA3788" s="2"/>
      <c r="BB3788" s="2" t="s">
        <v>187</v>
      </c>
      <c r="BC3788" s="80">
        <v>43481</v>
      </c>
      <c r="BD3788" s="2"/>
      <c r="BE3788" s="2"/>
      <c r="BF3788" s="2"/>
      <c r="BG3788" s="2"/>
      <c r="BH3788" s="2"/>
      <c r="BI3788" s="2"/>
      <c r="BJ3788" s="2"/>
      <c r="BK3788" s="2"/>
      <c r="BL3788" s="2"/>
      <c r="BM3788" s="2"/>
      <c r="BN3788" s="2"/>
      <c r="BO3788" s="2" t="str">
        <f t="shared" si="133"/>
        <v>E141688001,753000000000000000020000000000000000</v>
      </c>
      <c r="BP3788" s="2" t="str">
        <f t="shared" si="134"/>
        <v>1,753000000000000000020000000000000000</v>
      </c>
      <c r="BQ3788" s="2" t="str">
        <f>_xlfn.XLOOKUP(BO3788,[1]Planilha1!$BU:$BU,[1]Planilha1!$BU:$BU,"",0,1)</f>
        <v/>
      </c>
    </row>
    <row r="3789" spans="1:69" hidden="1" x14ac:dyDescent="0.2">
      <c r="A3789" s="2" t="s">
        <v>4651</v>
      </c>
      <c r="B3789" s="2"/>
      <c r="C3789" s="2"/>
      <c r="D3789" s="2"/>
      <c r="E3789" s="2" t="s">
        <v>4611</v>
      </c>
      <c r="F3789" s="2" t="s">
        <v>4557</v>
      </c>
      <c r="G3789" s="2"/>
      <c r="H3789" s="2"/>
      <c r="I3789" s="2">
        <v>0</v>
      </c>
      <c r="J3789" s="2"/>
      <c r="K3789" s="2" t="s">
        <v>127</v>
      </c>
      <c r="L3789" s="79">
        <v>1.0499999999999998</v>
      </c>
      <c r="M3789" s="79">
        <v>0.7</v>
      </c>
      <c r="N3789" s="79">
        <v>1.75</v>
      </c>
      <c r="O3789" s="2">
        <v>3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  <c r="AC3789" s="2">
        <v>0</v>
      </c>
      <c r="AD3789" s="2">
        <v>0</v>
      </c>
      <c r="AE3789" s="2">
        <v>0</v>
      </c>
      <c r="AF3789" s="2">
        <v>2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0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  <c r="AR3789" s="2">
        <v>0</v>
      </c>
      <c r="AS3789" s="2">
        <v>0</v>
      </c>
      <c r="AT3789" s="2">
        <v>0</v>
      </c>
      <c r="AU3789" s="2">
        <v>0</v>
      </c>
      <c r="AV3789" s="2">
        <v>0</v>
      </c>
      <c r="AW3789" s="2"/>
      <c r="AX3789" s="2"/>
      <c r="AY3789" s="2"/>
      <c r="AZ3789" s="2"/>
      <c r="BA3789" s="2"/>
      <c r="BB3789" s="2" t="s">
        <v>189</v>
      </c>
      <c r="BC3789" s="80">
        <v>43482</v>
      </c>
      <c r="BD3789" s="2"/>
      <c r="BE3789" s="2"/>
      <c r="BF3789" s="2"/>
      <c r="BG3789" s="2"/>
      <c r="BH3789" s="2"/>
      <c r="BI3789" s="2"/>
      <c r="BJ3789" s="2"/>
      <c r="BK3789" s="2"/>
      <c r="BL3789" s="2"/>
      <c r="BM3789" s="2"/>
      <c r="BN3789" s="2"/>
      <c r="BO3789" s="2" t="str">
        <f t="shared" si="133"/>
        <v>E141688001,753000000000000000020000000000000000</v>
      </c>
      <c r="BP3789" s="2" t="str">
        <f t="shared" si="134"/>
        <v>1,753000000000000000020000000000000000</v>
      </c>
      <c r="BQ3789" s="2" t="str">
        <f>_xlfn.XLOOKUP(BO3789,[1]Planilha1!$BU:$BU,[1]Planilha1!$BU:$BU,"",0,1)</f>
        <v/>
      </c>
    </row>
    <row r="3790" spans="1:69" hidden="1" x14ac:dyDescent="0.2">
      <c r="A3790" s="2" t="s">
        <v>4651</v>
      </c>
      <c r="B3790" s="2"/>
      <c r="C3790" s="2"/>
      <c r="D3790" s="2"/>
      <c r="E3790" s="2" t="s">
        <v>4611</v>
      </c>
      <c r="F3790" s="2" t="s">
        <v>4558</v>
      </c>
      <c r="G3790" s="2"/>
      <c r="H3790" s="2"/>
      <c r="I3790" s="2">
        <v>0</v>
      </c>
      <c r="J3790" s="2"/>
      <c r="K3790" s="2" t="s">
        <v>127</v>
      </c>
      <c r="L3790" s="79">
        <v>1.4</v>
      </c>
      <c r="M3790" s="79">
        <v>0.35</v>
      </c>
      <c r="N3790" s="79">
        <v>1.75</v>
      </c>
      <c r="O3790" s="2">
        <v>4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2">
        <v>0</v>
      </c>
      <c r="AC3790" s="2">
        <v>0</v>
      </c>
      <c r="AD3790" s="2">
        <v>0</v>
      </c>
      <c r="AE3790" s="2">
        <v>0</v>
      </c>
      <c r="AF3790" s="2">
        <v>1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0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0</v>
      </c>
      <c r="AV3790" s="2">
        <v>0</v>
      </c>
      <c r="AW3790" s="2"/>
      <c r="AX3790" s="2"/>
      <c r="AY3790" s="2"/>
      <c r="AZ3790" s="2"/>
      <c r="BA3790" s="2"/>
      <c r="BB3790" s="2" t="s">
        <v>191</v>
      </c>
      <c r="BC3790" s="80">
        <v>43479</v>
      </c>
      <c r="BD3790" s="2"/>
      <c r="BE3790" s="2"/>
      <c r="BF3790" s="2"/>
      <c r="BG3790" s="2"/>
      <c r="BH3790" s="2"/>
      <c r="BI3790" s="2"/>
      <c r="BJ3790" s="2"/>
      <c r="BK3790" s="2"/>
      <c r="BL3790" s="2"/>
      <c r="BM3790" s="2"/>
      <c r="BN3790" s="2"/>
      <c r="BO3790" s="2" t="str">
        <f t="shared" si="133"/>
        <v>E141688001,754000000000000000010000000000000000</v>
      </c>
      <c r="BP3790" s="2" t="str">
        <f t="shared" si="134"/>
        <v>1,754000000000000000010000000000000000</v>
      </c>
      <c r="BQ3790" s="2" t="str">
        <f>_xlfn.XLOOKUP(BO3790,[1]Planilha1!$BU:$BU,[1]Planilha1!$BU:$BU,"",0,1)</f>
        <v/>
      </c>
    </row>
    <row r="3791" spans="1:69" hidden="1" x14ac:dyDescent="0.2">
      <c r="A3791" s="2" t="s">
        <v>4651</v>
      </c>
      <c r="B3791" s="2"/>
      <c r="C3791" s="2"/>
      <c r="D3791" s="2"/>
      <c r="E3791" s="2" t="s">
        <v>4611</v>
      </c>
      <c r="F3791" s="2" t="s">
        <v>4559</v>
      </c>
      <c r="G3791" s="2"/>
      <c r="H3791" s="2"/>
      <c r="I3791" s="2">
        <v>0</v>
      </c>
      <c r="J3791" s="2"/>
      <c r="K3791" s="2" t="s">
        <v>127</v>
      </c>
      <c r="L3791" s="79">
        <v>1.4</v>
      </c>
      <c r="M3791" s="79">
        <v>0.35</v>
      </c>
      <c r="N3791" s="79">
        <v>1.75</v>
      </c>
      <c r="O3791" s="2">
        <v>4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2">
        <v>1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AR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/>
      <c r="AX3791" s="2"/>
      <c r="AY3791" s="2"/>
      <c r="AZ3791" s="2"/>
      <c r="BA3791" s="2"/>
      <c r="BB3791" s="2" t="s">
        <v>193</v>
      </c>
      <c r="BC3791" s="80">
        <v>43482</v>
      </c>
      <c r="BD3791" s="2"/>
      <c r="BE3791" s="2"/>
      <c r="BF3791" s="2"/>
      <c r="BG3791" s="2"/>
      <c r="BH3791" s="2"/>
      <c r="BI3791" s="2"/>
      <c r="BJ3791" s="2"/>
      <c r="BK3791" s="2"/>
      <c r="BL3791" s="2"/>
      <c r="BM3791" s="2"/>
      <c r="BN3791" s="2"/>
      <c r="BO3791" s="2" t="str">
        <f t="shared" si="133"/>
        <v>E141688001,754000000000000000010000000000000000</v>
      </c>
      <c r="BP3791" s="2" t="str">
        <f t="shared" si="134"/>
        <v>1,754000000000000000010000000000000000</v>
      </c>
      <c r="BQ3791" s="2" t="str">
        <f>_xlfn.XLOOKUP(BO3791,[1]Planilha1!$BU:$BU,[1]Planilha1!$BU:$BU,"",0,1)</f>
        <v/>
      </c>
    </row>
    <row r="3792" spans="1:69" hidden="1" x14ac:dyDescent="0.2">
      <c r="A3792" s="2" t="s">
        <v>4651</v>
      </c>
      <c r="B3792" s="2"/>
      <c r="C3792" s="2"/>
      <c r="D3792" s="2"/>
      <c r="E3792" s="2" t="s">
        <v>4611</v>
      </c>
      <c r="F3792" s="2" t="s">
        <v>4560</v>
      </c>
      <c r="G3792" s="2"/>
      <c r="H3792" s="2"/>
      <c r="I3792" s="2">
        <v>0</v>
      </c>
      <c r="J3792" s="2"/>
      <c r="K3792" s="2" t="s">
        <v>127</v>
      </c>
      <c r="L3792" s="79">
        <v>1.4</v>
      </c>
      <c r="M3792" s="79">
        <v>0.35</v>
      </c>
      <c r="N3792" s="79">
        <v>1.75</v>
      </c>
      <c r="O3792" s="2">
        <v>4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  <c r="AC3792" s="2">
        <v>0</v>
      </c>
      <c r="AD3792" s="2">
        <v>0</v>
      </c>
      <c r="AE3792" s="2">
        <v>0</v>
      </c>
      <c r="AF3792" s="2">
        <v>1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0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  <c r="AR3792" s="2">
        <v>0</v>
      </c>
      <c r="AS3792" s="2">
        <v>0</v>
      </c>
      <c r="AT3792" s="2">
        <v>0</v>
      </c>
      <c r="AU3792" s="2">
        <v>0</v>
      </c>
      <c r="AV3792" s="2">
        <v>0</v>
      </c>
      <c r="AW3792" s="2"/>
      <c r="AX3792" s="2"/>
      <c r="AY3792" s="2"/>
      <c r="AZ3792" s="2"/>
      <c r="BA3792" s="2"/>
      <c r="BB3792" s="2" t="s">
        <v>195</v>
      </c>
      <c r="BC3792" s="80">
        <v>39995</v>
      </c>
      <c r="BD3792" s="2"/>
      <c r="BE3792" s="2"/>
      <c r="BF3792" s="2"/>
      <c r="BG3792" s="2"/>
      <c r="BH3792" s="2"/>
      <c r="BI3792" s="2"/>
      <c r="BJ3792" s="2"/>
      <c r="BK3792" s="2"/>
      <c r="BL3792" s="2"/>
      <c r="BM3792" s="2"/>
      <c r="BN3792" s="2"/>
      <c r="BO3792" s="2" t="str">
        <f t="shared" si="133"/>
        <v>E141688001,754000000000000000010000000000000000</v>
      </c>
      <c r="BP3792" s="2" t="str">
        <f t="shared" si="134"/>
        <v>1,754000000000000000010000000000000000</v>
      </c>
      <c r="BQ3792" s="2" t="str">
        <f>_xlfn.XLOOKUP(BO3792,[1]Planilha1!$BU:$BU,[1]Planilha1!$BU:$BU,"",0,1)</f>
        <v/>
      </c>
    </row>
    <row r="3793" spans="1:69" hidden="1" x14ac:dyDescent="0.2">
      <c r="A3793" s="2" t="s">
        <v>4651</v>
      </c>
      <c r="B3793" s="2"/>
      <c r="C3793" s="2"/>
      <c r="D3793" s="2"/>
      <c r="E3793" s="2" t="s">
        <v>4611</v>
      </c>
      <c r="F3793" s="2" t="s">
        <v>4561</v>
      </c>
      <c r="G3793" s="2"/>
      <c r="H3793" s="2"/>
      <c r="I3793" s="2">
        <v>0</v>
      </c>
      <c r="J3793" s="2"/>
      <c r="K3793" s="2" t="s">
        <v>127</v>
      </c>
      <c r="L3793" s="79">
        <v>1.2</v>
      </c>
      <c r="M3793" s="79">
        <v>0.7</v>
      </c>
      <c r="N3793" s="79">
        <v>1.9</v>
      </c>
      <c r="O3793" s="2">
        <v>2</v>
      </c>
      <c r="P3793" s="2">
        <v>1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C3793" s="2">
        <v>0</v>
      </c>
      <c r="AD3793" s="2">
        <v>0</v>
      </c>
      <c r="AE3793" s="2">
        <v>0</v>
      </c>
      <c r="AF3793" s="2">
        <v>2</v>
      </c>
      <c r="AG3793" s="2">
        <v>0</v>
      </c>
      <c r="AH3793" s="2">
        <v>0</v>
      </c>
      <c r="AI3793" s="2">
        <v>0</v>
      </c>
      <c r="AJ3793" s="2">
        <v>0</v>
      </c>
      <c r="AK3793" s="2">
        <v>0</v>
      </c>
      <c r="AL3793" s="2">
        <v>0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  <c r="AR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/>
      <c r="AX3793" s="2"/>
      <c r="AY3793" s="2"/>
      <c r="AZ3793" s="2"/>
      <c r="BA3793" s="2"/>
      <c r="BB3793" s="2" t="s">
        <v>197</v>
      </c>
      <c r="BC3793" s="80">
        <v>43482</v>
      </c>
      <c r="BD3793" s="2"/>
      <c r="BE3793" s="2"/>
      <c r="BF3793" s="2"/>
      <c r="BG3793" s="2"/>
      <c r="BH3793" s="2"/>
      <c r="BI3793" s="2"/>
      <c r="BJ3793" s="2"/>
      <c r="BK3793" s="2"/>
      <c r="BL3793" s="2"/>
      <c r="BM3793" s="2"/>
      <c r="BN3793" s="2"/>
      <c r="BO3793" s="2" t="str">
        <f t="shared" si="133"/>
        <v>E141688001,92100000000000000020000000000000000</v>
      </c>
      <c r="BP3793" s="2" t="str">
        <f t="shared" si="134"/>
        <v>1,92100000000000000020000000000000000</v>
      </c>
      <c r="BQ3793" s="2" t="str">
        <f>_xlfn.XLOOKUP(BO3793,[1]Planilha1!$BU:$BU,[1]Planilha1!$BU:$BU,"",0,1)</f>
        <v/>
      </c>
    </row>
    <row r="3794" spans="1:69" hidden="1" x14ac:dyDescent="0.2">
      <c r="A3794" s="2" t="s">
        <v>4651</v>
      </c>
      <c r="B3794" s="2"/>
      <c r="C3794" s="2"/>
      <c r="D3794" s="2"/>
      <c r="E3794" s="2" t="s">
        <v>4611</v>
      </c>
      <c r="F3794" s="2" t="s">
        <v>4562</v>
      </c>
      <c r="G3794" s="2"/>
      <c r="H3794" s="2"/>
      <c r="I3794" s="2">
        <v>0</v>
      </c>
      <c r="J3794" s="2"/>
      <c r="K3794" s="2" t="s">
        <v>127</v>
      </c>
      <c r="L3794" s="79">
        <v>1</v>
      </c>
      <c r="M3794" s="79">
        <v>0</v>
      </c>
      <c r="N3794" s="79">
        <v>1</v>
      </c>
      <c r="O3794" s="2">
        <v>0</v>
      </c>
      <c r="P3794" s="2">
        <v>2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0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  <c r="AR3794" s="2">
        <v>0</v>
      </c>
      <c r="AS3794" s="2">
        <v>0</v>
      </c>
      <c r="AT3794" s="2">
        <v>0</v>
      </c>
      <c r="AU3794" s="2">
        <v>0</v>
      </c>
      <c r="AV3794" s="2">
        <v>0</v>
      </c>
      <c r="AW3794" s="2"/>
      <c r="AX3794" s="2"/>
      <c r="AY3794" s="2"/>
      <c r="AZ3794" s="2"/>
      <c r="BA3794" s="2"/>
      <c r="BB3794" s="2" t="s">
        <v>199</v>
      </c>
      <c r="BC3794" s="80">
        <v>40057</v>
      </c>
      <c r="BD3794" s="2"/>
      <c r="BE3794" s="2"/>
      <c r="BF3794" s="2"/>
      <c r="BG3794" s="2"/>
      <c r="BH3794" s="2"/>
      <c r="BI3794" s="2"/>
      <c r="BJ3794" s="2"/>
      <c r="BK3794" s="2"/>
      <c r="BL3794" s="2"/>
      <c r="BM3794" s="2"/>
      <c r="BN3794" s="2"/>
      <c r="BO3794" s="2" t="str">
        <f t="shared" si="133"/>
        <v>E1416880010200000000000000000000000000000000</v>
      </c>
      <c r="BP3794" s="2" t="str">
        <f t="shared" si="134"/>
        <v>10200000000000000000000000000000000</v>
      </c>
      <c r="BQ3794" s="2" t="str">
        <f>_xlfn.XLOOKUP(BO3794,[1]Planilha1!$BU:$BU,[1]Planilha1!$BU:$BU,"",0,1)</f>
        <v/>
      </c>
    </row>
    <row r="3795" spans="1:69" hidden="1" x14ac:dyDescent="0.2">
      <c r="A3795" s="2" t="s">
        <v>4651</v>
      </c>
      <c r="B3795" s="2"/>
      <c r="C3795" s="2"/>
      <c r="D3795" s="2"/>
      <c r="E3795" s="2" t="s">
        <v>4611</v>
      </c>
      <c r="F3795" s="2" t="s">
        <v>4525</v>
      </c>
      <c r="G3795" s="2"/>
      <c r="H3795" s="2"/>
      <c r="I3795" s="2">
        <v>0</v>
      </c>
      <c r="J3795" s="2"/>
      <c r="K3795" s="2" t="s">
        <v>127</v>
      </c>
      <c r="L3795" s="79">
        <v>1.4</v>
      </c>
      <c r="M3795" s="79">
        <v>0.7</v>
      </c>
      <c r="N3795" s="79">
        <v>2.1</v>
      </c>
      <c r="O3795" s="2">
        <v>4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  <c r="AD3795" s="2">
        <v>0</v>
      </c>
      <c r="AE3795" s="2">
        <v>0</v>
      </c>
      <c r="AF3795" s="2">
        <v>2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0</v>
      </c>
      <c r="AV3795" s="2">
        <v>0</v>
      </c>
      <c r="AW3795" s="2"/>
      <c r="AX3795" s="2"/>
      <c r="AY3795" s="2"/>
      <c r="AZ3795" s="2"/>
      <c r="BA3795" s="2"/>
      <c r="BB3795" s="2" t="s">
        <v>200</v>
      </c>
      <c r="BC3795" s="80">
        <v>44792</v>
      </c>
      <c r="BD3795" s="2"/>
      <c r="BE3795" s="2"/>
      <c r="BF3795" s="2"/>
      <c r="BG3795" s="2"/>
      <c r="BH3795" s="2"/>
      <c r="BI3795" s="2"/>
      <c r="BJ3795" s="2"/>
      <c r="BK3795" s="2"/>
      <c r="BL3795" s="2"/>
      <c r="BM3795" s="2"/>
      <c r="BN3795" s="2"/>
      <c r="BO3795" s="2" t="str">
        <f t="shared" si="133"/>
        <v>E141688002,14000000000000000020000000000000000</v>
      </c>
      <c r="BP3795" s="2" t="str">
        <f t="shared" si="134"/>
        <v>2,14000000000000000020000000000000000</v>
      </c>
      <c r="BQ3795" s="2" t="str">
        <f>_xlfn.XLOOKUP(BO3795,[1]Planilha1!$BU:$BU,[1]Planilha1!$BU:$BU,"",0,1)</f>
        <v/>
      </c>
    </row>
    <row r="3796" spans="1:69" hidden="1" x14ac:dyDescent="0.2">
      <c r="A3796" s="2" t="s">
        <v>4651</v>
      </c>
      <c r="B3796" s="2"/>
      <c r="C3796" s="2"/>
      <c r="D3796" s="2"/>
      <c r="E3796" s="2" t="s">
        <v>4611</v>
      </c>
      <c r="F3796" s="2" t="s">
        <v>4563</v>
      </c>
      <c r="G3796" s="2"/>
      <c r="H3796" s="2"/>
      <c r="I3796" s="2">
        <v>0</v>
      </c>
      <c r="J3796" s="2"/>
      <c r="K3796" s="2" t="s">
        <v>127</v>
      </c>
      <c r="L3796" s="79">
        <v>1.4</v>
      </c>
      <c r="M3796" s="79">
        <v>0.7</v>
      </c>
      <c r="N3796" s="79">
        <v>2.1</v>
      </c>
      <c r="O3796" s="2">
        <v>4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  <c r="AD3796" s="2">
        <v>0</v>
      </c>
      <c r="AE3796" s="2">
        <v>0</v>
      </c>
      <c r="AF3796" s="2">
        <v>2</v>
      </c>
      <c r="AG3796" s="2">
        <v>0</v>
      </c>
      <c r="AH3796" s="2">
        <v>0</v>
      </c>
      <c r="AI3796" s="2">
        <v>0</v>
      </c>
      <c r="AJ3796" s="2">
        <v>0</v>
      </c>
      <c r="AK3796" s="2">
        <v>0</v>
      </c>
      <c r="AL3796" s="2">
        <v>0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  <c r="AR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/>
      <c r="AX3796" s="2"/>
      <c r="AY3796" s="2"/>
      <c r="AZ3796" s="2"/>
      <c r="BA3796" s="2"/>
      <c r="BB3796" s="2" t="s">
        <v>202</v>
      </c>
      <c r="BC3796" s="80">
        <v>43481</v>
      </c>
      <c r="BD3796" s="2"/>
      <c r="BE3796" s="2"/>
      <c r="BF3796" s="2"/>
      <c r="BG3796" s="2"/>
      <c r="BH3796" s="2"/>
      <c r="BI3796" s="2"/>
      <c r="BJ3796" s="2"/>
      <c r="BK3796" s="2"/>
      <c r="BL3796" s="2"/>
      <c r="BM3796" s="2"/>
      <c r="BN3796" s="2"/>
      <c r="BO3796" s="2" t="str">
        <f t="shared" si="133"/>
        <v>E141688002,14000000000000000020000000000000000</v>
      </c>
      <c r="BP3796" s="2" t="str">
        <f t="shared" si="134"/>
        <v>2,14000000000000000020000000000000000</v>
      </c>
      <c r="BQ3796" s="2" t="str">
        <f>_xlfn.XLOOKUP(BO3796,[1]Planilha1!$BU:$BU,[1]Planilha1!$BU:$BU,"",0,1)</f>
        <v/>
      </c>
    </row>
    <row r="3797" spans="1:69" hidden="1" x14ac:dyDescent="0.2">
      <c r="A3797" s="2" t="s">
        <v>4651</v>
      </c>
      <c r="B3797" s="2"/>
      <c r="C3797" s="2"/>
      <c r="D3797" s="2"/>
      <c r="E3797" s="2" t="s">
        <v>4611</v>
      </c>
      <c r="F3797" s="2" t="s">
        <v>4564</v>
      </c>
      <c r="G3797" s="2"/>
      <c r="H3797" s="2"/>
      <c r="I3797" s="2">
        <v>0</v>
      </c>
      <c r="J3797" s="2"/>
      <c r="K3797" s="2" t="s">
        <v>127</v>
      </c>
      <c r="L3797" s="79">
        <v>1.0499999999999998</v>
      </c>
      <c r="M3797" s="79">
        <v>1.2</v>
      </c>
      <c r="N3797" s="79">
        <v>2.25</v>
      </c>
      <c r="O3797" s="2">
        <v>3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D3797" s="2">
        <v>0</v>
      </c>
      <c r="AE3797" s="2">
        <v>0</v>
      </c>
      <c r="AF3797" s="2">
        <v>2</v>
      </c>
      <c r="AG3797" s="2">
        <v>1</v>
      </c>
      <c r="AH3797" s="2">
        <v>0</v>
      </c>
      <c r="AI3797" s="2">
        <v>0</v>
      </c>
      <c r="AJ3797" s="2">
        <v>0</v>
      </c>
      <c r="AK3797" s="2">
        <v>0</v>
      </c>
      <c r="AL3797" s="2">
        <v>0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  <c r="AR3797" s="2">
        <v>0</v>
      </c>
      <c r="AS3797" s="2">
        <v>0</v>
      </c>
      <c r="AT3797" s="2">
        <v>0</v>
      </c>
      <c r="AU3797" s="2">
        <v>0</v>
      </c>
      <c r="AV3797" s="2">
        <v>0</v>
      </c>
      <c r="AW3797" s="2"/>
      <c r="AX3797" s="2"/>
      <c r="AY3797" s="2"/>
      <c r="AZ3797" s="2"/>
      <c r="BA3797" s="2"/>
      <c r="BB3797" s="2" t="s">
        <v>204</v>
      </c>
      <c r="BC3797" s="80">
        <v>44791</v>
      </c>
      <c r="BD3797" s="2"/>
      <c r="BE3797" s="2"/>
      <c r="BF3797" s="2"/>
      <c r="BG3797" s="2"/>
      <c r="BH3797" s="2"/>
      <c r="BI3797" s="2"/>
      <c r="BJ3797" s="2"/>
      <c r="BK3797" s="2"/>
      <c r="BL3797" s="2"/>
      <c r="BM3797" s="2"/>
      <c r="BN3797" s="2"/>
      <c r="BO3797" s="2" t="str">
        <f t="shared" si="133"/>
        <v>E141688002,252100000000000000030000000000000000</v>
      </c>
      <c r="BP3797" s="2" t="str">
        <f t="shared" si="134"/>
        <v>2,252100000000000000030000000000000000</v>
      </c>
      <c r="BQ3797" s="2" t="str">
        <f>_xlfn.XLOOKUP(BO3797,[1]Planilha1!$BU:$BU,[1]Planilha1!$BU:$BU,"",0,1)</f>
        <v/>
      </c>
    </row>
    <row r="3798" spans="1:69" hidden="1" x14ac:dyDescent="0.2">
      <c r="A3798" s="2" t="s">
        <v>4651</v>
      </c>
      <c r="B3798" s="2"/>
      <c r="C3798" s="2"/>
      <c r="D3798" s="2"/>
      <c r="E3798" s="2" t="s">
        <v>4611</v>
      </c>
      <c r="F3798" s="2" t="s">
        <v>4565</v>
      </c>
      <c r="G3798" s="2"/>
      <c r="H3798" s="2"/>
      <c r="I3798" s="2">
        <v>0</v>
      </c>
      <c r="J3798" s="2"/>
      <c r="K3798" s="2" t="s">
        <v>127</v>
      </c>
      <c r="L3798" s="79">
        <v>1.0499999999999998</v>
      </c>
      <c r="M3798" s="79">
        <v>1.2</v>
      </c>
      <c r="N3798" s="79">
        <v>2.25</v>
      </c>
      <c r="O3798" s="2">
        <v>3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2">
        <v>2</v>
      </c>
      <c r="AG3798" s="2">
        <v>1</v>
      </c>
      <c r="AH3798" s="2">
        <v>0</v>
      </c>
      <c r="AI3798" s="2">
        <v>0</v>
      </c>
      <c r="AJ3798" s="2">
        <v>0</v>
      </c>
      <c r="AK3798" s="2">
        <v>0</v>
      </c>
      <c r="AL3798" s="2">
        <v>0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  <c r="AR3798" s="2">
        <v>0</v>
      </c>
      <c r="AS3798" s="2">
        <v>0</v>
      </c>
      <c r="AT3798" s="2">
        <v>0</v>
      </c>
      <c r="AU3798" s="2">
        <v>0</v>
      </c>
      <c r="AV3798" s="2">
        <v>0</v>
      </c>
      <c r="AW3798" s="2"/>
      <c r="AX3798" s="2"/>
      <c r="AY3798" s="2"/>
      <c r="AZ3798" s="2"/>
      <c r="BA3798" s="2"/>
      <c r="BB3798" s="2" t="s">
        <v>206</v>
      </c>
      <c r="BC3798" s="80">
        <v>43481</v>
      </c>
      <c r="BD3798" s="2"/>
      <c r="BE3798" s="2"/>
      <c r="BF3798" s="2"/>
      <c r="BG3798" s="2"/>
      <c r="BH3798" s="2"/>
      <c r="BI3798" s="2"/>
      <c r="BJ3798" s="2"/>
      <c r="BK3798" s="2"/>
      <c r="BL3798" s="2"/>
      <c r="BM3798" s="2"/>
      <c r="BN3798" s="2"/>
      <c r="BO3798" s="2" t="str">
        <f t="shared" si="133"/>
        <v>E141688002,252100000000000000030000000000000000</v>
      </c>
      <c r="BP3798" s="2" t="str">
        <f t="shared" si="134"/>
        <v>2,252100000000000000030000000000000000</v>
      </c>
      <c r="BQ3798" s="2" t="str">
        <f>_xlfn.XLOOKUP(BO3798,[1]Planilha1!$BU:$BU,[1]Planilha1!$BU:$BU,"",0,1)</f>
        <v/>
      </c>
    </row>
    <row r="3799" spans="1:69" hidden="1" x14ac:dyDescent="0.2">
      <c r="A3799" s="2" t="s">
        <v>4651</v>
      </c>
      <c r="B3799" s="2"/>
      <c r="C3799" s="2"/>
      <c r="D3799" s="2"/>
      <c r="E3799" s="2" t="s">
        <v>4611</v>
      </c>
      <c r="F3799" s="2" t="s">
        <v>4566</v>
      </c>
      <c r="G3799" s="2"/>
      <c r="H3799" s="2"/>
      <c r="I3799" s="2">
        <v>0</v>
      </c>
      <c r="J3799" s="2"/>
      <c r="K3799" s="2" t="s">
        <v>127</v>
      </c>
      <c r="L3799" s="79">
        <v>0.7</v>
      </c>
      <c r="M3799" s="79">
        <v>1.5499999999999998</v>
      </c>
      <c r="N3799" s="79">
        <v>2.25</v>
      </c>
      <c r="O3799" s="2">
        <v>2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2">
        <v>3</v>
      </c>
      <c r="AG3799" s="2">
        <v>1</v>
      </c>
      <c r="AH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  <c r="AR3799" s="2">
        <v>0</v>
      </c>
      <c r="AS3799" s="2">
        <v>0</v>
      </c>
      <c r="AT3799" s="2">
        <v>0</v>
      </c>
      <c r="AU3799" s="2">
        <v>0</v>
      </c>
      <c r="AV3799" s="2">
        <v>0</v>
      </c>
      <c r="AW3799" s="2"/>
      <c r="AX3799" s="2"/>
      <c r="AY3799" s="2"/>
      <c r="AZ3799" s="2"/>
      <c r="BA3799" s="2"/>
      <c r="BB3799" s="2" t="s">
        <v>208</v>
      </c>
      <c r="BC3799" s="80">
        <v>43481</v>
      </c>
      <c r="BD3799" s="2"/>
      <c r="BE3799" s="2"/>
      <c r="BF3799" s="2"/>
      <c r="BG3799" s="2"/>
      <c r="BH3799" s="2"/>
      <c r="BI3799" s="2"/>
      <c r="BJ3799" s="2"/>
      <c r="BK3799" s="2"/>
      <c r="BL3799" s="2"/>
      <c r="BM3799" s="2"/>
      <c r="BN3799" s="2"/>
      <c r="BO3799" s="2" t="str">
        <f t="shared" si="133"/>
        <v>E141688002,253100000000000000020000000000000000</v>
      </c>
      <c r="BP3799" s="2" t="str">
        <f t="shared" si="134"/>
        <v>2,253100000000000000020000000000000000</v>
      </c>
      <c r="BQ3799" s="2" t="str">
        <f>_xlfn.XLOOKUP(BO3799,[1]Planilha1!$BU:$BU,[1]Planilha1!$BU:$BU,"",0,1)</f>
        <v/>
      </c>
    </row>
    <row r="3800" spans="1:69" hidden="1" x14ac:dyDescent="0.2">
      <c r="A3800" s="2" t="s">
        <v>4651</v>
      </c>
      <c r="B3800" s="2"/>
      <c r="C3800" s="2"/>
      <c r="D3800" s="2"/>
      <c r="E3800" s="2" t="s">
        <v>4611</v>
      </c>
      <c r="F3800" s="2" t="s">
        <v>4567</v>
      </c>
      <c r="G3800" s="2"/>
      <c r="H3800" s="2"/>
      <c r="I3800" s="2">
        <v>0</v>
      </c>
      <c r="J3800" s="2"/>
      <c r="K3800" s="2" t="s">
        <v>127</v>
      </c>
      <c r="L3800" s="79">
        <v>0.7</v>
      </c>
      <c r="M3800" s="79">
        <v>1.5499999999999998</v>
      </c>
      <c r="N3800" s="79">
        <v>2.25</v>
      </c>
      <c r="O3800" s="2">
        <v>2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2">
        <v>3</v>
      </c>
      <c r="AG3800" s="2">
        <v>1</v>
      </c>
      <c r="AH3800" s="2">
        <v>0</v>
      </c>
      <c r="AI3800" s="2">
        <v>0</v>
      </c>
      <c r="AJ3800" s="2">
        <v>0</v>
      </c>
      <c r="AK3800" s="2">
        <v>0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0</v>
      </c>
      <c r="AS3800" s="2">
        <v>0</v>
      </c>
      <c r="AT3800" s="2">
        <v>0</v>
      </c>
      <c r="AU3800" s="2">
        <v>0</v>
      </c>
      <c r="AV3800" s="2">
        <v>0</v>
      </c>
      <c r="AW3800" s="2"/>
      <c r="AX3800" s="2"/>
      <c r="AY3800" s="2"/>
      <c r="AZ3800" s="2"/>
      <c r="BA3800" s="2"/>
      <c r="BB3800" s="2" t="s">
        <v>210</v>
      </c>
      <c r="BC3800" s="80">
        <v>43481</v>
      </c>
      <c r="BD3800" s="2"/>
      <c r="BE3800" s="2"/>
      <c r="BF3800" s="2"/>
      <c r="BG3800" s="2"/>
      <c r="BH3800" s="2"/>
      <c r="BI3800" s="2"/>
      <c r="BJ3800" s="2"/>
      <c r="BK3800" s="2"/>
      <c r="BL3800" s="2"/>
      <c r="BM3800" s="2"/>
      <c r="BN3800" s="2"/>
      <c r="BO3800" s="2" t="str">
        <f t="shared" si="133"/>
        <v>E141688002,253100000000000000020000000000000000</v>
      </c>
      <c r="BP3800" s="2" t="str">
        <f t="shared" si="134"/>
        <v>2,253100000000000000020000000000000000</v>
      </c>
      <c r="BQ3800" s="2" t="str">
        <f>_xlfn.XLOOKUP(BO3800,[1]Planilha1!$BU:$BU,[1]Planilha1!$BU:$BU,"",0,1)</f>
        <v/>
      </c>
    </row>
    <row r="3801" spans="1:69" hidden="1" x14ac:dyDescent="0.2">
      <c r="A3801" s="2" t="s">
        <v>4651</v>
      </c>
      <c r="B3801" s="2"/>
      <c r="C3801" s="2"/>
      <c r="D3801" s="2"/>
      <c r="E3801" s="2" t="s">
        <v>4611</v>
      </c>
      <c r="F3801" s="2" t="s">
        <v>4568</v>
      </c>
      <c r="G3801" s="2"/>
      <c r="H3801" s="2"/>
      <c r="I3801" s="2">
        <v>0</v>
      </c>
      <c r="J3801" s="2"/>
      <c r="K3801" s="2" t="s">
        <v>127</v>
      </c>
      <c r="L3801" s="79">
        <v>1.95</v>
      </c>
      <c r="M3801" s="79">
        <v>0.35</v>
      </c>
      <c r="N3801" s="79">
        <v>2.2999999999999998</v>
      </c>
      <c r="O3801" s="2">
        <v>2</v>
      </c>
      <c r="P3801" s="2">
        <v>1</v>
      </c>
      <c r="Q3801" s="2">
        <v>1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2">
        <v>1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  <c r="AR3801" s="2">
        <v>0</v>
      </c>
      <c r="AS3801" s="2">
        <v>0</v>
      </c>
      <c r="AT3801" s="2">
        <v>0</v>
      </c>
      <c r="AU3801" s="2">
        <v>0</v>
      </c>
      <c r="AV3801" s="2">
        <v>0</v>
      </c>
      <c r="AW3801" s="2"/>
      <c r="AX3801" s="2"/>
      <c r="AY3801" s="2"/>
      <c r="AZ3801" s="2"/>
      <c r="BA3801" s="2"/>
      <c r="BB3801" s="2" t="s">
        <v>212</v>
      </c>
      <c r="BC3801" s="80">
        <v>43479</v>
      </c>
      <c r="BD3801" s="2"/>
      <c r="BE3801" s="2"/>
      <c r="BF3801" s="2"/>
      <c r="BG3801" s="2"/>
      <c r="BH3801" s="2"/>
      <c r="BI3801" s="2"/>
      <c r="BJ3801" s="2"/>
      <c r="BK3801" s="2"/>
      <c r="BL3801" s="2"/>
      <c r="BM3801" s="2"/>
      <c r="BN3801" s="2"/>
      <c r="BO3801" s="2" t="str">
        <f t="shared" si="133"/>
        <v>E141688002,32110000000000000010000000000000000</v>
      </c>
      <c r="BP3801" s="2" t="str">
        <f t="shared" si="134"/>
        <v>2,32110000000000000010000000000000000</v>
      </c>
      <c r="BQ3801" s="2" t="str">
        <f>_xlfn.XLOOKUP(BO3801,[1]Planilha1!$BU:$BU,[1]Planilha1!$BU:$BU,"",0,1)</f>
        <v/>
      </c>
    </row>
    <row r="3802" spans="1:69" hidden="1" x14ac:dyDescent="0.2">
      <c r="A3802" s="2" t="s">
        <v>4651</v>
      </c>
      <c r="B3802" s="2"/>
      <c r="C3802" s="2"/>
      <c r="D3802" s="2"/>
      <c r="E3802" s="2" t="s">
        <v>4611</v>
      </c>
      <c r="F3802" s="2" t="s">
        <v>4569</v>
      </c>
      <c r="G3802" s="2"/>
      <c r="H3802" s="2"/>
      <c r="I3802" s="2">
        <v>0</v>
      </c>
      <c r="J3802" s="2"/>
      <c r="K3802" s="2" t="s">
        <v>127</v>
      </c>
      <c r="L3802" s="79">
        <v>1.0499999999999998</v>
      </c>
      <c r="M3802" s="79">
        <v>1.5499999999999998</v>
      </c>
      <c r="N3802" s="79">
        <v>2.6</v>
      </c>
      <c r="O3802" s="2">
        <v>3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2">
        <v>3</v>
      </c>
      <c r="AG3802" s="2">
        <v>1</v>
      </c>
      <c r="AH3802" s="2">
        <v>0</v>
      </c>
      <c r="AI3802" s="2">
        <v>0</v>
      </c>
      <c r="AJ3802" s="2">
        <v>0</v>
      </c>
      <c r="AK3802" s="2">
        <v>0</v>
      </c>
      <c r="AL3802" s="2">
        <v>0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  <c r="AR3802" s="2">
        <v>0</v>
      </c>
      <c r="AS3802" s="2">
        <v>0</v>
      </c>
      <c r="AT3802" s="2">
        <v>0</v>
      </c>
      <c r="AU3802" s="2">
        <v>0</v>
      </c>
      <c r="AV3802" s="2">
        <v>0</v>
      </c>
      <c r="AW3802" s="2"/>
      <c r="AX3802" s="2"/>
      <c r="AY3802" s="2"/>
      <c r="AZ3802" s="2"/>
      <c r="BA3802" s="2"/>
      <c r="BB3802" s="2" t="s">
        <v>214</v>
      </c>
      <c r="BC3802" s="80">
        <v>43481</v>
      </c>
      <c r="BD3802" s="2"/>
      <c r="BE3802" s="2"/>
      <c r="BF3802" s="2"/>
      <c r="BG3802" s="2"/>
      <c r="BH3802" s="2"/>
      <c r="BI3802" s="2"/>
      <c r="BJ3802" s="2"/>
      <c r="BK3802" s="2"/>
      <c r="BL3802" s="2"/>
      <c r="BM3802" s="2"/>
      <c r="BN3802" s="2"/>
      <c r="BO3802" s="2" t="str">
        <f t="shared" si="133"/>
        <v>E141688002,63100000000000000030000000000000000</v>
      </c>
      <c r="BP3802" s="2" t="str">
        <f t="shared" si="134"/>
        <v>2,63100000000000000030000000000000000</v>
      </c>
      <c r="BQ3802" s="2" t="str">
        <f>_xlfn.XLOOKUP(BO3802,[1]Planilha1!$BU:$BU,[1]Planilha1!$BU:$BU,"",0,1)</f>
        <v/>
      </c>
    </row>
    <row r="3803" spans="1:69" hidden="1" x14ac:dyDescent="0.2">
      <c r="A3803" s="2" t="s">
        <v>4651</v>
      </c>
      <c r="B3803" s="2"/>
      <c r="C3803" s="2"/>
      <c r="D3803" s="2"/>
      <c r="E3803" s="2" t="s">
        <v>4611</v>
      </c>
      <c r="F3803" s="2" t="s">
        <v>4570</v>
      </c>
      <c r="G3803" s="2"/>
      <c r="H3803" s="2"/>
      <c r="I3803" s="2">
        <v>0</v>
      </c>
      <c r="J3803" s="2"/>
      <c r="K3803" s="2" t="s">
        <v>127</v>
      </c>
      <c r="L3803" s="79">
        <v>0.7</v>
      </c>
      <c r="M3803" s="79">
        <v>1.9</v>
      </c>
      <c r="N3803" s="79">
        <v>2.6</v>
      </c>
      <c r="O3803" s="2">
        <v>2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  <c r="AC3803" s="2">
        <v>0</v>
      </c>
      <c r="AD3803" s="2">
        <v>0</v>
      </c>
      <c r="AE3803" s="2">
        <v>0</v>
      </c>
      <c r="AF3803" s="2">
        <v>4</v>
      </c>
      <c r="AG3803" s="2">
        <v>1</v>
      </c>
      <c r="AH3803" s="2">
        <v>0</v>
      </c>
      <c r="AI3803" s="2">
        <v>0</v>
      </c>
      <c r="AJ3803" s="2">
        <v>0</v>
      </c>
      <c r="AK3803" s="2">
        <v>0</v>
      </c>
      <c r="AL3803" s="2">
        <v>0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  <c r="AR3803" s="2">
        <v>0</v>
      </c>
      <c r="AS3803" s="2">
        <v>0</v>
      </c>
      <c r="AT3803" s="2">
        <v>0</v>
      </c>
      <c r="AU3803" s="2">
        <v>0</v>
      </c>
      <c r="AV3803" s="2">
        <v>0</v>
      </c>
      <c r="AW3803" s="2"/>
      <c r="AX3803" s="2"/>
      <c r="AY3803" s="2"/>
      <c r="AZ3803" s="2"/>
      <c r="BA3803" s="2"/>
      <c r="BB3803" s="2" t="s">
        <v>216</v>
      </c>
      <c r="BC3803" s="80">
        <v>43481</v>
      </c>
      <c r="BD3803" s="2"/>
      <c r="BE3803" s="2"/>
      <c r="BF3803" s="2"/>
      <c r="BG3803" s="2"/>
      <c r="BH3803" s="2"/>
      <c r="BI3803" s="2"/>
      <c r="BJ3803" s="2"/>
      <c r="BK3803" s="2"/>
      <c r="BL3803" s="2"/>
      <c r="BM3803" s="2"/>
      <c r="BN3803" s="2"/>
      <c r="BO3803" s="2" t="str">
        <f t="shared" si="133"/>
        <v>E141688002,64100000000000000020000000000000000</v>
      </c>
      <c r="BP3803" s="2" t="str">
        <f t="shared" si="134"/>
        <v>2,64100000000000000020000000000000000</v>
      </c>
      <c r="BQ3803" s="2" t="str">
        <f>_xlfn.XLOOKUP(BO3803,[1]Planilha1!$BU:$BU,[1]Planilha1!$BU:$BU,"",0,1)</f>
        <v/>
      </c>
    </row>
    <row r="3804" spans="1:69" hidden="1" x14ac:dyDescent="0.2">
      <c r="A3804" s="2" t="s">
        <v>4651</v>
      </c>
      <c r="B3804" s="2"/>
      <c r="C3804" s="2"/>
      <c r="D3804" s="2"/>
      <c r="E3804" s="2" t="s">
        <v>4611</v>
      </c>
      <c r="F3804" s="2" t="s">
        <v>4571</v>
      </c>
      <c r="G3804" s="2"/>
      <c r="H3804" s="2"/>
      <c r="I3804" s="2">
        <v>0</v>
      </c>
      <c r="J3804" s="2"/>
      <c r="K3804" s="2" t="s">
        <v>127</v>
      </c>
      <c r="L3804" s="79">
        <v>0.7</v>
      </c>
      <c r="M3804" s="79">
        <v>1.9</v>
      </c>
      <c r="N3804" s="79">
        <v>2.6</v>
      </c>
      <c r="O3804" s="2">
        <v>2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2">
        <v>4</v>
      </c>
      <c r="AG3804" s="2">
        <v>1</v>
      </c>
      <c r="AH3804" s="2">
        <v>0</v>
      </c>
      <c r="AI3804" s="2">
        <v>0</v>
      </c>
      <c r="AJ3804" s="2">
        <v>0</v>
      </c>
      <c r="AK3804" s="2">
        <v>0</v>
      </c>
      <c r="AL3804" s="2">
        <v>0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  <c r="AR3804" s="2">
        <v>0</v>
      </c>
      <c r="AS3804" s="2">
        <v>0</v>
      </c>
      <c r="AT3804" s="2">
        <v>0</v>
      </c>
      <c r="AU3804" s="2">
        <v>0</v>
      </c>
      <c r="AV3804" s="2">
        <v>0</v>
      </c>
      <c r="AW3804" s="2"/>
      <c r="AX3804" s="2"/>
      <c r="AY3804" s="2"/>
      <c r="AZ3804" s="2"/>
      <c r="BA3804" s="2"/>
      <c r="BB3804" s="2" t="s">
        <v>218</v>
      </c>
      <c r="BC3804" s="80">
        <v>43481</v>
      </c>
      <c r="BD3804" s="2"/>
      <c r="BE3804" s="2"/>
      <c r="BF3804" s="2"/>
      <c r="BG3804" s="2"/>
      <c r="BH3804" s="2"/>
      <c r="BI3804" s="2"/>
      <c r="BJ3804" s="2"/>
      <c r="BK3804" s="2"/>
      <c r="BL3804" s="2"/>
      <c r="BM3804" s="2"/>
      <c r="BN3804" s="2"/>
      <c r="BO3804" s="2" t="str">
        <f t="shared" si="133"/>
        <v>E141688002,64100000000000000020000000000000000</v>
      </c>
      <c r="BP3804" s="2" t="str">
        <f t="shared" si="134"/>
        <v>2,64100000000000000020000000000000000</v>
      </c>
      <c r="BQ3804" s="2" t="str">
        <f>_xlfn.XLOOKUP(BO3804,[1]Planilha1!$BU:$BU,[1]Planilha1!$BU:$BU,"",0,1)</f>
        <v/>
      </c>
    </row>
    <row r="3805" spans="1:69" hidden="1" x14ac:dyDescent="0.2">
      <c r="A3805" s="2" t="s">
        <v>4651</v>
      </c>
      <c r="B3805" s="2"/>
      <c r="C3805" s="2"/>
      <c r="D3805" s="2"/>
      <c r="E3805" s="2" t="s">
        <v>4611</v>
      </c>
      <c r="F3805" s="2" t="s">
        <v>4572</v>
      </c>
      <c r="G3805" s="2"/>
      <c r="H3805" s="2"/>
      <c r="I3805" s="2">
        <v>0</v>
      </c>
      <c r="J3805" s="2"/>
      <c r="K3805" s="2" t="s">
        <v>127</v>
      </c>
      <c r="L3805" s="79">
        <v>1</v>
      </c>
      <c r="M3805" s="79">
        <v>1.75</v>
      </c>
      <c r="N3805" s="79">
        <v>2.75</v>
      </c>
      <c r="O3805" s="2">
        <v>0</v>
      </c>
      <c r="P3805" s="2">
        <v>0</v>
      </c>
      <c r="Q3805" s="2">
        <v>0</v>
      </c>
      <c r="R3805" s="2">
        <v>1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1</v>
      </c>
      <c r="AI3805" s="2">
        <v>1</v>
      </c>
      <c r="AJ3805" s="2">
        <v>0</v>
      </c>
      <c r="AK3805" s="2">
        <v>0</v>
      </c>
      <c r="AL3805" s="2">
        <v>0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  <c r="AR3805" s="2">
        <v>0</v>
      </c>
      <c r="AS3805" s="2">
        <v>0</v>
      </c>
      <c r="AT3805" s="2">
        <v>0</v>
      </c>
      <c r="AU3805" s="2">
        <v>0</v>
      </c>
      <c r="AV3805" s="2">
        <v>0</v>
      </c>
      <c r="AW3805" s="2"/>
      <c r="AX3805" s="2"/>
      <c r="AY3805" s="2"/>
      <c r="AZ3805" s="2"/>
      <c r="BA3805" s="2"/>
      <c r="BB3805" s="2" t="s">
        <v>220</v>
      </c>
      <c r="BC3805" s="80">
        <v>43479</v>
      </c>
      <c r="BD3805" s="2"/>
      <c r="BE3805" s="2"/>
      <c r="BF3805" s="2"/>
      <c r="BG3805" s="2"/>
      <c r="BH3805" s="2"/>
      <c r="BI3805" s="2"/>
      <c r="BJ3805" s="2"/>
      <c r="BK3805" s="2"/>
      <c r="BL3805" s="2"/>
      <c r="BM3805" s="2"/>
      <c r="BN3805" s="2"/>
      <c r="BO3805" s="2" t="str">
        <f t="shared" si="133"/>
        <v>E141688002,750011000000000000000010000000000000</v>
      </c>
      <c r="BP3805" s="2" t="str">
        <f t="shared" si="134"/>
        <v>2,750011000000000000000010000000000000</v>
      </c>
      <c r="BQ3805" s="2" t="str">
        <f>_xlfn.XLOOKUP(BO3805,[1]Planilha1!$BU:$BU,[1]Planilha1!$BU:$BU,"",0,1)</f>
        <v/>
      </c>
    </row>
    <row r="3806" spans="1:69" hidden="1" x14ac:dyDescent="0.2">
      <c r="A3806" s="2" t="s">
        <v>4651</v>
      </c>
      <c r="B3806" s="2"/>
      <c r="C3806" s="2"/>
      <c r="D3806" s="2"/>
      <c r="E3806" s="2" t="s">
        <v>4611</v>
      </c>
      <c r="F3806" s="2" t="s">
        <v>4573</v>
      </c>
      <c r="G3806" s="2"/>
      <c r="H3806" s="2"/>
      <c r="I3806" s="2">
        <v>0</v>
      </c>
      <c r="J3806" s="2"/>
      <c r="K3806" s="2" t="s">
        <v>127</v>
      </c>
      <c r="L3806" s="79">
        <v>1</v>
      </c>
      <c r="M3806" s="79">
        <v>1.75</v>
      </c>
      <c r="N3806" s="79">
        <v>2.75</v>
      </c>
      <c r="O3806" s="2">
        <v>0</v>
      </c>
      <c r="P3806" s="2">
        <v>0</v>
      </c>
      <c r="Q3806" s="2">
        <v>0</v>
      </c>
      <c r="R3806" s="2">
        <v>1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0</v>
      </c>
      <c r="AC3806" s="2">
        <v>0</v>
      </c>
      <c r="AD3806" s="2">
        <v>0</v>
      </c>
      <c r="AE3806" s="2">
        <v>0</v>
      </c>
      <c r="AF3806" s="2">
        <v>0</v>
      </c>
      <c r="AG3806" s="2">
        <v>0</v>
      </c>
      <c r="AH3806" s="2">
        <v>1</v>
      </c>
      <c r="AI3806" s="2">
        <v>1</v>
      </c>
      <c r="AJ3806" s="2">
        <v>0</v>
      </c>
      <c r="AK3806" s="2">
        <v>0</v>
      </c>
      <c r="AL3806" s="2">
        <v>0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  <c r="AR3806" s="2">
        <v>0</v>
      </c>
      <c r="AS3806" s="2">
        <v>0</v>
      </c>
      <c r="AT3806" s="2">
        <v>0</v>
      </c>
      <c r="AU3806" s="2">
        <v>0</v>
      </c>
      <c r="AV3806" s="2">
        <v>0</v>
      </c>
      <c r="AW3806" s="2"/>
      <c r="AX3806" s="2"/>
      <c r="AY3806" s="2"/>
      <c r="AZ3806" s="2"/>
      <c r="BA3806" s="2"/>
      <c r="BB3806" s="2" t="s">
        <v>222</v>
      </c>
      <c r="BC3806" s="80">
        <v>43479</v>
      </c>
      <c r="BD3806" s="2"/>
      <c r="BE3806" s="2"/>
      <c r="BF3806" s="2"/>
      <c r="BG3806" s="2"/>
      <c r="BH3806" s="2"/>
      <c r="BI3806" s="2"/>
      <c r="BJ3806" s="2"/>
      <c r="BK3806" s="2"/>
      <c r="BL3806" s="2"/>
      <c r="BM3806" s="2"/>
      <c r="BN3806" s="2"/>
      <c r="BO3806" s="2" t="str">
        <f t="shared" si="133"/>
        <v>E141688002,750011000000000000000010000000000000</v>
      </c>
      <c r="BP3806" s="2" t="str">
        <f t="shared" si="134"/>
        <v>2,750011000000000000000010000000000000</v>
      </c>
      <c r="BQ3806" s="2" t="str">
        <f>_xlfn.XLOOKUP(BO3806,[1]Planilha1!$BU:$BU,[1]Planilha1!$BU:$BU,"",0,1)</f>
        <v/>
      </c>
    </row>
    <row r="3807" spans="1:69" hidden="1" x14ac:dyDescent="0.2">
      <c r="A3807" s="2" t="s">
        <v>4651</v>
      </c>
      <c r="B3807" s="2"/>
      <c r="C3807" s="2"/>
      <c r="D3807" s="2"/>
      <c r="E3807" s="2" t="s">
        <v>4611</v>
      </c>
      <c r="F3807" s="2" t="s">
        <v>4574</v>
      </c>
      <c r="G3807" s="2"/>
      <c r="H3807" s="2"/>
      <c r="I3807" s="2">
        <v>0</v>
      </c>
      <c r="J3807" s="2"/>
      <c r="K3807" s="2" t="s">
        <v>127</v>
      </c>
      <c r="L3807" s="79">
        <v>1</v>
      </c>
      <c r="M3807" s="79">
        <v>1.75</v>
      </c>
      <c r="N3807" s="79">
        <v>2.75</v>
      </c>
      <c r="O3807" s="2">
        <v>0</v>
      </c>
      <c r="P3807" s="2">
        <v>0</v>
      </c>
      <c r="Q3807" s="2">
        <v>0</v>
      </c>
      <c r="R3807" s="2">
        <v>1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1</v>
      </c>
      <c r="AI3807" s="2">
        <v>1</v>
      </c>
      <c r="AJ3807" s="2">
        <v>0</v>
      </c>
      <c r="AK3807" s="2">
        <v>0</v>
      </c>
      <c r="AL3807" s="2">
        <v>0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  <c r="AR3807" s="2">
        <v>0</v>
      </c>
      <c r="AS3807" s="2">
        <v>0</v>
      </c>
      <c r="AT3807" s="2">
        <v>0</v>
      </c>
      <c r="AU3807" s="2">
        <v>0</v>
      </c>
      <c r="AV3807" s="2">
        <v>0</v>
      </c>
      <c r="AW3807" s="2"/>
      <c r="AX3807" s="2"/>
      <c r="AY3807" s="2"/>
      <c r="AZ3807" s="2"/>
      <c r="BA3807" s="2"/>
      <c r="BB3807" s="2" t="s">
        <v>224</v>
      </c>
      <c r="BC3807" s="80">
        <v>40026</v>
      </c>
      <c r="BD3807" s="2"/>
      <c r="BE3807" s="2"/>
      <c r="BF3807" s="2"/>
      <c r="BG3807" s="2"/>
      <c r="BH3807" s="2"/>
      <c r="BI3807" s="2"/>
      <c r="BJ3807" s="2"/>
      <c r="BK3807" s="2"/>
      <c r="BL3807" s="2"/>
      <c r="BM3807" s="2"/>
      <c r="BN3807" s="2"/>
      <c r="BO3807" s="2" t="str">
        <f t="shared" si="133"/>
        <v>E141688002,750011000000000000000010000000000000</v>
      </c>
      <c r="BP3807" s="2" t="str">
        <f t="shared" si="134"/>
        <v>2,750011000000000000000010000000000000</v>
      </c>
      <c r="BQ3807" s="2" t="str">
        <f>_xlfn.XLOOKUP(BO3807,[1]Planilha1!$BU:$BU,[1]Planilha1!$BU:$BU,"",0,1)</f>
        <v/>
      </c>
    </row>
    <row r="3808" spans="1:69" hidden="1" x14ac:dyDescent="0.2">
      <c r="A3808" s="2" t="s">
        <v>4651</v>
      </c>
      <c r="B3808" s="2"/>
      <c r="C3808" s="2"/>
      <c r="D3808" s="2"/>
      <c r="E3808" s="2" t="s">
        <v>4611</v>
      </c>
      <c r="F3808" s="2" t="s">
        <v>4575</v>
      </c>
      <c r="G3808" s="2"/>
      <c r="H3808" s="2"/>
      <c r="I3808" s="2" t="s">
        <v>4675</v>
      </c>
      <c r="J3808" s="2" t="s">
        <v>4675</v>
      </c>
      <c r="K3808" s="2" t="s">
        <v>127</v>
      </c>
      <c r="L3808" s="79">
        <v>1</v>
      </c>
      <c r="M3808" s="79">
        <v>1</v>
      </c>
      <c r="N3808" s="79">
        <v>2</v>
      </c>
      <c r="O3808" s="2">
        <v>0</v>
      </c>
      <c r="P3808" s="2">
        <v>2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2">
        <v>0</v>
      </c>
      <c r="AG3808" s="2">
        <v>2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  <c r="AR3808" s="2">
        <v>0</v>
      </c>
      <c r="AS3808" s="2">
        <v>0</v>
      </c>
      <c r="AT3808" s="2">
        <v>0</v>
      </c>
      <c r="AU3808" s="2">
        <v>0</v>
      </c>
      <c r="AV3808" s="2">
        <v>0</v>
      </c>
      <c r="AW3808" s="2"/>
      <c r="AX3808" s="2"/>
      <c r="AY3808" s="2"/>
      <c r="AZ3808" s="2"/>
      <c r="BA3808" s="2"/>
      <c r="BB3808" s="2" t="s">
        <v>226</v>
      </c>
      <c r="BC3808" s="80">
        <v>44792</v>
      </c>
      <c r="BD3808" s="2"/>
      <c r="BE3808" s="2"/>
      <c r="BF3808" s="2"/>
      <c r="BG3808" s="2"/>
      <c r="BH3808" s="2"/>
      <c r="BI3808" s="2"/>
      <c r="BJ3808" s="2"/>
      <c r="BK3808" s="2"/>
      <c r="BL3808" s="2"/>
      <c r="BM3808" s="2"/>
      <c r="BN3808" s="2"/>
      <c r="BO3808" s="2" t="str">
        <f t="shared" si="133"/>
        <v>E1416880020200000000000000002000000000000000</v>
      </c>
      <c r="BP3808" s="2" t="str">
        <f t="shared" si="134"/>
        <v>20200000000000000002000000000000000</v>
      </c>
      <c r="BQ3808" s="2" t="str">
        <f>_xlfn.XLOOKUP(BO3808,[1]Planilha1!$BU:$BU,[1]Planilha1!$BU:$BU,"",0,1)</f>
        <v/>
      </c>
    </row>
    <row r="3809" spans="1:69" hidden="1" x14ac:dyDescent="0.2">
      <c r="A3809" s="2" t="s">
        <v>4651</v>
      </c>
      <c r="B3809" s="2"/>
      <c r="C3809" s="2"/>
      <c r="D3809" s="2"/>
      <c r="E3809" s="2" t="s">
        <v>4611</v>
      </c>
      <c r="F3809" s="2" t="s">
        <v>4576</v>
      </c>
      <c r="G3809" s="2"/>
      <c r="H3809" s="2"/>
      <c r="I3809" s="2">
        <v>0</v>
      </c>
      <c r="J3809" s="2"/>
      <c r="K3809" s="2" t="s">
        <v>127</v>
      </c>
      <c r="L3809" s="79">
        <v>1.7</v>
      </c>
      <c r="M3809" s="79">
        <v>1.35</v>
      </c>
      <c r="N3809" s="79">
        <v>3.05</v>
      </c>
      <c r="O3809" s="2">
        <v>2</v>
      </c>
      <c r="P3809" s="2">
        <v>2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2">
        <v>1</v>
      </c>
      <c r="AG3809" s="2">
        <v>2</v>
      </c>
      <c r="AH3809" s="2">
        <v>0</v>
      </c>
      <c r="AI3809" s="2">
        <v>0</v>
      </c>
      <c r="AJ3809" s="2">
        <v>0</v>
      </c>
      <c r="AK3809" s="2">
        <v>0</v>
      </c>
      <c r="AL3809" s="2">
        <v>0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  <c r="AR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/>
      <c r="AX3809" s="2"/>
      <c r="AY3809" s="2"/>
      <c r="AZ3809" s="2"/>
      <c r="BA3809" s="2"/>
      <c r="BB3809" s="2" t="s">
        <v>228</v>
      </c>
      <c r="BC3809" s="80">
        <v>40057</v>
      </c>
      <c r="BD3809" s="2"/>
      <c r="BE3809" s="2"/>
      <c r="BF3809" s="2"/>
      <c r="BG3809" s="2"/>
      <c r="BH3809" s="2"/>
      <c r="BI3809" s="2"/>
      <c r="BJ3809" s="2"/>
      <c r="BK3809" s="2"/>
      <c r="BL3809" s="2"/>
      <c r="BM3809" s="2"/>
      <c r="BN3809" s="2"/>
      <c r="BO3809" s="2" t="str">
        <f t="shared" si="133"/>
        <v>E141688003,052200000000000000012000000000000000</v>
      </c>
      <c r="BP3809" s="2" t="str">
        <f t="shared" si="134"/>
        <v>3,052200000000000000012000000000000000</v>
      </c>
      <c r="BQ3809" s="2" t="str">
        <f>_xlfn.XLOOKUP(BO3809,[1]Planilha1!$BU:$BU,[1]Planilha1!$BU:$BU,"",0,1)</f>
        <v/>
      </c>
    </row>
    <row r="3810" spans="1:69" hidden="1" x14ac:dyDescent="0.2">
      <c r="A3810" s="2" t="s">
        <v>4651</v>
      </c>
      <c r="B3810" s="2"/>
      <c r="C3810" s="2"/>
      <c r="D3810" s="2"/>
      <c r="E3810" s="2" t="s">
        <v>4611</v>
      </c>
      <c r="F3810" s="2" t="s">
        <v>4577</v>
      </c>
      <c r="G3810" s="2"/>
      <c r="H3810" s="2"/>
      <c r="I3810" s="2">
        <v>0</v>
      </c>
      <c r="J3810" s="2"/>
      <c r="K3810" s="2" t="s">
        <v>127</v>
      </c>
      <c r="L3810" s="79">
        <v>3</v>
      </c>
      <c r="M3810" s="79">
        <v>1</v>
      </c>
      <c r="N3810" s="79">
        <v>4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1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2">
        <v>0</v>
      </c>
      <c r="AG3810" s="2">
        <v>2</v>
      </c>
      <c r="AH3810" s="2">
        <v>0</v>
      </c>
      <c r="AI3810" s="2">
        <v>0</v>
      </c>
      <c r="AJ3810" s="2">
        <v>0</v>
      </c>
      <c r="AK3810" s="2">
        <v>0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  <c r="AR3810" s="2">
        <v>0</v>
      </c>
      <c r="AS3810" s="2">
        <v>0</v>
      </c>
      <c r="AT3810" s="2">
        <v>0</v>
      </c>
      <c r="AU3810" s="2">
        <v>0</v>
      </c>
      <c r="AV3810" s="2">
        <v>0</v>
      </c>
      <c r="AW3810" s="2"/>
      <c r="AX3810" s="2"/>
      <c r="AY3810" s="2"/>
      <c r="AZ3810" s="2"/>
      <c r="BA3810" s="2"/>
      <c r="BB3810" s="2" t="s">
        <v>230</v>
      </c>
      <c r="BC3810" s="80">
        <v>40026</v>
      </c>
      <c r="BD3810" s="2"/>
      <c r="BE3810" s="2"/>
      <c r="BF3810" s="2"/>
      <c r="BG3810" s="2"/>
      <c r="BH3810" s="2"/>
      <c r="BI3810" s="2"/>
      <c r="BJ3810" s="2"/>
      <c r="BK3810" s="2"/>
      <c r="BL3810" s="2"/>
      <c r="BM3810" s="2"/>
      <c r="BN3810" s="2"/>
      <c r="BO3810" s="2" t="str">
        <f t="shared" si="133"/>
        <v>E1416880040000000100000000002000000000000000</v>
      </c>
      <c r="BP3810" s="2" t="str">
        <f t="shared" si="134"/>
        <v>40000000100000000002000000000000000</v>
      </c>
      <c r="BQ3810" s="2" t="str">
        <f>_xlfn.XLOOKUP(BO3810,[1]Planilha1!$BU:$BU,[1]Planilha1!$BU:$BU,"",0,1)</f>
        <v/>
      </c>
    </row>
    <row r="3811" spans="1:69" hidden="1" x14ac:dyDescent="0.2">
      <c r="A3811" s="2" t="s">
        <v>44</v>
      </c>
      <c r="B3811" s="2"/>
      <c r="C3811" s="2"/>
      <c r="D3811" s="2"/>
      <c r="E3811" s="2" t="s">
        <v>4611</v>
      </c>
      <c r="F3811" s="2" t="s">
        <v>4578</v>
      </c>
      <c r="G3811" s="2"/>
      <c r="H3811" s="2"/>
      <c r="I3811" s="2">
        <v>0</v>
      </c>
      <c r="J3811" s="2"/>
      <c r="K3811" s="2" t="s">
        <v>127</v>
      </c>
      <c r="L3811" s="79">
        <v>2.5</v>
      </c>
      <c r="M3811" s="79">
        <v>1.5</v>
      </c>
      <c r="N3811" s="79">
        <v>4</v>
      </c>
      <c r="O3811" s="2">
        <v>0</v>
      </c>
      <c r="P3811" s="2">
        <v>0</v>
      </c>
      <c r="Q3811" s="2">
        <v>2</v>
      </c>
      <c r="R3811" s="2">
        <v>1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2">
        <v>0</v>
      </c>
      <c r="AG3811" s="2">
        <v>0</v>
      </c>
      <c r="AH3811" s="2">
        <v>2</v>
      </c>
      <c r="AI3811" s="2">
        <v>0</v>
      </c>
      <c r="AJ3811" s="2">
        <v>0</v>
      </c>
      <c r="AK3811" s="2">
        <v>0</v>
      </c>
      <c r="AL3811" s="2">
        <v>0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  <c r="AR3811" s="2">
        <v>0</v>
      </c>
      <c r="AS3811" s="2">
        <v>0</v>
      </c>
      <c r="AT3811" s="2">
        <v>0</v>
      </c>
      <c r="AU3811" s="2">
        <v>0</v>
      </c>
      <c r="AV3811" s="2">
        <v>0</v>
      </c>
      <c r="AW3811" s="2"/>
      <c r="AX3811" s="2"/>
      <c r="AY3811" s="2"/>
      <c r="AZ3811" s="2"/>
      <c r="BA3811" s="2"/>
      <c r="BB3811" s="2" t="s">
        <v>232</v>
      </c>
      <c r="BC3811" s="80">
        <v>43480</v>
      </c>
      <c r="BD3811" s="2"/>
      <c r="BE3811" s="2"/>
      <c r="BF3811" s="2"/>
      <c r="BG3811" s="2"/>
      <c r="BH3811" s="2"/>
      <c r="BI3811" s="2"/>
      <c r="BJ3811" s="2"/>
      <c r="BK3811" s="2"/>
      <c r="BL3811" s="2"/>
      <c r="BM3811" s="2"/>
      <c r="BN3811" s="2"/>
      <c r="BO3811" s="2" t="str">
        <f t="shared" si="133"/>
        <v>E1416880040021000000000000000200000000000000</v>
      </c>
      <c r="BP3811" s="2" t="str">
        <f t="shared" si="134"/>
        <v>40021000000000000000200000000000000</v>
      </c>
      <c r="BQ3811" s="2" t="str">
        <f>_xlfn.XLOOKUP(BO3811,[1]Planilha1!$BU:$BU,[1]Planilha1!$BU:$BU,"",0,1)</f>
        <v/>
      </c>
    </row>
    <row r="3812" spans="1:69" hidden="1" x14ac:dyDescent="0.2">
      <c r="A3812" s="2" t="s">
        <v>4651</v>
      </c>
      <c r="B3812" s="2"/>
      <c r="C3812" s="2"/>
      <c r="D3812" s="2"/>
      <c r="E3812" s="2" t="s">
        <v>4611</v>
      </c>
      <c r="F3812" s="2" t="s">
        <v>4579</v>
      </c>
      <c r="G3812" s="2"/>
      <c r="H3812" s="2"/>
      <c r="I3812" s="2">
        <v>0</v>
      </c>
      <c r="J3812" s="2"/>
      <c r="K3812" s="2" t="s">
        <v>127</v>
      </c>
      <c r="L3812" s="79">
        <v>3.5</v>
      </c>
      <c r="M3812" s="79">
        <v>2</v>
      </c>
      <c r="N3812" s="79">
        <v>5.5</v>
      </c>
      <c r="O3812" s="2">
        <v>0</v>
      </c>
      <c r="P3812" s="2">
        <v>1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1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2">
        <v>0</v>
      </c>
      <c r="AG3812" s="2">
        <v>2</v>
      </c>
      <c r="AH3812" s="2">
        <v>0</v>
      </c>
      <c r="AI3812" s="2">
        <v>1</v>
      </c>
      <c r="AJ3812" s="2">
        <v>0</v>
      </c>
      <c r="AK3812" s="2">
        <v>0</v>
      </c>
      <c r="AL3812" s="2">
        <v>0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  <c r="AR3812" s="2">
        <v>0</v>
      </c>
      <c r="AS3812" s="2">
        <v>0</v>
      </c>
      <c r="AT3812" s="2">
        <v>0</v>
      </c>
      <c r="AU3812" s="2">
        <v>0</v>
      </c>
      <c r="AV3812" s="2">
        <v>0</v>
      </c>
      <c r="AW3812" s="2"/>
      <c r="AX3812" s="2"/>
      <c r="AY3812" s="2"/>
      <c r="AZ3812" s="2"/>
      <c r="BA3812" s="2"/>
      <c r="BB3812" s="2" t="s">
        <v>234</v>
      </c>
      <c r="BC3812" s="80">
        <v>43480</v>
      </c>
      <c r="BD3812" s="2"/>
      <c r="BE3812" s="2"/>
      <c r="BF3812" s="2"/>
      <c r="BG3812" s="2"/>
      <c r="BH3812" s="2"/>
      <c r="BI3812" s="2"/>
      <c r="BJ3812" s="2"/>
      <c r="BK3812" s="2"/>
      <c r="BL3812" s="2"/>
      <c r="BM3812" s="2"/>
      <c r="BN3812" s="2"/>
      <c r="BO3812" s="2" t="str">
        <f t="shared" si="133"/>
        <v>E141688005,50100000100000000002010000000000000</v>
      </c>
      <c r="BP3812" s="2" t="str">
        <f t="shared" si="134"/>
        <v>5,50100000100000000002010000000000000</v>
      </c>
      <c r="BQ3812" s="2" t="str">
        <f>_xlfn.XLOOKUP(BO3812,[1]Planilha1!$BU:$BU,[1]Planilha1!$BU:$BU,"",0,1)</f>
        <v/>
      </c>
    </row>
    <row r="3813" spans="1:69" hidden="1" x14ac:dyDescent="0.2">
      <c r="A3813" s="2" t="s">
        <v>4651</v>
      </c>
      <c r="B3813" s="2"/>
      <c r="C3813" s="2"/>
      <c r="D3813" s="2"/>
      <c r="E3813" s="2" t="s">
        <v>4611</v>
      </c>
      <c r="F3813" s="2" t="s">
        <v>4580</v>
      </c>
      <c r="G3813" s="2"/>
      <c r="H3813" s="2"/>
      <c r="I3813" s="2">
        <v>0</v>
      </c>
      <c r="J3813" s="2"/>
      <c r="K3813" s="2" t="s">
        <v>127</v>
      </c>
      <c r="L3813" s="79">
        <v>3.5</v>
      </c>
      <c r="M3813" s="79">
        <v>2</v>
      </c>
      <c r="N3813" s="79">
        <v>5.5</v>
      </c>
      <c r="O3813" s="2">
        <v>0</v>
      </c>
      <c r="P3813" s="2">
        <v>1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1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2">
        <v>0</v>
      </c>
      <c r="AG3813" s="2">
        <v>2</v>
      </c>
      <c r="AH3813" s="2">
        <v>0</v>
      </c>
      <c r="AI3813" s="2">
        <v>1</v>
      </c>
      <c r="AJ3813" s="2">
        <v>0</v>
      </c>
      <c r="AK3813" s="2">
        <v>0</v>
      </c>
      <c r="AL3813" s="2">
        <v>0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  <c r="AR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/>
      <c r="AX3813" s="2"/>
      <c r="AY3813" s="2"/>
      <c r="AZ3813" s="2"/>
      <c r="BA3813" s="2"/>
      <c r="BB3813" s="2" t="s">
        <v>236</v>
      </c>
      <c r="BC3813" s="80">
        <v>43480</v>
      </c>
      <c r="BD3813" s="2"/>
      <c r="BE3813" s="2"/>
      <c r="BF3813" s="2"/>
      <c r="BG3813" s="2"/>
      <c r="BH3813" s="2"/>
      <c r="BI3813" s="2"/>
      <c r="BJ3813" s="2"/>
      <c r="BK3813" s="2"/>
      <c r="BL3813" s="2"/>
      <c r="BM3813" s="2"/>
      <c r="BN3813" s="2"/>
      <c r="BO3813" s="2" t="str">
        <f t="shared" si="133"/>
        <v>E141688005,50100000100000000002010000000000000</v>
      </c>
      <c r="BP3813" s="2" t="str">
        <f t="shared" si="134"/>
        <v>5,50100000100000000002010000000000000</v>
      </c>
      <c r="BQ3813" s="2" t="str">
        <f>_xlfn.XLOOKUP(BO3813,[1]Planilha1!$BU:$BU,[1]Planilha1!$BU:$BU,"",0,1)</f>
        <v/>
      </c>
    </row>
    <row r="3814" spans="1:69" hidden="1" x14ac:dyDescent="0.2">
      <c r="A3814" s="2" t="s">
        <v>4651</v>
      </c>
      <c r="B3814" s="2"/>
      <c r="C3814" s="2"/>
      <c r="D3814" s="2"/>
      <c r="E3814" s="2" t="s">
        <v>4611</v>
      </c>
      <c r="F3814" s="2" t="s">
        <v>4581</v>
      </c>
      <c r="G3814" s="2"/>
      <c r="H3814" s="2"/>
      <c r="I3814" s="2">
        <v>0</v>
      </c>
      <c r="J3814" s="2"/>
      <c r="K3814" s="2" t="s">
        <v>127</v>
      </c>
      <c r="L3814" s="79">
        <v>3.5</v>
      </c>
      <c r="M3814" s="79">
        <v>2</v>
      </c>
      <c r="N3814" s="79">
        <v>5.5</v>
      </c>
      <c r="O3814" s="2">
        <v>0</v>
      </c>
      <c r="P3814" s="2">
        <v>1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1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2</v>
      </c>
      <c r="AH3814" s="2">
        <v>0</v>
      </c>
      <c r="AI3814" s="2">
        <v>1</v>
      </c>
      <c r="AJ3814" s="2">
        <v>0</v>
      </c>
      <c r="AK3814" s="2">
        <v>0</v>
      </c>
      <c r="AL3814" s="2">
        <v>0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  <c r="AR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/>
      <c r="AX3814" s="2"/>
      <c r="AY3814" s="2"/>
      <c r="AZ3814" s="2"/>
      <c r="BA3814" s="2"/>
      <c r="BB3814" s="2" t="s">
        <v>238</v>
      </c>
      <c r="BC3814" s="80">
        <v>43481</v>
      </c>
      <c r="BD3814" s="2"/>
      <c r="BE3814" s="2"/>
      <c r="BF3814" s="2"/>
      <c r="BG3814" s="2"/>
      <c r="BH3814" s="2"/>
      <c r="BI3814" s="2"/>
      <c r="BJ3814" s="2"/>
      <c r="BK3814" s="2"/>
      <c r="BL3814" s="2"/>
      <c r="BM3814" s="2"/>
      <c r="BN3814" s="2"/>
      <c r="BO3814" s="2" t="str">
        <f t="shared" si="133"/>
        <v>E141688005,50100000100000000002010000000000000</v>
      </c>
      <c r="BP3814" s="2" t="str">
        <f t="shared" si="134"/>
        <v>5,50100000100000000002010000000000000</v>
      </c>
      <c r="BQ3814" s="2" t="str">
        <f>_xlfn.XLOOKUP(BO3814,[1]Planilha1!$BU:$BU,[1]Planilha1!$BU:$BU,"",0,1)</f>
        <v/>
      </c>
    </row>
    <row r="3815" spans="1:69" hidden="1" x14ac:dyDescent="0.2">
      <c r="A3815" s="2" t="s">
        <v>4651</v>
      </c>
      <c r="B3815" s="2"/>
      <c r="C3815" s="2"/>
      <c r="D3815" s="2"/>
      <c r="E3815" s="2" t="s">
        <v>4611</v>
      </c>
      <c r="F3815" s="2" t="s">
        <v>4582</v>
      </c>
      <c r="G3815" s="2"/>
      <c r="H3815" s="2"/>
      <c r="I3815" s="2">
        <v>0</v>
      </c>
      <c r="J3815" s="2"/>
      <c r="K3815" s="2" t="s">
        <v>127</v>
      </c>
      <c r="L3815" s="79">
        <v>4.5</v>
      </c>
      <c r="M3815" s="79">
        <v>1</v>
      </c>
      <c r="N3815" s="79">
        <v>5.5</v>
      </c>
      <c r="O3815" s="2">
        <v>0</v>
      </c>
      <c r="P3815" s="2">
        <v>1</v>
      </c>
      <c r="Q3815" s="2">
        <v>0</v>
      </c>
      <c r="R3815" s="2">
        <v>1</v>
      </c>
      <c r="S3815" s="2">
        <v>0</v>
      </c>
      <c r="T3815" s="2">
        <v>0</v>
      </c>
      <c r="U3815" s="2">
        <v>0</v>
      </c>
      <c r="V3815" s="2">
        <v>1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2">
        <v>0</v>
      </c>
      <c r="AG3815" s="2">
        <v>2</v>
      </c>
      <c r="AH3815" s="2">
        <v>0</v>
      </c>
      <c r="AI3815" s="2">
        <v>0</v>
      </c>
      <c r="AJ3815" s="2">
        <v>0</v>
      </c>
      <c r="AK3815" s="2">
        <v>0</v>
      </c>
      <c r="AL3815" s="2">
        <v>0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  <c r="AR3815" s="2">
        <v>0</v>
      </c>
      <c r="AS3815" s="2">
        <v>0</v>
      </c>
      <c r="AT3815" s="2">
        <v>0</v>
      </c>
      <c r="AU3815" s="2">
        <v>0</v>
      </c>
      <c r="AV3815" s="2">
        <v>0</v>
      </c>
      <c r="AW3815" s="2"/>
      <c r="AX3815" s="2"/>
      <c r="AY3815" s="2"/>
      <c r="AZ3815" s="2"/>
      <c r="BA3815" s="2"/>
      <c r="BB3815" s="2" t="s">
        <v>240</v>
      </c>
      <c r="BC3815" s="80">
        <v>40026</v>
      </c>
      <c r="BD3815" s="2"/>
      <c r="BE3815" s="2"/>
      <c r="BF3815" s="2"/>
      <c r="BG3815" s="2"/>
      <c r="BH3815" s="2"/>
      <c r="BI3815" s="2"/>
      <c r="BJ3815" s="2"/>
      <c r="BK3815" s="2"/>
      <c r="BL3815" s="2"/>
      <c r="BM3815" s="2"/>
      <c r="BN3815" s="2"/>
      <c r="BO3815" s="2" t="str">
        <f t="shared" si="133"/>
        <v>E141688005,50101000100000000002000000000000000</v>
      </c>
      <c r="BP3815" s="2" t="str">
        <f t="shared" si="134"/>
        <v>5,50101000100000000002000000000000000</v>
      </c>
      <c r="BQ3815" s="2" t="str">
        <f>_xlfn.XLOOKUP(BO3815,[1]Planilha1!$BU:$BU,[1]Planilha1!$BU:$BU,"",0,1)</f>
        <v/>
      </c>
    </row>
    <row r="3816" spans="1:69" hidden="1" x14ac:dyDescent="0.2">
      <c r="A3816" s="2" t="s">
        <v>44</v>
      </c>
      <c r="B3816" s="2" t="s">
        <v>4670</v>
      </c>
      <c r="C3816" s="2"/>
      <c r="D3816" s="2" t="s">
        <v>4671</v>
      </c>
      <c r="E3816" s="2" t="s">
        <v>4611</v>
      </c>
      <c r="F3816" s="2" t="s">
        <v>4583</v>
      </c>
      <c r="G3816" s="2"/>
      <c r="H3816" s="2"/>
      <c r="I3816" s="2">
        <v>0</v>
      </c>
      <c r="J3816" s="2"/>
      <c r="K3816" s="2" t="s">
        <v>127</v>
      </c>
      <c r="L3816" s="79">
        <v>4</v>
      </c>
      <c r="M3816" s="79">
        <v>1</v>
      </c>
      <c r="N3816" s="79">
        <v>5</v>
      </c>
      <c r="O3816" s="2">
        <v>0</v>
      </c>
      <c r="P3816" s="2">
        <v>0</v>
      </c>
      <c r="Q3816" s="2">
        <v>0</v>
      </c>
      <c r="R3816" s="2">
        <v>1</v>
      </c>
      <c r="S3816" s="2">
        <v>0</v>
      </c>
      <c r="T3816" s="2">
        <v>0</v>
      </c>
      <c r="U3816" s="2">
        <v>0</v>
      </c>
      <c r="V3816" s="2">
        <v>1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2">
        <v>0</v>
      </c>
      <c r="AG3816" s="2">
        <v>2</v>
      </c>
      <c r="AH3816" s="2">
        <v>0</v>
      </c>
      <c r="AI3816" s="2">
        <v>0</v>
      </c>
      <c r="AJ3816" s="2">
        <v>0</v>
      </c>
      <c r="AK3816" s="2">
        <v>0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  <c r="AR3816" s="2">
        <v>0</v>
      </c>
      <c r="AS3816" s="2">
        <v>0</v>
      </c>
      <c r="AT3816" s="2">
        <v>0</v>
      </c>
      <c r="AU3816" s="2">
        <v>0</v>
      </c>
      <c r="AV3816" s="2">
        <v>0</v>
      </c>
      <c r="AW3816" s="2"/>
      <c r="AX3816" s="2"/>
      <c r="AY3816" s="2"/>
      <c r="AZ3816" s="2"/>
      <c r="BA3816" s="2">
        <v>3</v>
      </c>
      <c r="BB3816" s="2" t="s">
        <v>242</v>
      </c>
      <c r="BC3816" s="80">
        <v>39995</v>
      </c>
      <c r="BD3816" s="2" t="s">
        <v>4672</v>
      </c>
      <c r="BE3816" s="2" t="s">
        <v>4673</v>
      </c>
      <c r="BF3816" s="2"/>
      <c r="BG3816" s="2"/>
      <c r="BH3816" s="2"/>
      <c r="BI3816" s="2"/>
      <c r="BJ3816" s="2"/>
      <c r="BK3816" s="2"/>
      <c r="BL3816" s="2"/>
      <c r="BM3816" s="2" t="s">
        <v>4651</v>
      </c>
      <c r="BN3816" s="2" t="s">
        <v>4651</v>
      </c>
      <c r="BO3816" s="2" t="str">
        <f t="shared" si="133"/>
        <v>E1416880050001000100000000002000000000000000</v>
      </c>
      <c r="BP3816" s="2" t="str">
        <f t="shared" si="134"/>
        <v>GME1549150001000100000000002000000000000000</v>
      </c>
      <c r="BQ3816" s="2" t="str">
        <f>_xlfn.XLOOKUP(BO3816,[1]Planilha1!$BU:$BU,[1]Planilha1!$BU:$BU,"",0,1)</f>
        <v/>
      </c>
    </row>
    <row r="3817" spans="1:69" hidden="1" x14ac:dyDescent="0.2">
      <c r="A3817" s="2" t="s">
        <v>4651</v>
      </c>
      <c r="B3817" s="2"/>
      <c r="C3817" s="2"/>
      <c r="D3817" s="2"/>
      <c r="E3817" s="2" t="s">
        <v>4611</v>
      </c>
      <c r="F3817" s="2" t="s">
        <v>4584</v>
      </c>
      <c r="G3817" s="2"/>
      <c r="H3817" s="2"/>
      <c r="I3817" s="2">
        <v>0</v>
      </c>
      <c r="J3817" s="2"/>
      <c r="K3817" s="2" t="s">
        <v>127</v>
      </c>
      <c r="L3817" s="79">
        <v>4.5</v>
      </c>
      <c r="M3817" s="79">
        <v>2</v>
      </c>
      <c r="N3817" s="79">
        <v>6.5</v>
      </c>
      <c r="O3817" s="2">
        <v>0</v>
      </c>
      <c r="P3817" s="2">
        <v>3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1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2</v>
      </c>
      <c r="AH3817" s="2">
        <v>0</v>
      </c>
      <c r="AI3817" s="2">
        <v>1</v>
      </c>
      <c r="AJ3817" s="2">
        <v>0</v>
      </c>
      <c r="AK3817" s="2">
        <v>0</v>
      </c>
      <c r="AL3817" s="2">
        <v>0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  <c r="AR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/>
      <c r="AX3817" s="2"/>
      <c r="AY3817" s="2"/>
      <c r="AZ3817" s="2"/>
      <c r="BA3817" s="2"/>
      <c r="BB3817" s="2" t="s">
        <v>244</v>
      </c>
      <c r="BC3817" s="80">
        <v>43480</v>
      </c>
      <c r="BD3817" s="2"/>
      <c r="BE3817" s="2"/>
      <c r="BF3817" s="2"/>
      <c r="BG3817" s="2"/>
      <c r="BH3817" s="2"/>
      <c r="BI3817" s="2"/>
      <c r="BJ3817" s="2"/>
      <c r="BK3817" s="2"/>
      <c r="BL3817" s="2"/>
      <c r="BM3817" s="2"/>
      <c r="BN3817" s="2"/>
      <c r="BO3817" s="2" t="str">
        <f t="shared" si="133"/>
        <v>E141688006,50300000100000000002010000000000000</v>
      </c>
      <c r="BP3817" s="2" t="str">
        <f t="shared" si="134"/>
        <v>6,50300000100000000002010000000000000</v>
      </c>
      <c r="BQ3817" s="2" t="str">
        <f>_xlfn.XLOOKUP(BO3817,[1]Planilha1!$BU:$BU,[1]Planilha1!$BU:$BU,"",0,1)</f>
        <v/>
      </c>
    </row>
    <row r="3818" spans="1:69" hidden="1" x14ac:dyDescent="0.2">
      <c r="A3818" s="2" t="s">
        <v>4651</v>
      </c>
      <c r="B3818" s="2"/>
      <c r="C3818" s="2"/>
      <c r="D3818" s="2"/>
      <c r="E3818" s="2" t="s">
        <v>4611</v>
      </c>
      <c r="F3818" s="2" t="s">
        <v>4585</v>
      </c>
      <c r="G3818" s="2"/>
      <c r="H3818" s="2"/>
      <c r="I3818" s="2">
        <v>0</v>
      </c>
      <c r="J3818" s="2"/>
      <c r="K3818" s="2" t="s">
        <v>127</v>
      </c>
      <c r="L3818" s="79">
        <v>4.5</v>
      </c>
      <c r="M3818" s="79">
        <v>2</v>
      </c>
      <c r="N3818" s="79">
        <v>6.5</v>
      </c>
      <c r="O3818" s="2">
        <v>0</v>
      </c>
      <c r="P3818" s="2">
        <v>3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1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2</v>
      </c>
      <c r="AH3818" s="2">
        <v>0</v>
      </c>
      <c r="AI3818" s="2">
        <v>1</v>
      </c>
      <c r="AJ3818" s="2">
        <v>0</v>
      </c>
      <c r="AK3818" s="2">
        <v>0</v>
      </c>
      <c r="AL3818" s="2">
        <v>0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  <c r="AR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/>
      <c r="AX3818" s="2"/>
      <c r="AY3818" s="2"/>
      <c r="AZ3818" s="2"/>
      <c r="BA3818" s="2"/>
      <c r="BB3818" s="2" t="s">
        <v>246</v>
      </c>
      <c r="BC3818" s="80">
        <v>43480</v>
      </c>
      <c r="BD3818" s="2"/>
      <c r="BE3818" s="2"/>
      <c r="BF3818" s="2"/>
      <c r="BG3818" s="2"/>
      <c r="BH3818" s="2"/>
      <c r="BI3818" s="2"/>
      <c r="BJ3818" s="2"/>
      <c r="BK3818" s="2"/>
      <c r="BL3818" s="2"/>
      <c r="BM3818" s="2"/>
      <c r="BN3818" s="2"/>
      <c r="BO3818" s="2" t="str">
        <f t="shared" si="133"/>
        <v>E141688006,50300000100000000002010000000000000</v>
      </c>
      <c r="BP3818" s="2" t="str">
        <f t="shared" si="134"/>
        <v>6,50300000100000000002010000000000000</v>
      </c>
      <c r="BQ3818" s="2" t="str">
        <f>_xlfn.XLOOKUP(BO3818,[1]Planilha1!$BU:$BU,[1]Planilha1!$BU:$BU,"",0,1)</f>
        <v/>
      </c>
    </row>
    <row r="3819" spans="1:69" hidden="1" x14ac:dyDescent="0.2">
      <c r="A3819" s="2" t="s">
        <v>4651</v>
      </c>
      <c r="B3819" s="2"/>
      <c r="C3819" s="2"/>
      <c r="D3819" s="2"/>
      <c r="E3819" s="2" t="s">
        <v>4611</v>
      </c>
      <c r="F3819" s="2" t="s">
        <v>4586</v>
      </c>
      <c r="G3819" s="2"/>
      <c r="H3819" s="2"/>
      <c r="I3819" s="2">
        <v>0</v>
      </c>
      <c r="J3819" s="2"/>
      <c r="K3819" s="2" t="s">
        <v>127</v>
      </c>
      <c r="L3819" s="79">
        <v>4.5</v>
      </c>
      <c r="M3819" s="79">
        <v>2</v>
      </c>
      <c r="N3819" s="79">
        <v>6.5</v>
      </c>
      <c r="O3819" s="2">
        <v>0</v>
      </c>
      <c r="P3819" s="2">
        <v>3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1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  <c r="AG3819" s="2">
        <v>2</v>
      </c>
      <c r="AH3819" s="2">
        <v>0</v>
      </c>
      <c r="AI3819" s="2">
        <v>1</v>
      </c>
      <c r="AJ3819" s="2">
        <v>0</v>
      </c>
      <c r="AK3819" s="2">
        <v>0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  <c r="AR3819" s="2">
        <v>0</v>
      </c>
      <c r="AS3819" s="2">
        <v>0</v>
      </c>
      <c r="AT3819" s="2">
        <v>0</v>
      </c>
      <c r="AU3819" s="2">
        <v>0</v>
      </c>
      <c r="AV3819" s="2">
        <v>0</v>
      </c>
      <c r="AW3819" s="2"/>
      <c r="AX3819" s="2"/>
      <c r="AY3819" s="2"/>
      <c r="AZ3819" s="2"/>
      <c r="BA3819" s="2"/>
      <c r="BB3819" s="2" t="s">
        <v>248</v>
      </c>
      <c r="BC3819" s="80">
        <v>43480</v>
      </c>
      <c r="BD3819" s="2"/>
      <c r="BE3819" s="2"/>
      <c r="BF3819" s="2"/>
      <c r="BG3819" s="2"/>
      <c r="BH3819" s="2"/>
      <c r="BI3819" s="2"/>
      <c r="BJ3819" s="2"/>
      <c r="BK3819" s="2"/>
      <c r="BL3819" s="2"/>
      <c r="BM3819" s="2"/>
      <c r="BN3819" s="2"/>
      <c r="BO3819" s="2" t="str">
        <f t="shared" si="133"/>
        <v>E141688006,50300000100000000002010000000000000</v>
      </c>
      <c r="BP3819" s="2" t="str">
        <f t="shared" si="134"/>
        <v>6,50300000100000000002010000000000000</v>
      </c>
      <c r="BQ3819" s="2" t="str">
        <f>_xlfn.XLOOKUP(BO3819,[1]Planilha1!$BU:$BU,[1]Planilha1!$BU:$BU,"",0,1)</f>
        <v/>
      </c>
    </row>
    <row r="3820" spans="1:69" hidden="1" x14ac:dyDescent="0.2">
      <c r="A3820" s="2" t="s">
        <v>4651</v>
      </c>
      <c r="B3820" s="2"/>
      <c r="C3820" s="2"/>
      <c r="D3820" s="2"/>
      <c r="E3820" s="2" t="s">
        <v>4611</v>
      </c>
      <c r="F3820" s="2" t="s">
        <v>4587</v>
      </c>
      <c r="G3820" s="2"/>
      <c r="H3820" s="2"/>
      <c r="I3820" s="2">
        <v>0</v>
      </c>
      <c r="J3820" s="2"/>
      <c r="K3820" s="2" t="s">
        <v>127</v>
      </c>
      <c r="L3820" s="79">
        <v>5.5</v>
      </c>
      <c r="M3820" s="79">
        <v>1</v>
      </c>
      <c r="N3820" s="79">
        <v>6.5</v>
      </c>
      <c r="O3820" s="2">
        <v>0</v>
      </c>
      <c r="P3820" s="2">
        <v>3</v>
      </c>
      <c r="Q3820" s="2">
        <v>0</v>
      </c>
      <c r="R3820" s="2">
        <v>1</v>
      </c>
      <c r="S3820" s="2">
        <v>0</v>
      </c>
      <c r="T3820" s="2">
        <v>0</v>
      </c>
      <c r="U3820" s="2">
        <v>0</v>
      </c>
      <c r="V3820" s="2">
        <v>1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  <c r="AG3820" s="2">
        <v>2</v>
      </c>
      <c r="AH3820" s="2">
        <v>0</v>
      </c>
      <c r="AI3820" s="2">
        <v>0</v>
      </c>
      <c r="AJ3820" s="2">
        <v>0</v>
      </c>
      <c r="AK3820" s="2">
        <v>0</v>
      </c>
      <c r="AL3820" s="2">
        <v>0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  <c r="AR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/>
      <c r="AX3820" s="2"/>
      <c r="AY3820" s="2"/>
      <c r="AZ3820" s="2"/>
      <c r="BA3820" s="2"/>
      <c r="BB3820" s="2" t="s">
        <v>250</v>
      </c>
      <c r="BC3820" s="80">
        <v>43480</v>
      </c>
      <c r="BD3820" s="2"/>
      <c r="BE3820" s="2"/>
      <c r="BF3820" s="2"/>
      <c r="BG3820" s="2"/>
      <c r="BH3820" s="2"/>
      <c r="BI3820" s="2"/>
      <c r="BJ3820" s="2"/>
      <c r="BK3820" s="2"/>
      <c r="BL3820" s="2"/>
      <c r="BM3820" s="2"/>
      <c r="BN3820" s="2"/>
      <c r="BO3820" s="2" t="str">
        <f t="shared" si="133"/>
        <v>E141688006,50301000100000000002000000000000000</v>
      </c>
      <c r="BP3820" s="2" t="str">
        <f t="shared" si="134"/>
        <v>6,50301000100000000002000000000000000</v>
      </c>
      <c r="BQ3820" s="2" t="str">
        <f>_xlfn.XLOOKUP(BO3820,[1]Planilha1!$BU:$BU,[1]Planilha1!$BU:$BU,"",0,1)</f>
        <v/>
      </c>
    </row>
    <row r="3821" spans="1:69" hidden="1" x14ac:dyDescent="0.2">
      <c r="A3821" s="2" t="s">
        <v>4651</v>
      </c>
      <c r="B3821" s="2"/>
      <c r="C3821" s="2"/>
      <c r="D3821" s="2"/>
      <c r="E3821" s="2" t="s">
        <v>4611</v>
      </c>
      <c r="F3821" s="2" t="s">
        <v>4588</v>
      </c>
      <c r="G3821" s="2"/>
      <c r="H3821" s="2"/>
      <c r="I3821" s="2">
        <v>0</v>
      </c>
      <c r="J3821" s="2"/>
      <c r="K3821" s="2" t="s">
        <v>127</v>
      </c>
      <c r="L3821" s="79">
        <v>4</v>
      </c>
      <c r="M3821" s="79">
        <v>2</v>
      </c>
      <c r="N3821" s="79">
        <v>6</v>
      </c>
      <c r="O3821" s="2">
        <v>0</v>
      </c>
      <c r="P3821" s="2">
        <v>2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1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2">
        <v>0</v>
      </c>
      <c r="AG3821" s="2">
        <v>2</v>
      </c>
      <c r="AH3821" s="2">
        <v>0</v>
      </c>
      <c r="AI3821" s="2">
        <v>1</v>
      </c>
      <c r="AJ3821" s="2">
        <v>0</v>
      </c>
      <c r="AK3821" s="2">
        <v>0</v>
      </c>
      <c r="AL3821" s="2">
        <v>0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  <c r="AR3821" s="2">
        <v>0</v>
      </c>
      <c r="AS3821" s="2">
        <v>0</v>
      </c>
      <c r="AT3821" s="2">
        <v>0</v>
      </c>
      <c r="AU3821" s="2">
        <v>0</v>
      </c>
      <c r="AV3821" s="2">
        <v>0</v>
      </c>
      <c r="AW3821" s="2"/>
      <c r="AX3821" s="2"/>
      <c r="AY3821" s="2"/>
      <c r="AZ3821" s="2"/>
      <c r="BA3821" s="2"/>
      <c r="BB3821" s="2" t="s">
        <v>252</v>
      </c>
      <c r="BC3821" s="80">
        <v>43480</v>
      </c>
      <c r="BD3821" s="2"/>
      <c r="BE3821" s="2"/>
      <c r="BF3821" s="2"/>
      <c r="BG3821" s="2"/>
      <c r="BH3821" s="2"/>
      <c r="BI3821" s="2"/>
      <c r="BJ3821" s="2"/>
      <c r="BK3821" s="2"/>
      <c r="BL3821" s="2"/>
      <c r="BM3821" s="2"/>
      <c r="BN3821" s="2"/>
      <c r="BO3821" s="2" t="str">
        <f t="shared" si="133"/>
        <v>E1416880060200000100000000002010000000000000</v>
      </c>
      <c r="BP3821" s="2" t="str">
        <f t="shared" si="134"/>
        <v>60200000100000000002010000000000000</v>
      </c>
      <c r="BQ3821" s="2" t="str">
        <f>_xlfn.XLOOKUP(BO3821,[1]Planilha1!$BU:$BU,[1]Planilha1!$BU:$BU,"",0,1)</f>
        <v/>
      </c>
    </row>
    <row r="3822" spans="1:69" hidden="1" x14ac:dyDescent="0.2">
      <c r="A3822" s="2" t="s">
        <v>4651</v>
      </c>
      <c r="B3822" s="2"/>
      <c r="C3822" s="2"/>
      <c r="D3822" s="2"/>
      <c r="E3822" s="2" t="s">
        <v>4611</v>
      </c>
      <c r="F3822" s="2" t="s">
        <v>4589</v>
      </c>
      <c r="G3822" s="2"/>
      <c r="H3822" s="2"/>
      <c r="I3822" s="2">
        <v>0</v>
      </c>
      <c r="J3822" s="2"/>
      <c r="K3822" s="2" t="s">
        <v>127</v>
      </c>
      <c r="L3822" s="79">
        <v>4</v>
      </c>
      <c r="M3822" s="79">
        <v>2</v>
      </c>
      <c r="N3822" s="79">
        <v>6</v>
      </c>
      <c r="O3822" s="2">
        <v>0</v>
      </c>
      <c r="P3822" s="2">
        <v>2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1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  <c r="AG3822" s="2">
        <v>2</v>
      </c>
      <c r="AH3822" s="2">
        <v>0</v>
      </c>
      <c r="AI3822" s="2">
        <v>1</v>
      </c>
      <c r="AJ3822" s="2">
        <v>0</v>
      </c>
      <c r="AK3822" s="2">
        <v>0</v>
      </c>
      <c r="AL3822" s="2">
        <v>0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  <c r="AR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/>
      <c r="AX3822" s="2"/>
      <c r="AY3822" s="2"/>
      <c r="AZ3822" s="2"/>
      <c r="BA3822" s="2"/>
      <c r="BB3822" s="2" t="s">
        <v>254</v>
      </c>
      <c r="BC3822" s="80">
        <v>43480</v>
      </c>
      <c r="BD3822" s="2"/>
      <c r="BE3822" s="2"/>
      <c r="BF3822" s="2"/>
      <c r="BG3822" s="2"/>
      <c r="BH3822" s="2"/>
      <c r="BI3822" s="2"/>
      <c r="BJ3822" s="2"/>
      <c r="BK3822" s="2"/>
      <c r="BL3822" s="2"/>
      <c r="BM3822" s="2"/>
      <c r="BN3822" s="2"/>
      <c r="BO3822" s="2" t="str">
        <f t="shared" si="133"/>
        <v>E1416880060200000100000000002010000000000000</v>
      </c>
      <c r="BP3822" s="2" t="str">
        <f t="shared" si="134"/>
        <v>60200000100000000002010000000000000</v>
      </c>
      <c r="BQ3822" s="2" t="str">
        <f>_xlfn.XLOOKUP(BO3822,[1]Planilha1!$BU:$BU,[1]Planilha1!$BU:$BU,"",0,1)</f>
        <v/>
      </c>
    </row>
    <row r="3823" spans="1:69" hidden="1" x14ac:dyDescent="0.2">
      <c r="A3823" s="2" t="s">
        <v>4651</v>
      </c>
      <c r="B3823" s="2"/>
      <c r="C3823" s="2"/>
      <c r="D3823" s="2"/>
      <c r="E3823" s="2" t="s">
        <v>4611</v>
      </c>
      <c r="F3823" s="2" t="s">
        <v>4590</v>
      </c>
      <c r="G3823" s="2"/>
      <c r="H3823" s="2"/>
      <c r="I3823" s="2">
        <v>0</v>
      </c>
      <c r="J3823" s="2"/>
      <c r="K3823" s="2" t="s">
        <v>127</v>
      </c>
      <c r="L3823" s="79">
        <v>4</v>
      </c>
      <c r="M3823" s="79">
        <v>2</v>
      </c>
      <c r="N3823" s="79">
        <v>6</v>
      </c>
      <c r="O3823" s="2">
        <v>0</v>
      </c>
      <c r="P3823" s="2">
        <v>2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1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2">
        <v>0</v>
      </c>
      <c r="AG3823" s="2">
        <v>2</v>
      </c>
      <c r="AH3823" s="2">
        <v>0</v>
      </c>
      <c r="AI3823" s="2">
        <v>1</v>
      </c>
      <c r="AJ3823" s="2">
        <v>0</v>
      </c>
      <c r="AK3823" s="2">
        <v>0</v>
      </c>
      <c r="AL3823" s="2">
        <v>0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  <c r="AR3823" s="2">
        <v>0</v>
      </c>
      <c r="AS3823" s="2">
        <v>0</v>
      </c>
      <c r="AT3823" s="2">
        <v>0</v>
      </c>
      <c r="AU3823" s="2">
        <v>0</v>
      </c>
      <c r="AV3823" s="2">
        <v>0</v>
      </c>
      <c r="AW3823" s="2"/>
      <c r="AX3823" s="2"/>
      <c r="AY3823" s="2"/>
      <c r="AZ3823" s="2"/>
      <c r="BA3823" s="2"/>
      <c r="BB3823" s="2" t="s">
        <v>256</v>
      </c>
      <c r="BC3823" s="80">
        <v>43480</v>
      </c>
      <c r="BD3823" s="2"/>
      <c r="BE3823" s="2"/>
      <c r="BF3823" s="2"/>
      <c r="BG3823" s="2"/>
      <c r="BH3823" s="2"/>
      <c r="BI3823" s="2"/>
      <c r="BJ3823" s="2"/>
      <c r="BK3823" s="2"/>
      <c r="BL3823" s="2"/>
      <c r="BM3823" s="2"/>
      <c r="BN3823" s="2"/>
      <c r="BO3823" s="2" t="str">
        <f t="shared" si="133"/>
        <v>E1416880060200000100000000002010000000000000</v>
      </c>
      <c r="BP3823" s="2" t="str">
        <f t="shared" si="134"/>
        <v>60200000100000000002010000000000000</v>
      </c>
      <c r="BQ3823" s="2" t="str">
        <f>_xlfn.XLOOKUP(BO3823,[1]Planilha1!$BU:$BU,[1]Planilha1!$BU:$BU,"",0,1)</f>
        <v/>
      </c>
    </row>
    <row r="3824" spans="1:69" hidden="1" x14ac:dyDescent="0.2">
      <c r="A3824" s="2" t="s">
        <v>4651</v>
      </c>
      <c r="B3824" s="2"/>
      <c r="C3824" s="2"/>
      <c r="D3824" s="2"/>
      <c r="E3824" s="2" t="s">
        <v>4611</v>
      </c>
      <c r="F3824" s="2" t="s">
        <v>4591</v>
      </c>
      <c r="G3824" s="2"/>
      <c r="H3824" s="2"/>
      <c r="I3824" s="2">
        <v>0</v>
      </c>
      <c r="J3824" s="2"/>
      <c r="K3824" s="2" t="s">
        <v>127</v>
      </c>
      <c r="L3824" s="79">
        <v>5</v>
      </c>
      <c r="M3824" s="79">
        <v>1</v>
      </c>
      <c r="N3824" s="79">
        <v>6</v>
      </c>
      <c r="O3824" s="2">
        <v>0</v>
      </c>
      <c r="P3824" s="2">
        <v>2</v>
      </c>
      <c r="Q3824" s="2">
        <v>0</v>
      </c>
      <c r="R3824" s="2">
        <v>1</v>
      </c>
      <c r="S3824" s="2">
        <v>0</v>
      </c>
      <c r="T3824" s="2">
        <v>0</v>
      </c>
      <c r="U3824" s="2">
        <v>0</v>
      </c>
      <c r="V3824" s="2">
        <v>1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2">
        <v>0</v>
      </c>
      <c r="AG3824" s="2">
        <v>2</v>
      </c>
      <c r="AH3824" s="2">
        <v>0</v>
      </c>
      <c r="AI3824" s="2">
        <v>0</v>
      </c>
      <c r="AJ3824" s="2">
        <v>0</v>
      </c>
      <c r="AK3824" s="2">
        <v>0</v>
      </c>
      <c r="AL3824" s="2">
        <v>0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  <c r="AR3824" s="2">
        <v>0</v>
      </c>
      <c r="AS3824" s="2">
        <v>0</v>
      </c>
      <c r="AT3824" s="2">
        <v>0</v>
      </c>
      <c r="AU3824" s="2">
        <v>0</v>
      </c>
      <c r="AV3824" s="2">
        <v>0</v>
      </c>
      <c r="AW3824" s="2"/>
      <c r="AX3824" s="2"/>
      <c r="AY3824" s="2"/>
      <c r="AZ3824" s="2"/>
      <c r="BA3824" s="2"/>
      <c r="BB3824" s="2" t="s">
        <v>258</v>
      </c>
      <c r="BC3824" s="80">
        <v>43480</v>
      </c>
      <c r="BD3824" s="2"/>
      <c r="BE3824" s="2"/>
      <c r="BF3824" s="2"/>
      <c r="BG3824" s="2"/>
      <c r="BH3824" s="2"/>
      <c r="BI3824" s="2"/>
      <c r="BJ3824" s="2"/>
      <c r="BK3824" s="2"/>
      <c r="BL3824" s="2"/>
      <c r="BM3824" s="2"/>
      <c r="BN3824" s="2"/>
      <c r="BO3824" s="2" t="str">
        <f t="shared" si="133"/>
        <v>E1416880060201000100000000002000000000000000</v>
      </c>
      <c r="BP3824" s="2" t="str">
        <f t="shared" si="134"/>
        <v>60201000100000000002000000000000000</v>
      </c>
      <c r="BQ3824" s="2" t="str">
        <f>_xlfn.XLOOKUP(BO3824,[1]Planilha1!$BU:$BU,[1]Planilha1!$BU:$BU,"",0,1)</f>
        <v/>
      </c>
    </row>
    <row r="3825" spans="1:69" hidden="1" x14ac:dyDescent="0.2">
      <c r="A3825" s="2" t="s">
        <v>4651</v>
      </c>
      <c r="B3825" s="2"/>
      <c r="C3825" s="2"/>
      <c r="D3825" s="2"/>
      <c r="E3825" s="2" t="s">
        <v>4611</v>
      </c>
      <c r="F3825" s="2" t="s">
        <v>4592</v>
      </c>
      <c r="G3825" s="2"/>
      <c r="H3825" s="2"/>
      <c r="I3825" s="2">
        <v>0</v>
      </c>
      <c r="J3825" s="2"/>
      <c r="K3825" s="2" t="s">
        <v>127</v>
      </c>
      <c r="L3825" s="79">
        <v>5.5</v>
      </c>
      <c r="M3825" s="79">
        <v>0.5</v>
      </c>
      <c r="N3825" s="79">
        <v>6</v>
      </c>
      <c r="O3825" s="2">
        <v>0</v>
      </c>
      <c r="P3825" s="2">
        <v>3</v>
      </c>
      <c r="Q3825" s="2">
        <v>0</v>
      </c>
      <c r="R3825" s="2">
        <v>1</v>
      </c>
      <c r="S3825" s="2">
        <v>0</v>
      </c>
      <c r="T3825" s="2">
        <v>0</v>
      </c>
      <c r="U3825" s="2">
        <v>0</v>
      </c>
      <c r="V3825" s="2">
        <v>1</v>
      </c>
      <c r="W3825" s="2">
        <v>0</v>
      </c>
      <c r="X3825" s="2">
        <v>0</v>
      </c>
      <c r="Y3825" s="2">
        <v>0</v>
      </c>
      <c r="Z3825" s="2">
        <v>0</v>
      </c>
      <c r="AA3825" s="2">
        <v>0</v>
      </c>
      <c r="AB3825" s="2">
        <v>0</v>
      </c>
      <c r="AC3825" s="2">
        <v>0</v>
      </c>
      <c r="AD3825" s="2">
        <v>0</v>
      </c>
      <c r="AE3825" s="2">
        <v>0</v>
      </c>
      <c r="AF3825" s="2">
        <v>0</v>
      </c>
      <c r="AG3825" s="2">
        <v>1</v>
      </c>
      <c r="AH3825" s="2">
        <v>0</v>
      </c>
      <c r="AI3825" s="2">
        <v>0</v>
      </c>
      <c r="AJ3825" s="2">
        <v>0</v>
      </c>
      <c r="AK3825" s="2">
        <v>0</v>
      </c>
      <c r="AL3825" s="2">
        <v>0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  <c r="AR3825" s="2">
        <v>0</v>
      </c>
      <c r="AS3825" s="2">
        <v>0</v>
      </c>
      <c r="AT3825" s="2">
        <v>0</v>
      </c>
      <c r="AU3825" s="2">
        <v>0</v>
      </c>
      <c r="AV3825" s="2">
        <v>0</v>
      </c>
      <c r="AW3825" s="2"/>
      <c r="AX3825" s="2"/>
      <c r="AY3825" s="2"/>
      <c r="AZ3825" s="2"/>
      <c r="BA3825" s="2"/>
      <c r="BB3825" s="2" t="s">
        <v>260</v>
      </c>
      <c r="BC3825" s="80">
        <v>43480</v>
      </c>
      <c r="BD3825" s="2"/>
      <c r="BE3825" s="2"/>
      <c r="BF3825" s="2"/>
      <c r="BG3825" s="2"/>
      <c r="BH3825" s="2"/>
      <c r="BI3825" s="2"/>
      <c r="BJ3825" s="2"/>
      <c r="BK3825" s="2"/>
      <c r="BL3825" s="2"/>
      <c r="BM3825" s="2"/>
      <c r="BN3825" s="2"/>
      <c r="BO3825" s="2" t="str">
        <f t="shared" si="133"/>
        <v>E1416880060301000100000000001000000000000000</v>
      </c>
      <c r="BP3825" s="2" t="str">
        <f t="shared" si="134"/>
        <v>60301000100000000001000000000000000</v>
      </c>
      <c r="BQ3825" s="2" t="str">
        <f>_xlfn.XLOOKUP(BO3825,[1]Planilha1!$BU:$BU,[1]Planilha1!$BU:$BU,"",0,1)</f>
        <v/>
      </c>
    </row>
    <row r="3826" spans="1:69" hidden="1" x14ac:dyDescent="0.2">
      <c r="A3826" s="2" t="s">
        <v>4651</v>
      </c>
      <c r="B3826" s="2"/>
      <c r="C3826" s="2"/>
      <c r="D3826" s="2"/>
      <c r="E3826" s="2" t="s">
        <v>4611</v>
      </c>
      <c r="F3826" s="2" t="s">
        <v>4593</v>
      </c>
      <c r="G3826" s="2"/>
      <c r="H3826" s="2"/>
      <c r="I3826" s="2">
        <v>0</v>
      </c>
      <c r="J3826" s="2"/>
      <c r="K3826" s="2" t="s">
        <v>262</v>
      </c>
      <c r="L3826" s="79">
        <v>1.0499999999999998</v>
      </c>
      <c r="M3826" s="79">
        <v>0.35</v>
      </c>
      <c r="N3826" s="79">
        <v>1.4</v>
      </c>
      <c r="O3826" s="2">
        <v>3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2">
        <v>1</v>
      </c>
      <c r="AG3826" s="2">
        <v>0</v>
      </c>
      <c r="AH3826" s="2">
        <v>0</v>
      </c>
      <c r="AI3826" s="2">
        <v>0</v>
      </c>
      <c r="AJ3826" s="2">
        <v>0</v>
      </c>
      <c r="AK3826" s="2">
        <v>0</v>
      </c>
      <c r="AL3826" s="2">
        <v>0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  <c r="AR3826" s="2">
        <v>0</v>
      </c>
      <c r="AS3826" s="2">
        <v>0</v>
      </c>
      <c r="AT3826" s="2">
        <v>0</v>
      </c>
      <c r="AU3826" s="2">
        <v>0</v>
      </c>
      <c r="AV3826" s="2">
        <v>0</v>
      </c>
      <c r="AW3826" s="2"/>
      <c r="AX3826" s="2"/>
      <c r="AY3826" s="2"/>
      <c r="AZ3826" s="2"/>
      <c r="BA3826" s="2"/>
      <c r="BB3826" s="2" t="s">
        <v>263</v>
      </c>
      <c r="BC3826" s="80">
        <v>40118</v>
      </c>
      <c r="BD3826" s="2"/>
      <c r="BE3826" s="2"/>
      <c r="BF3826" s="2"/>
      <c r="BG3826" s="2"/>
      <c r="BH3826" s="2"/>
      <c r="BI3826" s="2"/>
      <c r="BJ3826" s="2"/>
      <c r="BK3826" s="2"/>
      <c r="BL3826" s="2"/>
      <c r="BM3826" s="2"/>
      <c r="BN3826" s="2"/>
      <c r="BO3826" s="2" t="str">
        <f t="shared" si="133"/>
        <v>E141689001,43000000000000000010000000000000000</v>
      </c>
      <c r="BP3826" s="2" t="str">
        <f t="shared" si="134"/>
        <v>1,43000000000000000010000000000000000</v>
      </c>
      <c r="BQ3826" s="2" t="str">
        <f>_xlfn.XLOOKUP(BO3826,[1]Planilha1!$BU:$BU,[1]Planilha1!$BU:$BU,"",0,1)</f>
        <v/>
      </c>
    </row>
    <row r="3827" spans="1:69" hidden="1" x14ac:dyDescent="0.2">
      <c r="A3827" s="2" t="s">
        <v>4651</v>
      </c>
      <c r="B3827" s="2"/>
      <c r="C3827" s="2"/>
      <c r="D3827" s="2"/>
      <c r="E3827" s="2" t="s">
        <v>4611</v>
      </c>
      <c r="F3827" s="2" t="s">
        <v>4594</v>
      </c>
      <c r="G3827" s="2"/>
      <c r="H3827" s="2"/>
      <c r="I3827" s="2">
        <v>0</v>
      </c>
      <c r="J3827" s="2"/>
      <c r="K3827" s="2" t="s">
        <v>262</v>
      </c>
      <c r="L3827" s="79">
        <v>0.35</v>
      </c>
      <c r="M3827" s="79">
        <v>2.5499999999999998</v>
      </c>
      <c r="N3827" s="79">
        <v>2.9</v>
      </c>
      <c r="O3827" s="2">
        <v>1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2">
        <v>3</v>
      </c>
      <c r="AG3827" s="2">
        <v>1</v>
      </c>
      <c r="AH3827" s="2">
        <v>0</v>
      </c>
      <c r="AI3827" s="2">
        <v>1</v>
      </c>
      <c r="AJ3827" s="2">
        <v>0</v>
      </c>
      <c r="AK3827" s="2">
        <v>0</v>
      </c>
      <c r="AL3827" s="2">
        <v>0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  <c r="AR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/>
      <c r="AX3827" s="2"/>
      <c r="AY3827" s="2"/>
      <c r="AZ3827" s="2"/>
      <c r="BA3827" s="2"/>
      <c r="BB3827" s="2" t="s">
        <v>265</v>
      </c>
      <c r="BC3827" s="80">
        <v>39995</v>
      </c>
      <c r="BD3827" s="2"/>
      <c r="BE3827" s="2"/>
      <c r="BF3827" s="2"/>
      <c r="BG3827" s="2"/>
      <c r="BH3827" s="2"/>
      <c r="BI3827" s="2"/>
      <c r="BJ3827" s="2"/>
      <c r="BK3827" s="2"/>
      <c r="BL3827" s="2"/>
      <c r="BM3827" s="2"/>
      <c r="BN3827" s="2"/>
      <c r="BO3827" s="2" t="str">
        <f t="shared" si="133"/>
        <v>E141689002,93101000000000000010000000000000000</v>
      </c>
      <c r="BP3827" s="2" t="str">
        <f t="shared" si="134"/>
        <v>2,93101000000000000010000000000000000</v>
      </c>
      <c r="BQ3827" s="2" t="str">
        <f>_xlfn.XLOOKUP(BO3827,[1]Planilha1!$BU:$BU,[1]Planilha1!$BU:$BU,"",0,1)</f>
        <v/>
      </c>
    </row>
    <row r="3828" spans="1:69" hidden="1" x14ac:dyDescent="0.2">
      <c r="A3828" s="2" t="s">
        <v>4651</v>
      </c>
      <c r="B3828" s="2"/>
      <c r="C3828" s="2"/>
      <c r="D3828" s="2"/>
      <c r="E3828" s="2" t="s">
        <v>4611</v>
      </c>
      <c r="F3828" s="2" t="s">
        <v>4513</v>
      </c>
      <c r="G3828" s="2"/>
      <c r="H3828" s="2"/>
      <c r="I3828" s="2">
        <v>0</v>
      </c>
      <c r="J3828" s="2"/>
      <c r="K3828" s="2" t="s">
        <v>262</v>
      </c>
      <c r="L3828" s="79">
        <v>0.7</v>
      </c>
      <c r="M3828" s="79">
        <v>2.5499999999999998</v>
      </c>
      <c r="N3828" s="79">
        <v>3.25</v>
      </c>
      <c r="O3828" s="2">
        <v>2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3</v>
      </c>
      <c r="AG3828" s="2">
        <v>1</v>
      </c>
      <c r="AH3828" s="2">
        <v>0</v>
      </c>
      <c r="AI3828" s="2">
        <v>1</v>
      </c>
      <c r="AJ3828" s="2">
        <v>0</v>
      </c>
      <c r="AK3828" s="2">
        <v>0</v>
      </c>
      <c r="AL3828" s="2">
        <v>0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  <c r="AR3828" s="2">
        <v>0</v>
      </c>
      <c r="AS3828" s="2">
        <v>0</v>
      </c>
      <c r="AT3828" s="2">
        <v>0</v>
      </c>
      <c r="AU3828" s="2">
        <v>0</v>
      </c>
      <c r="AV3828" s="2">
        <v>0</v>
      </c>
      <c r="AW3828" s="2"/>
      <c r="AX3828" s="2"/>
      <c r="AY3828" s="2"/>
      <c r="AZ3828" s="2"/>
      <c r="BA3828" s="2"/>
      <c r="BB3828" s="2" t="s">
        <v>266</v>
      </c>
      <c r="BC3828" s="80">
        <v>39995</v>
      </c>
      <c r="BD3828" s="2"/>
      <c r="BE3828" s="2"/>
      <c r="BF3828" s="2"/>
      <c r="BG3828" s="2"/>
      <c r="BH3828" s="2"/>
      <c r="BI3828" s="2"/>
      <c r="BJ3828" s="2"/>
      <c r="BK3828" s="2"/>
      <c r="BL3828" s="2"/>
      <c r="BM3828" s="2"/>
      <c r="BN3828" s="2"/>
      <c r="BO3828" s="2" t="str">
        <f t="shared" si="133"/>
        <v>E141689003,253101000000000000020000000000000000</v>
      </c>
      <c r="BP3828" s="2" t="str">
        <f t="shared" si="134"/>
        <v>3,253101000000000000020000000000000000</v>
      </c>
      <c r="BQ3828" s="2" t="str">
        <f>_xlfn.XLOOKUP(BO3828,[1]Planilha1!$BU:$BU,[1]Planilha1!$BU:$BU,"",0,1)</f>
        <v/>
      </c>
    </row>
    <row r="3829" spans="1:69" hidden="1" x14ac:dyDescent="0.2">
      <c r="A3829" s="2" t="s">
        <v>4651</v>
      </c>
      <c r="B3829" s="2"/>
      <c r="C3829" s="2"/>
      <c r="D3829" s="2"/>
      <c r="E3829" s="2" t="s">
        <v>4611</v>
      </c>
      <c r="F3829" s="2" t="s">
        <v>4595</v>
      </c>
      <c r="G3829" s="2"/>
      <c r="H3829" s="2"/>
      <c r="I3829" s="2">
        <v>0</v>
      </c>
      <c r="J3829" s="2"/>
      <c r="K3829" s="2" t="s">
        <v>262</v>
      </c>
      <c r="L3829" s="79">
        <v>0.35</v>
      </c>
      <c r="M3829" s="79">
        <v>2.9</v>
      </c>
      <c r="N3829" s="79">
        <v>3.25</v>
      </c>
      <c r="O3829" s="2">
        <v>1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2">
        <v>4</v>
      </c>
      <c r="AG3829" s="2">
        <v>1</v>
      </c>
      <c r="AH3829" s="2">
        <v>0</v>
      </c>
      <c r="AI3829" s="2">
        <v>1</v>
      </c>
      <c r="AJ3829" s="2">
        <v>0</v>
      </c>
      <c r="AK3829" s="2">
        <v>0</v>
      </c>
      <c r="AL3829" s="2">
        <v>0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  <c r="AR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/>
      <c r="AX3829" s="2"/>
      <c r="AY3829" s="2"/>
      <c r="AZ3829" s="2"/>
      <c r="BA3829" s="2"/>
      <c r="BB3829" s="2" t="s">
        <v>268</v>
      </c>
      <c r="BC3829" s="80">
        <v>43479</v>
      </c>
      <c r="BD3829" s="2"/>
      <c r="BE3829" s="2"/>
      <c r="BF3829" s="2"/>
      <c r="BG3829" s="2"/>
      <c r="BH3829" s="2"/>
      <c r="BI3829" s="2"/>
      <c r="BJ3829" s="2"/>
      <c r="BK3829" s="2"/>
      <c r="BL3829" s="2"/>
      <c r="BM3829" s="2"/>
      <c r="BN3829" s="2"/>
      <c r="BO3829" s="2" t="str">
        <f t="shared" si="133"/>
        <v>E141689003,254101000000000000010000000000000000</v>
      </c>
      <c r="BP3829" s="2" t="str">
        <f t="shared" si="134"/>
        <v>3,254101000000000000010000000000000000</v>
      </c>
      <c r="BQ3829" s="2" t="str">
        <f>_xlfn.XLOOKUP(BO3829,[1]Planilha1!$BU:$BU,[1]Planilha1!$BU:$BU,"",0,1)</f>
        <v/>
      </c>
    </row>
    <row r="3830" spans="1:69" hidden="1" x14ac:dyDescent="0.2">
      <c r="A3830" s="2" t="s">
        <v>4651</v>
      </c>
      <c r="B3830" s="2"/>
      <c r="C3830" s="2"/>
      <c r="D3830" s="2"/>
      <c r="E3830" s="2" t="s">
        <v>4611</v>
      </c>
      <c r="F3830" s="2" t="s">
        <v>4596</v>
      </c>
      <c r="G3830" s="2"/>
      <c r="H3830" s="2"/>
      <c r="I3830" s="2">
        <v>0</v>
      </c>
      <c r="J3830" s="2"/>
      <c r="K3830" s="2" t="s">
        <v>262</v>
      </c>
      <c r="L3830" s="79">
        <v>0.7</v>
      </c>
      <c r="M3830" s="79">
        <v>2.9</v>
      </c>
      <c r="N3830" s="79">
        <v>3.6</v>
      </c>
      <c r="O3830" s="2">
        <v>2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2">
        <v>4</v>
      </c>
      <c r="AG3830" s="2">
        <v>1</v>
      </c>
      <c r="AH3830" s="2">
        <v>0</v>
      </c>
      <c r="AI3830" s="2">
        <v>1</v>
      </c>
      <c r="AJ3830" s="2">
        <v>0</v>
      </c>
      <c r="AK3830" s="2">
        <v>0</v>
      </c>
      <c r="AL3830" s="2">
        <v>0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  <c r="AR3830" s="2">
        <v>0</v>
      </c>
      <c r="AS3830" s="2">
        <v>0</v>
      </c>
      <c r="AT3830" s="2">
        <v>0</v>
      </c>
      <c r="AU3830" s="2">
        <v>0</v>
      </c>
      <c r="AV3830" s="2">
        <v>0</v>
      </c>
      <c r="AW3830" s="2"/>
      <c r="AX3830" s="2"/>
      <c r="AY3830" s="2"/>
      <c r="AZ3830" s="2"/>
      <c r="BA3830" s="2"/>
      <c r="BB3830" s="2" t="s">
        <v>270</v>
      </c>
      <c r="BC3830" s="80">
        <v>39995</v>
      </c>
      <c r="BD3830" s="2"/>
      <c r="BE3830" s="2"/>
      <c r="BF3830" s="2"/>
      <c r="BG3830" s="2"/>
      <c r="BH3830" s="2"/>
      <c r="BI3830" s="2"/>
      <c r="BJ3830" s="2"/>
      <c r="BK3830" s="2"/>
      <c r="BL3830" s="2"/>
      <c r="BM3830" s="2"/>
      <c r="BN3830" s="2"/>
      <c r="BO3830" s="2" t="str">
        <f t="shared" si="133"/>
        <v>E141689003,64101000000000000020000000000000000</v>
      </c>
      <c r="BP3830" s="2" t="str">
        <f t="shared" si="134"/>
        <v>3,64101000000000000020000000000000000</v>
      </c>
      <c r="BQ3830" s="2" t="str">
        <f>_xlfn.XLOOKUP(BO3830,[1]Planilha1!$BU:$BU,[1]Planilha1!$BU:$BU,"",0,1)</f>
        <v/>
      </c>
    </row>
    <row r="3831" spans="1:69" hidden="1" x14ac:dyDescent="0.2">
      <c r="A3831" s="2" t="s">
        <v>4651</v>
      </c>
      <c r="B3831" s="2"/>
      <c r="C3831" s="2"/>
      <c r="D3831" s="2"/>
      <c r="E3831" s="2" t="s">
        <v>4611</v>
      </c>
      <c r="F3831" s="2" t="s">
        <v>4597</v>
      </c>
      <c r="G3831" s="2"/>
      <c r="H3831" s="2"/>
      <c r="I3831" s="2">
        <v>0</v>
      </c>
      <c r="J3831" s="2"/>
      <c r="K3831" s="2" t="s">
        <v>262</v>
      </c>
      <c r="L3831" s="79">
        <v>0</v>
      </c>
      <c r="M3831" s="79">
        <v>3</v>
      </c>
      <c r="N3831" s="79">
        <v>3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  <c r="AD3831" s="2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3</v>
      </c>
      <c r="AJ3831" s="2">
        <v>0</v>
      </c>
      <c r="AK3831" s="2">
        <v>0</v>
      </c>
      <c r="AL3831" s="2">
        <v>0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  <c r="AR3831" s="2">
        <v>0</v>
      </c>
      <c r="AS3831" s="2">
        <v>0</v>
      </c>
      <c r="AT3831" s="2">
        <v>0</v>
      </c>
      <c r="AU3831" s="2">
        <v>0</v>
      </c>
      <c r="AV3831" s="2">
        <v>0</v>
      </c>
      <c r="AW3831" s="2"/>
      <c r="AX3831" s="2"/>
      <c r="AY3831" s="2"/>
      <c r="AZ3831" s="2"/>
      <c r="BA3831" s="2"/>
      <c r="BB3831" s="2" t="s">
        <v>272</v>
      </c>
      <c r="BC3831" s="80">
        <v>40118</v>
      </c>
      <c r="BD3831" s="2"/>
      <c r="BE3831" s="2"/>
      <c r="BF3831" s="2"/>
      <c r="BG3831" s="2"/>
      <c r="BH3831" s="2"/>
      <c r="BI3831" s="2"/>
      <c r="BJ3831" s="2"/>
      <c r="BK3831" s="2"/>
      <c r="BL3831" s="2"/>
      <c r="BM3831" s="2"/>
      <c r="BN3831" s="2"/>
      <c r="BO3831" s="2" t="str">
        <f t="shared" si="133"/>
        <v>E1416890030003000000000000000000000000000000</v>
      </c>
      <c r="BP3831" s="2" t="str">
        <f t="shared" si="134"/>
        <v>30003000000000000000000000000000000</v>
      </c>
      <c r="BQ3831" s="2" t="str">
        <f>_xlfn.XLOOKUP(BO3831,[1]Planilha1!$BU:$BU,[1]Planilha1!$BU:$BU,"",0,1)</f>
        <v/>
      </c>
    </row>
    <row r="3832" spans="1:69" hidden="1" x14ac:dyDescent="0.2">
      <c r="A3832" s="2" t="s">
        <v>4651</v>
      </c>
      <c r="B3832" s="2"/>
      <c r="C3832" s="2"/>
      <c r="D3832" s="2"/>
      <c r="E3832" s="2" t="s">
        <v>4611</v>
      </c>
      <c r="F3832" s="2" t="s">
        <v>4598</v>
      </c>
      <c r="G3832" s="2"/>
      <c r="H3832" s="2"/>
      <c r="I3832" s="2">
        <v>0</v>
      </c>
      <c r="J3832" s="2"/>
      <c r="K3832" s="2" t="s">
        <v>262</v>
      </c>
      <c r="L3832" s="79">
        <v>0</v>
      </c>
      <c r="M3832" s="79">
        <v>3</v>
      </c>
      <c r="N3832" s="79">
        <v>3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3</v>
      </c>
      <c r="AJ3832" s="2">
        <v>0</v>
      </c>
      <c r="AK3832" s="2">
        <v>0</v>
      </c>
      <c r="AL3832" s="2">
        <v>0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  <c r="AR3832" s="2">
        <v>0</v>
      </c>
      <c r="AS3832" s="2">
        <v>0</v>
      </c>
      <c r="AT3832" s="2">
        <v>0</v>
      </c>
      <c r="AU3832" s="2">
        <v>0</v>
      </c>
      <c r="AV3832" s="2">
        <v>0</v>
      </c>
      <c r="AW3832" s="2"/>
      <c r="AX3832" s="2"/>
      <c r="AY3832" s="2"/>
      <c r="AZ3832" s="2"/>
      <c r="BA3832" s="2"/>
      <c r="BB3832" s="2" t="s">
        <v>274</v>
      </c>
      <c r="BC3832" s="80">
        <v>39995</v>
      </c>
      <c r="BD3832" s="2"/>
      <c r="BE3832" s="2"/>
      <c r="BF3832" s="2"/>
      <c r="BG3832" s="2"/>
      <c r="BH3832" s="2"/>
      <c r="BI3832" s="2"/>
      <c r="BJ3832" s="2"/>
      <c r="BK3832" s="2"/>
      <c r="BL3832" s="2"/>
      <c r="BM3832" s="2"/>
      <c r="BN3832" s="2"/>
      <c r="BO3832" s="2" t="str">
        <f t="shared" si="133"/>
        <v>E1416890030003000000000000000000000000000000</v>
      </c>
      <c r="BP3832" s="2" t="str">
        <f t="shared" si="134"/>
        <v>30003000000000000000000000000000000</v>
      </c>
      <c r="BQ3832" s="2" t="str">
        <f>_xlfn.XLOOKUP(BO3832,[1]Planilha1!$BU:$BU,[1]Planilha1!$BU:$BU,"",0,1)</f>
        <v/>
      </c>
    </row>
    <row r="3833" spans="1:69" hidden="1" x14ac:dyDescent="0.2">
      <c r="A3833" s="2" t="s">
        <v>4651</v>
      </c>
      <c r="B3833" s="2"/>
      <c r="C3833" s="2"/>
      <c r="D3833" s="2"/>
      <c r="E3833" s="2" t="s">
        <v>4611</v>
      </c>
      <c r="F3833" s="2" t="s">
        <v>4599</v>
      </c>
      <c r="G3833" s="2"/>
      <c r="H3833" s="2"/>
      <c r="I3833" s="2">
        <v>0</v>
      </c>
      <c r="J3833" s="2"/>
      <c r="K3833" s="2" t="s">
        <v>262</v>
      </c>
      <c r="L3833" s="79">
        <v>2.85</v>
      </c>
      <c r="M3833" s="79">
        <v>2.5</v>
      </c>
      <c r="N3833" s="79">
        <v>5.35</v>
      </c>
      <c r="O3833" s="2">
        <v>1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1</v>
      </c>
      <c r="V3833" s="2">
        <v>0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1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  <c r="AR3833" s="2">
        <v>0</v>
      </c>
      <c r="AS3833" s="2">
        <v>0</v>
      </c>
      <c r="AT3833" s="2">
        <v>0</v>
      </c>
      <c r="AU3833" s="2">
        <v>0</v>
      </c>
      <c r="AV3833" s="2">
        <v>0</v>
      </c>
      <c r="AW3833" s="2"/>
      <c r="AX3833" s="2"/>
      <c r="AY3833" s="2"/>
      <c r="AZ3833" s="2"/>
      <c r="BA3833" s="2"/>
      <c r="BB3833" s="2" t="s">
        <v>276</v>
      </c>
      <c r="BC3833" s="80">
        <v>40026</v>
      </c>
      <c r="BD3833" s="2"/>
      <c r="BE3833" s="2"/>
      <c r="BF3833" s="2"/>
      <c r="BG3833" s="2"/>
      <c r="BH3833" s="2"/>
      <c r="BI3833" s="2"/>
      <c r="BJ3833" s="2"/>
      <c r="BK3833" s="2"/>
      <c r="BL3833" s="2"/>
      <c r="BM3833" s="2"/>
      <c r="BN3833" s="2"/>
      <c r="BO3833" s="2" t="str">
        <f t="shared" si="133"/>
        <v>E141689005,351000001000000000000000010000000000</v>
      </c>
      <c r="BP3833" s="2" t="str">
        <f t="shared" si="134"/>
        <v>5,351000001000000000000000010000000000</v>
      </c>
      <c r="BQ3833" s="2" t="str">
        <f>_xlfn.XLOOKUP(BO3833,[1]Planilha1!$BU:$BU,[1]Planilha1!$BU:$BU,"",0,1)</f>
        <v/>
      </c>
    </row>
    <row r="3834" spans="1:69" hidden="1" x14ac:dyDescent="0.2">
      <c r="A3834" s="2" t="s">
        <v>4651</v>
      </c>
      <c r="B3834" s="2"/>
      <c r="C3834" s="2"/>
      <c r="D3834" s="2"/>
      <c r="E3834" s="2" t="s">
        <v>4611</v>
      </c>
      <c r="F3834" s="2" t="s">
        <v>4600</v>
      </c>
      <c r="G3834" s="2"/>
      <c r="H3834" s="2"/>
      <c r="I3834" s="2">
        <v>0</v>
      </c>
      <c r="J3834" s="2"/>
      <c r="K3834" s="2" t="s">
        <v>262</v>
      </c>
      <c r="L3834" s="79">
        <v>0</v>
      </c>
      <c r="M3834" s="79">
        <v>5.35</v>
      </c>
      <c r="N3834" s="79">
        <v>5.35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2">
        <v>1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2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  <c r="AR3834" s="2">
        <v>0</v>
      </c>
      <c r="AS3834" s="2">
        <v>0</v>
      </c>
      <c r="AT3834" s="2">
        <v>0</v>
      </c>
      <c r="AU3834" s="2">
        <v>0</v>
      </c>
      <c r="AV3834" s="2">
        <v>0</v>
      </c>
      <c r="AW3834" s="2"/>
      <c r="AX3834" s="2"/>
      <c r="AY3834" s="2"/>
      <c r="AZ3834" s="2"/>
      <c r="BA3834" s="2"/>
      <c r="BB3834" s="2" t="s">
        <v>278</v>
      </c>
      <c r="BC3834" s="80">
        <v>40026</v>
      </c>
      <c r="BD3834" s="2"/>
      <c r="BE3834" s="2"/>
      <c r="BF3834" s="2"/>
      <c r="BG3834" s="2"/>
      <c r="BH3834" s="2"/>
      <c r="BI3834" s="2"/>
      <c r="BJ3834" s="2"/>
      <c r="BK3834" s="2"/>
      <c r="BL3834" s="2"/>
      <c r="BM3834" s="2"/>
      <c r="BN3834" s="2"/>
      <c r="BO3834" s="2" t="str">
        <f t="shared" si="133"/>
        <v>E141689005,351000002000000000000000000000000000</v>
      </c>
      <c r="BP3834" s="2" t="str">
        <f t="shared" si="134"/>
        <v>5,351000002000000000000000000000000000</v>
      </c>
      <c r="BQ3834" s="2" t="str">
        <f>_xlfn.XLOOKUP(BO3834,[1]Planilha1!$BU:$BU,[1]Planilha1!$BU:$BU,"",0,1)</f>
        <v/>
      </c>
    </row>
    <row r="3835" spans="1:69" hidden="1" x14ac:dyDescent="0.2">
      <c r="A3835" s="2" t="s">
        <v>4651</v>
      </c>
      <c r="B3835" s="2"/>
      <c r="C3835" s="2"/>
      <c r="D3835" s="2"/>
      <c r="E3835" s="2" t="s">
        <v>4611</v>
      </c>
      <c r="F3835" s="2" t="s">
        <v>4601</v>
      </c>
      <c r="G3835" s="2"/>
      <c r="H3835" s="2"/>
      <c r="I3835" s="2">
        <v>0</v>
      </c>
      <c r="J3835" s="2"/>
      <c r="K3835" s="2" t="s">
        <v>262</v>
      </c>
      <c r="L3835" s="79">
        <v>2.85</v>
      </c>
      <c r="M3835" s="79">
        <v>2.85</v>
      </c>
      <c r="N3835" s="79">
        <v>5.7</v>
      </c>
      <c r="O3835" s="2">
        <v>1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1</v>
      </c>
      <c r="V3835" s="2">
        <v>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2">
        <v>1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1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  <c r="AR3835" s="2">
        <v>0</v>
      </c>
      <c r="AS3835" s="2">
        <v>0</v>
      </c>
      <c r="AT3835" s="2">
        <v>0</v>
      </c>
      <c r="AU3835" s="2">
        <v>0</v>
      </c>
      <c r="AV3835" s="2">
        <v>0</v>
      </c>
      <c r="AW3835" s="2"/>
      <c r="AX3835" s="2"/>
      <c r="AY3835" s="2"/>
      <c r="AZ3835" s="2"/>
      <c r="BA3835" s="2"/>
      <c r="BB3835" s="2" t="s">
        <v>280</v>
      </c>
      <c r="BC3835" s="80">
        <v>40026</v>
      </c>
      <c r="BD3835" s="2"/>
      <c r="BE3835" s="2"/>
      <c r="BF3835" s="2"/>
      <c r="BG3835" s="2"/>
      <c r="BH3835" s="2"/>
      <c r="BI3835" s="2"/>
      <c r="BJ3835" s="2"/>
      <c r="BK3835" s="2"/>
      <c r="BL3835" s="2"/>
      <c r="BM3835" s="2"/>
      <c r="BN3835" s="2"/>
      <c r="BO3835" s="2" t="str">
        <f t="shared" si="133"/>
        <v>E141689005,71000001000000000010000010000000000</v>
      </c>
      <c r="BP3835" s="2" t="str">
        <f t="shared" si="134"/>
        <v>5,71000001000000000010000010000000000</v>
      </c>
      <c r="BQ3835" s="2" t="str">
        <f>_xlfn.XLOOKUP(BO3835,[1]Planilha1!$BU:$BU,[1]Planilha1!$BU:$BU,"",0,1)</f>
        <v/>
      </c>
    </row>
    <row r="3836" spans="1:69" hidden="1" x14ac:dyDescent="0.2">
      <c r="A3836" s="2" t="s">
        <v>4651</v>
      </c>
      <c r="B3836" s="2"/>
      <c r="C3836" s="2"/>
      <c r="D3836" s="2"/>
      <c r="E3836" s="2" t="s">
        <v>4611</v>
      </c>
      <c r="F3836" s="2" t="s">
        <v>4602</v>
      </c>
      <c r="G3836" s="2"/>
      <c r="H3836" s="2"/>
      <c r="I3836" s="2">
        <v>0</v>
      </c>
      <c r="J3836" s="2"/>
      <c r="K3836" s="2" t="s">
        <v>262</v>
      </c>
      <c r="L3836" s="79">
        <v>2</v>
      </c>
      <c r="M3836" s="79">
        <v>3</v>
      </c>
      <c r="N3836" s="79">
        <v>5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1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1</v>
      </c>
      <c r="AJ3836" s="2">
        <v>0</v>
      </c>
      <c r="AK3836" s="2">
        <v>1</v>
      </c>
      <c r="AL3836" s="2">
        <v>0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  <c r="AR3836" s="2">
        <v>0</v>
      </c>
      <c r="AS3836" s="2">
        <v>0</v>
      </c>
      <c r="AT3836" s="2">
        <v>0</v>
      </c>
      <c r="AU3836" s="2">
        <v>0</v>
      </c>
      <c r="AV3836" s="2">
        <v>0</v>
      </c>
      <c r="AW3836" s="2"/>
      <c r="AX3836" s="2"/>
      <c r="AY3836" s="2"/>
      <c r="AZ3836" s="2"/>
      <c r="BA3836" s="2"/>
      <c r="BB3836" s="2" t="s">
        <v>282</v>
      </c>
      <c r="BC3836" s="80">
        <v>40026</v>
      </c>
      <c r="BD3836" s="2"/>
      <c r="BE3836" s="2"/>
      <c r="BF3836" s="2"/>
      <c r="BG3836" s="2"/>
      <c r="BH3836" s="2"/>
      <c r="BI3836" s="2"/>
      <c r="BJ3836" s="2"/>
      <c r="BK3836" s="2"/>
      <c r="BL3836" s="2"/>
      <c r="BM3836" s="2"/>
      <c r="BN3836" s="2"/>
      <c r="BO3836" s="2" t="str">
        <f t="shared" si="133"/>
        <v>E1416890050001010000000000000000100000000000</v>
      </c>
      <c r="BP3836" s="2" t="str">
        <f t="shared" si="134"/>
        <v>50001010000000000000000100000000000</v>
      </c>
      <c r="BQ3836" s="2" t="str">
        <f>_xlfn.XLOOKUP(BO3836,[1]Planilha1!$BU:$BU,[1]Planilha1!$BU:$BU,"",0,1)</f>
        <v/>
      </c>
    </row>
    <row r="3837" spans="1:69" hidden="1" x14ac:dyDescent="0.2">
      <c r="A3837" s="2" t="s">
        <v>4651</v>
      </c>
      <c r="B3837" s="2"/>
      <c r="C3837" s="2"/>
      <c r="D3837" s="2"/>
      <c r="E3837" s="2" t="s">
        <v>4611</v>
      </c>
      <c r="F3837" s="2" t="s">
        <v>4603</v>
      </c>
      <c r="G3837" s="2"/>
      <c r="H3837" s="2"/>
      <c r="I3837" s="2">
        <v>0</v>
      </c>
      <c r="J3837" s="2"/>
      <c r="K3837" s="2" t="s">
        <v>262</v>
      </c>
      <c r="L3837" s="79">
        <v>2.5</v>
      </c>
      <c r="M3837" s="79">
        <v>5</v>
      </c>
      <c r="N3837" s="79">
        <v>7.5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1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2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  <c r="AR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/>
      <c r="AX3837" s="2"/>
      <c r="AY3837" s="2"/>
      <c r="AZ3837" s="2"/>
      <c r="BA3837" s="2"/>
      <c r="BB3837" s="2" t="s">
        <v>284</v>
      </c>
      <c r="BC3837" s="80">
        <v>44791</v>
      </c>
      <c r="BD3837" s="2"/>
      <c r="BE3837" s="2"/>
      <c r="BF3837" s="2"/>
      <c r="BG3837" s="2"/>
      <c r="BH3837" s="2"/>
      <c r="BI3837" s="2"/>
      <c r="BJ3837" s="2"/>
      <c r="BK3837" s="2"/>
      <c r="BL3837" s="2"/>
      <c r="BM3837" s="2"/>
      <c r="BN3837" s="2"/>
      <c r="BO3837" s="2" t="str">
        <f t="shared" si="133"/>
        <v>E141689007,50000002000000000000000010000000000</v>
      </c>
      <c r="BP3837" s="2" t="str">
        <f t="shared" si="134"/>
        <v>7,50000002000000000000000010000000000</v>
      </c>
      <c r="BQ3837" s="2" t="str">
        <f>_xlfn.XLOOKUP(BO3837,[1]Planilha1!$BU:$BU,[1]Planilha1!$BU:$BU,"",0,1)</f>
        <v/>
      </c>
    </row>
    <row r="3838" spans="1:69" hidden="1" x14ac:dyDescent="0.2">
      <c r="A3838" s="2" t="s">
        <v>4651</v>
      </c>
      <c r="B3838" s="2"/>
      <c r="C3838" s="2"/>
      <c r="D3838" s="2"/>
      <c r="E3838" s="2" t="s">
        <v>4611</v>
      </c>
      <c r="F3838" s="2" t="s">
        <v>4604</v>
      </c>
      <c r="G3838" s="2"/>
      <c r="H3838" s="2"/>
      <c r="I3838" s="2">
        <v>0</v>
      </c>
      <c r="J3838" s="2"/>
      <c r="K3838" s="2" t="s">
        <v>286</v>
      </c>
      <c r="L3838" s="79">
        <v>1.45</v>
      </c>
      <c r="M3838" s="79">
        <v>0</v>
      </c>
      <c r="N3838" s="79">
        <v>1.45</v>
      </c>
      <c r="O3838" s="2">
        <v>2</v>
      </c>
      <c r="P3838" s="2">
        <v>0</v>
      </c>
      <c r="Q3838" s="2">
        <v>1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  <c r="AR3838" s="2">
        <v>0</v>
      </c>
      <c r="AS3838" s="2">
        <v>0</v>
      </c>
      <c r="AT3838" s="2">
        <v>0</v>
      </c>
      <c r="AU3838" s="2">
        <v>0</v>
      </c>
      <c r="AV3838" s="2">
        <v>0</v>
      </c>
      <c r="AW3838" s="2"/>
      <c r="AX3838" s="2"/>
      <c r="AY3838" s="2"/>
      <c r="AZ3838" s="2"/>
      <c r="BA3838" s="2"/>
      <c r="BB3838" s="2" t="s">
        <v>287</v>
      </c>
      <c r="BC3838" s="80">
        <v>40026</v>
      </c>
      <c r="BD3838" s="2"/>
      <c r="BE3838" s="2"/>
      <c r="BF3838" s="2"/>
      <c r="BG3838" s="2"/>
      <c r="BH3838" s="2"/>
      <c r="BI3838" s="2"/>
      <c r="BJ3838" s="2"/>
      <c r="BK3838" s="2"/>
      <c r="BL3838" s="2"/>
      <c r="BM3838" s="2"/>
      <c r="BN3838" s="2"/>
      <c r="BO3838" s="2" t="str">
        <f t="shared" si="133"/>
        <v>E153204001,452010000000000000000000000000000000</v>
      </c>
      <c r="BP3838" s="2" t="str">
        <f t="shared" si="134"/>
        <v>1,452010000000000000000000000000000000</v>
      </c>
      <c r="BQ3838" s="2" t="str">
        <f>_xlfn.XLOOKUP(BO3838,[1]Planilha1!$BU:$BU,[1]Planilha1!$BU:$BU,"",0,1)</f>
        <v/>
      </c>
    </row>
    <row r="3839" spans="1:69" hidden="1" x14ac:dyDescent="0.2">
      <c r="A3839" s="2" t="s">
        <v>4651</v>
      </c>
      <c r="B3839" s="2"/>
      <c r="C3839" s="2"/>
      <c r="D3839" s="2"/>
      <c r="E3839" s="2" t="s">
        <v>4611</v>
      </c>
      <c r="F3839" s="2" t="s">
        <v>4605</v>
      </c>
      <c r="G3839" s="2"/>
      <c r="H3839" s="2"/>
      <c r="I3839" s="2">
        <v>0</v>
      </c>
      <c r="J3839" s="2"/>
      <c r="K3839" s="2" t="s">
        <v>286</v>
      </c>
      <c r="L3839" s="79">
        <v>1.6</v>
      </c>
      <c r="M3839" s="79">
        <v>0.35</v>
      </c>
      <c r="N3839" s="79">
        <v>1.95</v>
      </c>
      <c r="O3839" s="2">
        <v>1</v>
      </c>
      <c r="P3839" s="2">
        <v>1</v>
      </c>
      <c r="Q3839" s="2">
        <v>1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2">
        <v>1</v>
      </c>
      <c r="AG3839" s="2">
        <v>0</v>
      </c>
      <c r="AH3839" s="2">
        <v>0</v>
      </c>
      <c r="AI3839" s="2">
        <v>0</v>
      </c>
      <c r="AJ3839" s="2">
        <v>0</v>
      </c>
      <c r="AK3839" s="2">
        <v>0</v>
      </c>
      <c r="AL3839" s="2">
        <v>0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  <c r="AR3839" s="2">
        <v>0</v>
      </c>
      <c r="AS3839" s="2">
        <v>0</v>
      </c>
      <c r="AT3839" s="2">
        <v>0</v>
      </c>
      <c r="AU3839" s="2">
        <v>0</v>
      </c>
      <c r="AV3839" s="2">
        <v>0</v>
      </c>
      <c r="AW3839" s="2"/>
      <c r="AX3839" s="2"/>
      <c r="AY3839" s="2"/>
      <c r="AZ3839" s="2"/>
      <c r="BA3839" s="2"/>
      <c r="BB3839" s="2" t="s">
        <v>289</v>
      </c>
      <c r="BC3839" s="80">
        <v>40026</v>
      </c>
      <c r="BD3839" s="2"/>
      <c r="BE3839" s="2"/>
      <c r="BF3839" s="2"/>
      <c r="BG3839" s="2"/>
      <c r="BH3839" s="2"/>
      <c r="BI3839" s="2"/>
      <c r="BJ3839" s="2"/>
      <c r="BK3839" s="2"/>
      <c r="BL3839" s="2"/>
      <c r="BM3839" s="2"/>
      <c r="BN3839" s="2"/>
      <c r="BO3839" s="2" t="str">
        <f t="shared" si="133"/>
        <v>E153204001,951110000000000000010000000000000000</v>
      </c>
      <c r="BP3839" s="2" t="str">
        <f t="shared" si="134"/>
        <v>1,951110000000000000010000000000000000</v>
      </c>
      <c r="BQ3839" s="2" t="str">
        <f>_xlfn.XLOOKUP(BO3839,[1]Planilha1!$BU:$BU,[1]Planilha1!$BU:$BU,"",0,1)</f>
        <v/>
      </c>
    </row>
    <row r="3840" spans="1:69" hidden="1" x14ac:dyDescent="0.2">
      <c r="A3840" s="2" t="s">
        <v>4651</v>
      </c>
      <c r="B3840" s="2"/>
      <c r="C3840" s="2"/>
      <c r="D3840" s="2"/>
      <c r="E3840" s="2" t="s">
        <v>4611</v>
      </c>
      <c r="F3840" s="2" t="s">
        <v>4606</v>
      </c>
      <c r="G3840" s="2"/>
      <c r="H3840" s="2"/>
      <c r="I3840" s="2">
        <v>0</v>
      </c>
      <c r="J3840" s="2"/>
      <c r="K3840" s="2" t="s">
        <v>286</v>
      </c>
      <c r="L3840" s="79">
        <v>1.95</v>
      </c>
      <c r="M3840" s="79">
        <v>0.35</v>
      </c>
      <c r="N3840" s="79">
        <v>2.2999999999999998</v>
      </c>
      <c r="O3840" s="2">
        <v>2</v>
      </c>
      <c r="P3840" s="2">
        <v>1</v>
      </c>
      <c r="Q3840" s="2">
        <v>1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2">
        <v>1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0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  <c r="AR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/>
      <c r="AX3840" s="2"/>
      <c r="AY3840" s="2"/>
      <c r="AZ3840" s="2"/>
      <c r="BA3840" s="2"/>
      <c r="BB3840" s="2" t="s">
        <v>291</v>
      </c>
      <c r="BC3840" s="80">
        <v>40026</v>
      </c>
      <c r="BD3840" s="2"/>
      <c r="BE3840" s="2"/>
      <c r="BF3840" s="2"/>
      <c r="BG3840" s="2"/>
      <c r="BH3840" s="2"/>
      <c r="BI3840" s="2"/>
      <c r="BJ3840" s="2"/>
      <c r="BK3840" s="2"/>
      <c r="BL3840" s="2"/>
      <c r="BM3840" s="2"/>
      <c r="BN3840" s="2"/>
      <c r="BO3840" s="2" t="str">
        <f t="shared" si="133"/>
        <v>E153204002,32110000000000000010000000000000000</v>
      </c>
      <c r="BP3840" s="2" t="str">
        <f t="shared" si="134"/>
        <v>2,32110000000000000010000000000000000</v>
      </c>
      <c r="BQ3840" s="2" t="str">
        <f>_xlfn.XLOOKUP(BO3840,[1]Planilha1!$BU:$BU,[1]Planilha1!$BU:$BU,"",0,1)</f>
        <v/>
      </c>
    </row>
    <row r="3841" spans="1:69" hidden="1" x14ac:dyDescent="0.2">
      <c r="A3841" s="2" t="s">
        <v>4651</v>
      </c>
      <c r="B3841" s="2"/>
      <c r="C3841" s="2"/>
      <c r="D3841" s="2"/>
      <c r="E3841" s="2" t="s">
        <v>4611</v>
      </c>
      <c r="F3841" s="2" t="s">
        <v>4607</v>
      </c>
      <c r="G3841" s="2"/>
      <c r="H3841" s="2"/>
      <c r="I3841" s="2">
        <v>0</v>
      </c>
      <c r="J3841" s="2"/>
      <c r="K3841" s="2" t="s">
        <v>286</v>
      </c>
      <c r="L3841" s="79">
        <v>2.2999999999999998</v>
      </c>
      <c r="M3841" s="79">
        <v>0.35</v>
      </c>
      <c r="N3841" s="79">
        <v>2.65</v>
      </c>
      <c r="O3841" s="2">
        <v>3</v>
      </c>
      <c r="P3841" s="2">
        <v>1</v>
      </c>
      <c r="Q3841" s="2">
        <v>1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2">
        <v>1</v>
      </c>
      <c r="AG3841" s="2">
        <v>0</v>
      </c>
      <c r="AH3841" s="2">
        <v>0</v>
      </c>
      <c r="AI3841" s="2">
        <v>0</v>
      </c>
      <c r="AJ3841" s="2">
        <v>0</v>
      </c>
      <c r="AK3841" s="2">
        <v>0</v>
      </c>
      <c r="AL3841" s="2">
        <v>0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  <c r="AR3841" s="2">
        <v>0</v>
      </c>
      <c r="AS3841" s="2">
        <v>0</v>
      </c>
      <c r="AT3841" s="2">
        <v>0</v>
      </c>
      <c r="AU3841" s="2">
        <v>0</v>
      </c>
      <c r="AV3841" s="2">
        <v>0</v>
      </c>
      <c r="AW3841" s="2"/>
      <c r="AX3841" s="2"/>
      <c r="AY3841" s="2"/>
      <c r="AZ3841" s="2"/>
      <c r="BA3841" s="2"/>
      <c r="BB3841" s="2" t="s">
        <v>293</v>
      </c>
      <c r="BC3841" s="80">
        <v>40026</v>
      </c>
      <c r="BD3841" s="2"/>
      <c r="BE3841" s="2"/>
      <c r="BF3841" s="2"/>
      <c r="BG3841" s="2"/>
      <c r="BH3841" s="2"/>
      <c r="BI3841" s="2"/>
      <c r="BJ3841" s="2"/>
      <c r="BK3841" s="2"/>
      <c r="BL3841" s="2"/>
      <c r="BM3841" s="2"/>
      <c r="BN3841" s="2"/>
      <c r="BO3841" s="2" t="str">
        <f t="shared" si="133"/>
        <v>E153204002,653110000000000000010000000000000000</v>
      </c>
      <c r="BP3841" s="2" t="str">
        <f t="shared" si="134"/>
        <v>2,653110000000000000010000000000000000</v>
      </c>
      <c r="BQ3841" s="2" t="str">
        <f>_xlfn.XLOOKUP(BO3841,[1]Planilha1!$BU:$BU,[1]Planilha1!$BU:$BU,"",0,1)</f>
        <v/>
      </c>
    </row>
    <row r="3842" spans="1:69" hidden="1" x14ac:dyDescent="0.2">
      <c r="A3842" s="2" t="s">
        <v>4651</v>
      </c>
      <c r="B3842" s="2"/>
      <c r="C3842" s="2"/>
      <c r="D3842" s="2"/>
      <c r="E3842" s="2" t="s">
        <v>4611</v>
      </c>
      <c r="F3842" s="2" t="s">
        <v>4608</v>
      </c>
      <c r="G3842" s="2"/>
      <c r="H3842" s="2"/>
      <c r="I3842" s="2">
        <v>0</v>
      </c>
      <c r="J3842" s="2"/>
      <c r="K3842" s="2" t="s">
        <v>286</v>
      </c>
      <c r="L3842" s="79">
        <v>3</v>
      </c>
      <c r="M3842" s="79">
        <v>0.35</v>
      </c>
      <c r="N3842" s="79">
        <v>3.35</v>
      </c>
      <c r="O3842" s="2">
        <v>5</v>
      </c>
      <c r="P3842" s="2">
        <v>1</v>
      </c>
      <c r="Q3842" s="2">
        <v>1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  <c r="AE3842" s="2">
        <v>0</v>
      </c>
      <c r="AF3842" s="2">
        <v>1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0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  <c r="AR3842" s="2">
        <v>0</v>
      </c>
      <c r="AS3842" s="2">
        <v>0</v>
      </c>
      <c r="AT3842" s="2">
        <v>0</v>
      </c>
      <c r="AU3842" s="2">
        <v>0</v>
      </c>
      <c r="AV3842" s="2">
        <v>0</v>
      </c>
      <c r="AW3842" s="2"/>
      <c r="AX3842" s="2"/>
      <c r="AY3842" s="2"/>
      <c r="AZ3842" s="2"/>
      <c r="BA3842" s="2"/>
      <c r="BB3842" s="2" t="s">
        <v>295</v>
      </c>
      <c r="BC3842" s="80">
        <v>40026</v>
      </c>
      <c r="BD3842" s="2"/>
      <c r="BE3842" s="2"/>
      <c r="BF3842" s="2"/>
      <c r="BG3842" s="2"/>
      <c r="BH3842" s="2"/>
      <c r="BI3842" s="2"/>
      <c r="BJ3842" s="2"/>
      <c r="BK3842" s="2"/>
      <c r="BL3842" s="2"/>
      <c r="BM3842" s="2"/>
      <c r="BN3842" s="2"/>
      <c r="BO3842" s="2" t="str">
        <f t="shared" si="133"/>
        <v>E153204003,355110000000000000010000000000000000</v>
      </c>
      <c r="BP3842" s="2" t="str">
        <f t="shared" si="134"/>
        <v>3,355110000000000000010000000000000000</v>
      </c>
      <c r="BQ3842" s="2" t="str">
        <f>_xlfn.XLOOKUP(BO3842,[1]Planilha1!$BU:$BU,[1]Planilha1!$BU:$BU,"",0,1)</f>
        <v/>
      </c>
    </row>
    <row r="3843" spans="1:69" hidden="1" x14ac:dyDescent="0.2">
      <c r="A3843" s="2" t="s">
        <v>4651</v>
      </c>
      <c r="B3843" s="2"/>
      <c r="C3843" s="2"/>
      <c r="D3843" s="2"/>
      <c r="E3843" s="2" t="s">
        <v>4611</v>
      </c>
      <c r="F3843" s="2" t="s">
        <v>4633</v>
      </c>
      <c r="G3843" s="2"/>
      <c r="H3843" s="2"/>
      <c r="I3843" s="2">
        <v>0</v>
      </c>
      <c r="J3843" s="2"/>
      <c r="K3843" s="2" t="s">
        <v>6</v>
      </c>
      <c r="L3843" s="79">
        <v>0.35</v>
      </c>
      <c r="M3843" s="79">
        <v>0.35</v>
      </c>
      <c r="N3843" s="79">
        <v>0.7</v>
      </c>
      <c r="O3843" s="2">
        <v>1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  <c r="AE3843" s="2">
        <v>0</v>
      </c>
      <c r="AF3843" s="2">
        <v>1</v>
      </c>
      <c r="AG3843" s="2">
        <v>0</v>
      </c>
      <c r="AH3843" s="2">
        <v>0</v>
      </c>
      <c r="AI3843" s="2">
        <v>0</v>
      </c>
      <c r="AJ3843" s="2">
        <v>0</v>
      </c>
      <c r="AK3843" s="2">
        <v>0</v>
      </c>
      <c r="AL3843" s="2">
        <v>0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  <c r="AR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/>
      <c r="AX3843" s="2"/>
      <c r="AY3843" s="2"/>
      <c r="AZ3843" s="2"/>
      <c r="BA3843" s="2"/>
      <c r="BB3843" s="2" t="s">
        <v>4449</v>
      </c>
      <c r="BC3843" s="80">
        <v>45362</v>
      </c>
      <c r="BD3843" s="2"/>
      <c r="BE3843" s="2"/>
      <c r="BF3843" s="2"/>
      <c r="BG3843" s="2"/>
      <c r="BH3843" s="2"/>
      <c r="BI3843" s="2"/>
      <c r="BJ3843" s="2"/>
      <c r="BK3843" s="2"/>
      <c r="BL3843" s="2"/>
      <c r="BM3843" s="2"/>
      <c r="BN3843" s="2"/>
      <c r="BO3843" s="2" t="str">
        <f t="shared" si="133"/>
        <v>E167185000,71000000000000000010000000000000000</v>
      </c>
      <c r="BP3843" s="2" t="str">
        <f t="shared" si="134"/>
        <v>0,71000000000000000010000000000000000</v>
      </c>
      <c r="BQ3843" s="2" t="str">
        <f>_xlfn.XLOOKUP(BO3843,[1]Planilha1!$BU:$BU,[1]Planilha1!$BU:$BU,"",0,1)</f>
        <v>E167185000,71000000000000000010000000000000000</v>
      </c>
    </row>
    <row r="3844" spans="1:69" hidden="1" x14ac:dyDescent="0.2">
      <c r="A3844" s="2" t="s">
        <v>44</v>
      </c>
      <c r="B3844" s="2" t="s">
        <v>3</v>
      </c>
      <c r="C3844" s="2"/>
      <c r="D3844" s="2"/>
      <c r="E3844" s="2" t="s">
        <v>4611</v>
      </c>
      <c r="F3844" s="2" t="s">
        <v>4609</v>
      </c>
      <c r="G3844" s="2"/>
      <c r="H3844" s="2"/>
      <c r="I3844" s="2">
        <v>0</v>
      </c>
      <c r="J3844" s="2"/>
      <c r="K3844" s="2" t="s">
        <v>6</v>
      </c>
      <c r="L3844" s="79">
        <v>1.5</v>
      </c>
      <c r="M3844" s="79">
        <v>0</v>
      </c>
      <c r="N3844" s="79">
        <v>1.5</v>
      </c>
      <c r="O3844" s="2">
        <v>0</v>
      </c>
      <c r="P3844" s="2">
        <v>3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  <c r="AR3844" s="2">
        <v>0</v>
      </c>
      <c r="AS3844" s="2">
        <v>0</v>
      </c>
      <c r="AT3844" s="2">
        <v>0</v>
      </c>
      <c r="AU3844" s="2">
        <v>0</v>
      </c>
      <c r="AV3844" s="2">
        <v>0</v>
      </c>
      <c r="AW3844" s="2"/>
      <c r="AX3844" s="2"/>
      <c r="AY3844" s="2"/>
      <c r="AZ3844" s="2"/>
      <c r="BA3844" s="2"/>
      <c r="BB3844" s="2" t="s">
        <v>4902</v>
      </c>
      <c r="BC3844" s="80">
        <v>45247</v>
      </c>
      <c r="BD3844" s="2" t="s">
        <v>4672</v>
      </c>
      <c r="BE3844" s="2"/>
      <c r="BF3844" s="2"/>
      <c r="BG3844" s="2"/>
      <c r="BH3844" s="2"/>
      <c r="BI3844" s="2"/>
      <c r="BJ3844" s="2"/>
      <c r="BK3844" s="2"/>
      <c r="BL3844" s="2"/>
      <c r="BM3844" s="2"/>
      <c r="BN3844" s="2"/>
      <c r="BO3844" s="2" t="str">
        <f t="shared" si="133"/>
        <v>E167185001,50300000000000000000000000000000000</v>
      </c>
      <c r="BP3844" s="2" t="str">
        <f t="shared" si="134"/>
        <v>GMW171361,50300000000000000000000000000000000</v>
      </c>
      <c r="BQ3844" s="2" t="str">
        <f>_xlfn.XLOOKUP(BO3844,[1]Planilha1!$BU:$BU,[1]Planilha1!$BU:$BU,"",0,1)</f>
        <v/>
      </c>
    </row>
    <row r="3845" spans="1:69" hidden="1" x14ac:dyDescent="0.2">
      <c r="A3845" s="2" t="s">
        <v>4651</v>
      </c>
      <c r="B3845" s="2"/>
      <c r="C3845" s="2"/>
      <c r="D3845" s="2"/>
      <c r="E3845" s="2" t="s">
        <v>4611</v>
      </c>
      <c r="F3845" s="2" t="s">
        <v>305</v>
      </c>
      <c r="G3845" s="2"/>
      <c r="H3845" s="2"/>
      <c r="I3845" s="2">
        <v>0</v>
      </c>
      <c r="J3845" s="2"/>
      <c r="K3845" s="2" t="s">
        <v>6</v>
      </c>
      <c r="L3845" s="79">
        <v>0.5</v>
      </c>
      <c r="M3845" s="79">
        <v>1.0499999999999998</v>
      </c>
      <c r="N3845" s="79">
        <v>1.55</v>
      </c>
      <c r="O3845" s="2">
        <v>0</v>
      </c>
      <c r="P3845" s="2">
        <v>1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2">
        <v>3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0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  <c r="AR3845" s="2">
        <v>0</v>
      </c>
      <c r="AS3845" s="2">
        <v>0</v>
      </c>
      <c r="AT3845" s="2">
        <v>0</v>
      </c>
      <c r="AU3845" s="2">
        <v>0</v>
      </c>
      <c r="AV3845" s="2">
        <v>0</v>
      </c>
      <c r="AW3845" s="2"/>
      <c r="AX3845" s="2"/>
      <c r="AY3845" s="2"/>
      <c r="AZ3845" s="2"/>
      <c r="BA3845" s="2"/>
      <c r="BB3845" s="2" t="s">
        <v>306</v>
      </c>
      <c r="BC3845" s="80">
        <v>45058</v>
      </c>
      <c r="BD3845" s="2"/>
      <c r="BE3845" s="2"/>
      <c r="BF3845" s="2"/>
      <c r="BG3845" s="2"/>
      <c r="BH3845" s="2"/>
      <c r="BI3845" s="2"/>
      <c r="BJ3845" s="2"/>
      <c r="BK3845" s="2"/>
      <c r="BL3845" s="2"/>
      <c r="BM3845" s="2"/>
      <c r="BN3845" s="2"/>
      <c r="BO3845" s="2" t="str">
        <f t="shared" ref="BO3845:BO3858" si="135">IF(F3845="","",_xlfn.CONCAT(K3845&amp;N3845,IF(L3845&gt;M3845,_xlfn.TEXTJOIN(,TRUE,O3845:AV3845),_xlfn.TEXTJOIN(,TRUE,AF3845:AV3845,O3845:AE3845))))</f>
        <v>E167185001,553000000000000000001000000000000000</v>
      </c>
      <c r="BP3845" s="2" t="str">
        <f t="shared" ref="BP3845:BP3858" si="136">_xlfn.CONCAT(B3845,N3845,IF(L3845&gt;M3845,_xlfn.TEXTJOIN(,TRUE,O3845:AV3845),_xlfn.TEXTJOIN(,TRUE,AF3845:AV3845,O3845:AE3845)))</f>
        <v>1,553000000000000000001000000000000000</v>
      </c>
      <c r="BQ3845" s="2" t="str">
        <f>_xlfn.XLOOKUP(BO3845,[1]Planilha1!$BU:$BU,[1]Planilha1!$BU:$BU,"",0,1)</f>
        <v/>
      </c>
    </row>
    <row r="3846" spans="1:69" hidden="1" x14ac:dyDescent="0.2">
      <c r="A3846" s="2"/>
      <c r="B3846" s="2"/>
      <c r="C3846" s="2"/>
      <c r="D3846" s="2"/>
      <c r="E3846" s="2" t="s">
        <v>4611</v>
      </c>
      <c r="F3846" s="2" t="s">
        <v>313</v>
      </c>
      <c r="G3846" s="2"/>
      <c r="H3846" s="2"/>
      <c r="I3846" s="2">
        <v>0</v>
      </c>
      <c r="J3846" s="2"/>
      <c r="K3846" s="2" t="s">
        <v>6</v>
      </c>
      <c r="L3846" s="79">
        <v>1.0499999999999998</v>
      </c>
      <c r="M3846" s="79">
        <v>1.0499999999999998</v>
      </c>
      <c r="N3846" s="79">
        <v>2.1</v>
      </c>
      <c r="O3846" s="2">
        <v>3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0</v>
      </c>
      <c r="AF3846" s="2">
        <v>3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  <c r="AR3846" s="2">
        <v>0</v>
      </c>
      <c r="AS3846" s="2">
        <v>0</v>
      </c>
      <c r="AT3846" s="2">
        <v>0</v>
      </c>
      <c r="AU3846" s="2">
        <v>0</v>
      </c>
      <c r="AV3846" s="2">
        <v>0</v>
      </c>
      <c r="AW3846" s="2"/>
      <c r="AX3846" s="2"/>
      <c r="AY3846" s="2"/>
      <c r="AZ3846" s="2"/>
      <c r="BA3846" s="2"/>
      <c r="BB3846" s="2" t="s">
        <v>314</v>
      </c>
      <c r="BC3846" s="80">
        <v>45058</v>
      </c>
      <c r="BD3846" s="2" t="s">
        <v>4672</v>
      </c>
      <c r="BE3846" s="2"/>
      <c r="BF3846" s="2"/>
      <c r="BG3846" s="2"/>
      <c r="BH3846" s="2"/>
      <c r="BI3846" s="2"/>
      <c r="BJ3846" s="2"/>
      <c r="BK3846" s="2"/>
      <c r="BL3846" s="2"/>
      <c r="BM3846" s="2"/>
      <c r="BN3846" s="2"/>
      <c r="BO3846" s="2" t="str">
        <f t="shared" si="135"/>
        <v>E167185002,13000000000000000030000000000000000</v>
      </c>
      <c r="BP3846" s="2" t="str">
        <f t="shared" si="136"/>
        <v>2,13000000000000000030000000000000000</v>
      </c>
      <c r="BQ3846" s="2" t="str">
        <f>_xlfn.XLOOKUP(BO3846,[1]Planilha1!$BU:$BU,[1]Planilha1!$BU:$BU,"",0,1)</f>
        <v/>
      </c>
    </row>
    <row r="3847" spans="1:69" hidden="1" x14ac:dyDescent="0.2">
      <c r="A3847" s="2" t="s">
        <v>4651</v>
      </c>
      <c r="B3847" s="2"/>
      <c r="C3847" s="2"/>
      <c r="D3847" s="2"/>
      <c r="E3847" s="2" t="s">
        <v>4611</v>
      </c>
      <c r="F3847" s="2" t="s">
        <v>317</v>
      </c>
      <c r="G3847" s="2"/>
      <c r="H3847" s="2"/>
      <c r="I3847" s="2">
        <v>0</v>
      </c>
      <c r="J3847" s="2"/>
      <c r="K3847" s="2" t="s">
        <v>6</v>
      </c>
      <c r="L3847" s="79">
        <v>1.5</v>
      </c>
      <c r="M3847" s="79">
        <v>1</v>
      </c>
      <c r="N3847" s="79">
        <v>2.5</v>
      </c>
      <c r="O3847" s="2">
        <v>0</v>
      </c>
      <c r="P3847" s="2">
        <v>0</v>
      </c>
      <c r="Q3847" s="2">
        <v>2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 s="2">
        <v>0</v>
      </c>
      <c r="AA3847" s="2">
        <v>0</v>
      </c>
      <c r="AB3847" s="2">
        <v>0</v>
      </c>
      <c r="AC3847" s="2">
        <v>0</v>
      </c>
      <c r="AD3847" s="2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1</v>
      </c>
      <c r="AJ3847" s="2">
        <v>0</v>
      </c>
      <c r="AK3847" s="2">
        <v>0</v>
      </c>
      <c r="AL3847" s="2">
        <v>0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  <c r="AR3847" s="2">
        <v>0</v>
      </c>
      <c r="AS3847" s="2">
        <v>0</v>
      </c>
      <c r="AT3847" s="2">
        <v>0</v>
      </c>
      <c r="AU3847" s="2">
        <v>0</v>
      </c>
      <c r="AV3847" s="2">
        <v>0</v>
      </c>
      <c r="AW3847" s="2"/>
      <c r="AX3847" s="2"/>
      <c r="AY3847" s="2"/>
      <c r="AZ3847" s="2"/>
      <c r="BA3847" s="2"/>
      <c r="BB3847" s="2" t="s">
        <v>318</v>
      </c>
      <c r="BC3847" s="80">
        <v>45036</v>
      </c>
      <c r="BD3847" s="2"/>
      <c r="BE3847" s="2"/>
      <c r="BF3847" s="2"/>
      <c r="BG3847" s="2"/>
      <c r="BH3847" s="2"/>
      <c r="BI3847" s="2"/>
      <c r="BJ3847" s="2"/>
      <c r="BK3847" s="2"/>
      <c r="BL3847" s="2"/>
      <c r="BM3847" s="2"/>
      <c r="BN3847" s="2"/>
      <c r="BO3847" s="2" t="str">
        <f t="shared" si="135"/>
        <v>E167185002,50020000000000000000010000000000000</v>
      </c>
      <c r="BP3847" s="2" t="str">
        <f t="shared" si="136"/>
        <v>2,50020000000000000000010000000000000</v>
      </c>
      <c r="BQ3847" s="2" t="str">
        <f>_xlfn.XLOOKUP(BO3847,[1]Planilha1!$BU:$BU,[1]Planilha1!$BU:$BU,"",0,1)</f>
        <v/>
      </c>
    </row>
    <row r="3848" spans="1:69" hidden="1" x14ac:dyDescent="0.2">
      <c r="A3848" s="2" t="s">
        <v>44</v>
      </c>
      <c r="B3848" s="2" t="s">
        <v>3</v>
      </c>
      <c r="C3848" s="2"/>
      <c r="D3848" s="2"/>
      <c r="E3848" s="2" t="s">
        <v>4611</v>
      </c>
      <c r="F3848" s="2" t="s">
        <v>343</v>
      </c>
      <c r="G3848" s="2"/>
      <c r="H3848" s="2"/>
      <c r="I3848" s="2">
        <v>0</v>
      </c>
      <c r="J3848" s="2"/>
      <c r="K3848" s="2" t="s">
        <v>6</v>
      </c>
      <c r="L3848" s="79">
        <v>2.5</v>
      </c>
      <c r="M3848" s="79">
        <v>1.5</v>
      </c>
      <c r="N3848" s="79">
        <v>4</v>
      </c>
      <c r="O3848" s="2">
        <v>0</v>
      </c>
      <c r="P3848" s="2">
        <v>0</v>
      </c>
      <c r="Q3848" s="2">
        <v>2</v>
      </c>
      <c r="R3848" s="2">
        <v>1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2">
        <v>0</v>
      </c>
      <c r="AG3848" s="2">
        <v>0</v>
      </c>
      <c r="AH3848" s="2">
        <v>2</v>
      </c>
      <c r="AI3848" s="2">
        <v>0</v>
      </c>
      <c r="AJ3848" s="2">
        <v>0</v>
      </c>
      <c r="AK3848" s="2">
        <v>0</v>
      </c>
      <c r="AL3848" s="2">
        <v>0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  <c r="AR3848" s="2">
        <v>0</v>
      </c>
      <c r="AS3848" s="2">
        <v>0</v>
      </c>
      <c r="AT3848" s="2">
        <v>0</v>
      </c>
      <c r="AU3848" s="2">
        <v>0</v>
      </c>
      <c r="AV3848" s="2">
        <v>0</v>
      </c>
      <c r="AW3848" s="2"/>
      <c r="AX3848" s="2"/>
      <c r="AY3848" s="2"/>
      <c r="AZ3848" s="2"/>
      <c r="BA3848" s="2"/>
      <c r="BB3848" s="2" t="s">
        <v>4898</v>
      </c>
      <c r="BC3848" s="80">
        <v>45238</v>
      </c>
      <c r="BD3848" s="2" t="s">
        <v>4672</v>
      </c>
      <c r="BE3848" s="2"/>
      <c r="BF3848" s="2"/>
      <c r="BG3848" s="2"/>
      <c r="BH3848" s="2"/>
      <c r="BI3848" s="2"/>
      <c r="BJ3848" s="2"/>
      <c r="BK3848" s="2"/>
      <c r="BL3848" s="2"/>
      <c r="BM3848" s="2"/>
      <c r="BN3848" s="2"/>
      <c r="BO3848" s="2" t="str">
        <f t="shared" si="135"/>
        <v>E1671850040021000000000000000200000000000000</v>
      </c>
      <c r="BP3848" s="2" t="str">
        <f t="shared" si="136"/>
        <v>GMW1713640021000000000000000200000000000000</v>
      </c>
      <c r="BQ3848" s="2" t="str">
        <f>_xlfn.XLOOKUP(BO3848,[1]Planilha1!$BU:$BU,[1]Planilha1!$BU:$BU,"",0,1)</f>
        <v/>
      </c>
    </row>
    <row r="3849" spans="1:69" hidden="1" x14ac:dyDescent="0.2">
      <c r="A3849" s="2" t="s">
        <v>4651</v>
      </c>
      <c r="B3849" s="2"/>
      <c r="C3849" s="2"/>
      <c r="D3849" s="2"/>
      <c r="E3849" s="2" t="s">
        <v>4611</v>
      </c>
      <c r="F3849" s="2" t="s">
        <v>346</v>
      </c>
      <c r="G3849" s="2"/>
      <c r="H3849" s="2"/>
      <c r="I3849" s="2">
        <v>0</v>
      </c>
      <c r="J3849" s="2"/>
      <c r="K3849" s="2" t="s">
        <v>347</v>
      </c>
      <c r="L3849" s="79">
        <v>4</v>
      </c>
      <c r="M3849" s="79">
        <v>5.5</v>
      </c>
      <c r="N3849" s="79">
        <v>9.5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1</v>
      </c>
      <c r="X3849" s="2">
        <v>0</v>
      </c>
      <c r="Y3849" s="2">
        <v>0</v>
      </c>
      <c r="Z3849" s="2">
        <v>0</v>
      </c>
      <c r="AA3849" s="2">
        <v>0</v>
      </c>
      <c r="AB3849" s="2">
        <v>0</v>
      </c>
      <c r="AC3849" s="2">
        <v>0</v>
      </c>
      <c r="AD3849" s="2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1</v>
      </c>
      <c r="AK3849" s="2">
        <v>0</v>
      </c>
      <c r="AL3849" s="2">
        <v>0</v>
      </c>
      <c r="AM3849" s="2">
        <v>0</v>
      </c>
      <c r="AN3849" s="2">
        <v>1</v>
      </c>
      <c r="AO3849" s="2">
        <v>0</v>
      </c>
      <c r="AP3849" s="2">
        <v>0</v>
      </c>
      <c r="AQ3849" s="2">
        <v>0</v>
      </c>
      <c r="AR3849" s="2">
        <v>0</v>
      </c>
      <c r="AS3849" s="2">
        <v>0</v>
      </c>
      <c r="AT3849" s="2">
        <v>0</v>
      </c>
      <c r="AU3849" s="2">
        <v>0</v>
      </c>
      <c r="AV3849" s="2">
        <v>0</v>
      </c>
      <c r="AW3849" s="2"/>
      <c r="AX3849" s="2"/>
      <c r="AY3849" s="2"/>
      <c r="AZ3849" s="2"/>
      <c r="BA3849" s="2"/>
      <c r="BB3849" s="2" t="s">
        <v>348</v>
      </c>
      <c r="BC3849" s="80">
        <v>45043</v>
      </c>
      <c r="BD3849" s="2"/>
      <c r="BE3849" s="2"/>
      <c r="BF3849" s="2"/>
      <c r="BG3849" s="2"/>
      <c r="BH3849" s="2"/>
      <c r="BI3849" s="2"/>
      <c r="BJ3849" s="2"/>
      <c r="BK3849" s="2"/>
      <c r="BL3849" s="2"/>
      <c r="BM3849" s="2"/>
      <c r="BN3849" s="2"/>
      <c r="BO3849" s="2" t="str">
        <f t="shared" si="135"/>
        <v>E167253009,50000100010000000000000000100000000</v>
      </c>
      <c r="BP3849" s="2" t="str">
        <f t="shared" si="136"/>
        <v>9,50000100010000000000000000100000000</v>
      </c>
      <c r="BQ3849" s="2" t="str">
        <f>_xlfn.XLOOKUP(BO3849,[1]Planilha1!$BU:$BU,[1]Planilha1!$BU:$BU,"",0,1)</f>
        <v/>
      </c>
    </row>
    <row r="3850" spans="1:69" hidden="1" x14ac:dyDescent="0.2">
      <c r="A3850" s="2" t="s">
        <v>4651</v>
      </c>
      <c r="B3850" s="2"/>
      <c r="C3850" s="2"/>
      <c r="D3850" s="2"/>
      <c r="E3850" s="2" t="s">
        <v>4611</v>
      </c>
      <c r="F3850" s="2" t="s">
        <v>349</v>
      </c>
      <c r="G3850" s="2"/>
      <c r="H3850" s="2"/>
      <c r="I3850" s="2">
        <v>0</v>
      </c>
      <c r="J3850" s="2"/>
      <c r="K3850" s="2" t="s">
        <v>347</v>
      </c>
      <c r="L3850" s="79">
        <v>3</v>
      </c>
      <c r="M3850" s="79">
        <v>6</v>
      </c>
      <c r="N3850" s="79">
        <v>9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1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0</v>
      </c>
      <c r="AM3850" s="2">
        <v>2</v>
      </c>
      <c r="AN3850" s="2">
        <v>0</v>
      </c>
      <c r="AO3850" s="2">
        <v>0</v>
      </c>
      <c r="AP3850" s="2">
        <v>0</v>
      </c>
      <c r="AQ3850" s="2">
        <v>0</v>
      </c>
      <c r="AR3850" s="2">
        <v>0</v>
      </c>
      <c r="AS3850" s="2">
        <v>0</v>
      </c>
      <c r="AT3850" s="2">
        <v>0</v>
      </c>
      <c r="AU3850" s="2">
        <v>0</v>
      </c>
      <c r="AV3850" s="2">
        <v>0</v>
      </c>
      <c r="AW3850" s="2"/>
      <c r="AX3850" s="2"/>
      <c r="AY3850" s="2"/>
      <c r="AZ3850" s="2"/>
      <c r="BA3850" s="2"/>
      <c r="BB3850" s="2" t="s">
        <v>350</v>
      </c>
      <c r="BC3850" s="80">
        <v>45043</v>
      </c>
      <c r="BD3850" s="2"/>
      <c r="BE3850" s="2"/>
      <c r="BF3850" s="2"/>
      <c r="BG3850" s="2"/>
      <c r="BH3850" s="2"/>
      <c r="BI3850" s="2"/>
      <c r="BJ3850" s="2"/>
      <c r="BK3850" s="2"/>
      <c r="BL3850" s="2"/>
      <c r="BM3850" s="2"/>
      <c r="BN3850" s="2"/>
      <c r="BO3850" s="2" t="str">
        <f t="shared" si="135"/>
        <v>E1672530090000000200000000000000001000000000</v>
      </c>
      <c r="BP3850" s="2" t="str">
        <f t="shared" si="136"/>
        <v>90000000200000000000000001000000000</v>
      </c>
      <c r="BQ3850" s="2" t="str">
        <f>_xlfn.XLOOKUP(BO3850,[1]Planilha1!$BU:$BU,[1]Planilha1!$BU:$BU,"",0,1)</f>
        <v/>
      </c>
    </row>
    <row r="3851" spans="1:69" hidden="1" x14ac:dyDescent="0.2">
      <c r="A3851" s="2" t="s">
        <v>4651</v>
      </c>
      <c r="B3851" s="2"/>
      <c r="C3851" s="2"/>
      <c r="D3851" s="2"/>
      <c r="E3851" s="2" t="s">
        <v>4611</v>
      </c>
      <c r="F3851" s="2" t="s">
        <v>4634</v>
      </c>
      <c r="G3851" s="2"/>
      <c r="H3851" s="2"/>
      <c r="I3851" s="2">
        <v>0</v>
      </c>
      <c r="J3851" s="2"/>
      <c r="K3851" s="2" t="s">
        <v>4614</v>
      </c>
      <c r="L3851" s="79">
        <v>1</v>
      </c>
      <c r="M3851" s="79">
        <v>0</v>
      </c>
      <c r="N3851" s="79">
        <v>1</v>
      </c>
      <c r="O3851" s="2">
        <v>0</v>
      </c>
      <c r="P3851" s="2">
        <v>2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  <c r="AC3851" s="2">
        <v>0</v>
      </c>
      <c r="AD3851" s="2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0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  <c r="AR3851" s="2">
        <v>0</v>
      </c>
      <c r="AS3851" s="2">
        <v>0</v>
      </c>
      <c r="AT3851" s="2">
        <v>0</v>
      </c>
      <c r="AU3851" s="2">
        <v>0</v>
      </c>
      <c r="AV3851" s="2">
        <v>0</v>
      </c>
      <c r="AW3851" s="2"/>
      <c r="AX3851" s="2"/>
      <c r="AY3851" s="2"/>
      <c r="AZ3851" s="2"/>
      <c r="BA3851" s="2"/>
      <c r="BB3851" s="2" t="s">
        <v>4450</v>
      </c>
      <c r="BC3851" s="80">
        <v>45372</v>
      </c>
      <c r="BD3851" s="2"/>
      <c r="BE3851" s="2"/>
      <c r="BF3851" s="2"/>
      <c r="BG3851" s="2"/>
      <c r="BH3851" s="2"/>
      <c r="BI3851" s="2"/>
      <c r="BJ3851" s="2"/>
      <c r="BK3851" s="2"/>
      <c r="BL3851" s="2"/>
      <c r="BM3851" s="2"/>
      <c r="BN3851" s="2"/>
      <c r="BO3851" s="2" t="str">
        <f t="shared" si="135"/>
        <v>E3509970010200000000000000000000000000000000</v>
      </c>
      <c r="BP3851" s="2" t="str">
        <f t="shared" si="136"/>
        <v>10200000000000000000000000000000000</v>
      </c>
      <c r="BQ3851" s="2" t="str">
        <f>_xlfn.XLOOKUP(BO3851,[1]Planilha1!$BU:$BU,[1]Planilha1!$BU:$BU,"",0,1)</f>
        <v/>
      </c>
    </row>
    <row r="3852" spans="1:69" hidden="1" x14ac:dyDescent="0.2">
      <c r="A3852" s="2" t="s">
        <v>296</v>
      </c>
      <c r="B3852" s="2" t="s">
        <v>374</v>
      </c>
      <c r="C3852" s="2"/>
      <c r="D3852" s="2" t="s">
        <v>1099</v>
      </c>
      <c r="E3852" s="2" t="s">
        <v>1251</v>
      </c>
      <c r="F3852" s="2" t="s">
        <v>1087</v>
      </c>
      <c r="G3852" s="2"/>
      <c r="H3852" s="2"/>
      <c r="I3852" s="2"/>
      <c r="J3852" s="2"/>
      <c r="K3852" s="2"/>
      <c r="L3852" s="79">
        <v>0.35</v>
      </c>
      <c r="M3852" s="79">
        <v>0.35</v>
      </c>
      <c r="N3852" s="79">
        <v>0.7</v>
      </c>
      <c r="O3852" s="2">
        <v>1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2">
        <v>1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0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  <c r="AR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/>
      <c r="AX3852" s="2"/>
      <c r="AY3852" s="2"/>
      <c r="AZ3852" s="2"/>
      <c r="BA3852" s="2"/>
      <c r="BB3852" s="2" t="s">
        <v>4639</v>
      </c>
      <c r="BC3852" s="2"/>
      <c r="BD3852" s="2"/>
      <c r="BE3852" s="2" t="s">
        <v>47</v>
      </c>
      <c r="BF3852" s="2"/>
      <c r="BG3852" s="2"/>
      <c r="BH3852" s="2"/>
      <c r="BI3852" s="2"/>
      <c r="BJ3852" s="2"/>
      <c r="BK3852" s="2"/>
      <c r="BL3852" s="2"/>
      <c r="BM3852" s="2"/>
      <c r="BN3852" s="2"/>
      <c r="BO3852" s="2" t="str">
        <f t="shared" si="135"/>
        <v>0,71000000000000000010000000000000000</v>
      </c>
      <c r="BP3852" s="2" t="str">
        <f t="shared" si="136"/>
        <v>USCAR210,71000000000000000010000000000000000</v>
      </c>
      <c r="BQ3852" s="2" t="str">
        <f>_xlfn.XLOOKUP(BO3852,[1]Planilha1!$BU:$BU,[1]Planilha1!$BU:$BU,"",0,1)</f>
        <v/>
      </c>
    </row>
    <row r="3853" spans="1:69" hidden="1" x14ac:dyDescent="0.2">
      <c r="A3853" s="2" t="s">
        <v>4679</v>
      </c>
      <c r="B3853" s="2" t="s">
        <v>3</v>
      </c>
      <c r="C3853" s="2"/>
      <c r="D3853" s="2"/>
      <c r="E3853" s="2" t="s">
        <v>4611</v>
      </c>
      <c r="F3853" s="2" t="s">
        <v>4677</v>
      </c>
      <c r="G3853" s="2" t="s">
        <v>4677</v>
      </c>
      <c r="H3853" s="2"/>
      <c r="I3853" s="2">
        <v>0</v>
      </c>
      <c r="J3853" s="2"/>
      <c r="K3853" s="89" t="s">
        <v>347</v>
      </c>
      <c r="L3853" s="79">
        <v>0.35</v>
      </c>
      <c r="M3853" s="79">
        <v>2.2999999999999998</v>
      </c>
      <c r="N3853" s="79">
        <v>2.65</v>
      </c>
      <c r="O3853" s="2">
        <v>1</v>
      </c>
      <c r="P3853" s="2"/>
      <c r="Q3853" s="2"/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 s="2">
        <v>0</v>
      </c>
      <c r="AA3853" s="2">
        <v>0</v>
      </c>
      <c r="AB3853" s="2">
        <v>0</v>
      </c>
      <c r="AC3853" s="2">
        <v>0</v>
      </c>
      <c r="AD3853" s="2">
        <v>0</v>
      </c>
      <c r="AE3853" s="2">
        <v>0</v>
      </c>
      <c r="AF3853" s="2">
        <v>3</v>
      </c>
      <c r="AG3853" s="2">
        <v>1</v>
      </c>
      <c r="AH3853" s="2">
        <v>1</v>
      </c>
      <c r="AI3853" s="2">
        <v>0</v>
      </c>
      <c r="AJ3853" s="2">
        <v>0</v>
      </c>
      <c r="AK3853" s="2">
        <v>0</v>
      </c>
      <c r="AL3853" s="2">
        <v>0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  <c r="AR3853" s="2">
        <v>0</v>
      </c>
      <c r="AS3853" s="2">
        <v>0</v>
      </c>
      <c r="AT3853" s="2">
        <v>0</v>
      </c>
      <c r="AU3853" s="2">
        <v>0</v>
      </c>
      <c r="AV3853" s="2">
        <v>0</v>
      </c>
      <c r="AW3853" s="2"/>
      <c r="AX3853" s="2"/>
      <c r="AY3853" s="2"/>
      <c r="AZ3853" s="2"/>
      <c r="BA3853" s="2">
        <v>125</v>
      </c>
      <c r="BB3853" s="2" t="s">
        <v>4806</v>
      </c>
      <c r="BC3853" s="80">
        <v>45615</v>
      </c>
      <c r="BD3853" s="2"/>
      <c r="BE3853" s="2"/>
      <c r="BF3853" s="2"/>
      <c r="BG3853" s="2"/>
      <c r="BH3853" s="2"/>
      <c r="BI3853" s="2"/>
      <c r="BJ3853" s="2"/>
      <c r="BK3853" s="2"/>
      <c r="BL3853" s="2"/>
      <c r="BM3853" s="2"/>
      <c r="BN3853" s="2"/>
      <c r="BO3853" s="2" t="str">
        <f t="shared" si="135"/>
        <v>E167253002,6531100000000000000100000000000000</v>
      </c>
      <c r="BP3853" s="2" t="str">
        <f t="shared" si="136"/>
        <v>GMW171362,6531100000000000000100000000000000</v>
      </c>
      <c r="BQ3853" s="2" t="str">
        <f>_xlfn.XLOOKUP(BO3853,[1]Planilha1!$BU:$BU,[1]Planilha1!$BU:$BU,"",0,1)</f>
        <v/>
      </c>
    </row>
    <row r="3854" spans="1:69" hidden="1" x14ac:dyDescent="0.2">
      <c r="A3854" s="2" t="s">
        <v>4679</v>
      </c>
      <c r="B3854" s="2" t="s">
        <v>3</v>
      </c>
      <c r="C3854" s="2"/>
      <c r="D3854" s="2" t="s">
        <v>1099</v>
      </c>
      <c r="E3854" s="2" t="s">
        <v>4611</v>
      </c>
      <c r="F3854" s="2" t="s">
        <v>4680</v>
      </c>
      <c r="G3854" s="2" t="s">
        <v>4680</v>
      </c>
      <c r="H3854" s="2"/>
      <c r="I3854" s="2"/>
      <c r="J3854" s="2"/>
      <c r="K3854" s="2" t="s">
        <v>6</v>
      </c>
      <c r="L3854" s="79">
        <v>0.75</v>
      </c>
      <c r="M3854" s="79">
        <v>1</v>
      </c>
      <c r="N3854" s="79">
        <v>1.7499999999999998</v>
      </c>
      <c r="O3854" s="2">
        <v>0</v>
      </c>
      <c r="P3854" s="2">
        <v>0</v>
      </c>
      <c r="Q3854" s="2">
        <v>1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0</v>
      </c>
      <c r="AF3854" s="2">
        <v>0</v>
      </c>
      <c r="AG3854" s="2">
        <v>2</v>
      </c>
      <c r="AH3854" s="2">
        <v>0</v>
      </c>
      <c r="AI3854" s="2">
        <v>0</v>
      </c>
      <c r="AJ3854" s="2">
        <v>0</v>
      </c>
      <c r="AK3854" s="2">
        <v>0</v>
      </c>
      <c r="AL3854" s="2">
        <v>0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  <c r="AR3854" s="2">
        <v>0</v>
      </c>
      <c r="AS3854" s="2">
        <v>0</v>
      </c>
      <c r="AT3854" s="2">
        <v>0</v>
      </c>
      <c r="AU3854" s="2">
        <v>0</v>
      </c>
      <c r="AV3854" s="2">
        <v>0</v>
      </c>
      <c r="AW3854" s="2"/>
      <c r="AX3854" s="2"/>
      <c r="AY3854" s="2"/>
      <c r="AZ3854" s="2"/>
      <c r="BA3854" s="2">
        <v>125</v>
      </c>
      <c r="BB3854" s="2" t="s">
        <v>4883</v>
      </c>
      <c r="BC3854" s="80">
        <v>45538</v>
      </c>
      <c r="BD3854" s="2" t="s">
        <v>4672</v>
      </c>
      <c r="BE3854" s="2" t="s">
        <v>47</v>
      </c>
      <c r="BF3854" s="2" t="s">
        <v>1379</v>
      </c>
      <c r="BG3854" s="2"/>
      <c r="BH3854" s="2"/>
      <c r="BI3854" s="2"/>
      <c r="BJ3854" s="2"/>
      <c r="BK3854" s="2"/>
      <c r="BL3854" s="2"/>
      <c r="BM3854" s="2"/>
      <c r="BN3854" s="2"/>
      <c r="BO3854" s="2" t="str">
        <f t="shared" si="135"/>
        <v>E167185001,750200000000000000000100000000000000</v>
      </c>
      <c r="BP3854" s="2" t="str">
        <f t="shared" si="136"/>
        <v>GMW171361,750200000000000000000100000000000000</v>
      </c>
      <c r="BQ3854" s="2" t="str">
        <f>_xlfn.XLOOKUP(BO3854,[1]Planilha1!$BU:$BU,[1]Planilha1!$BU:$BU,"",0,1)</f>
        <v/>
      </c>
    </row>
    <row r="3855" spans="1:69" hidden="1" x14ac:dyDescent="0.2">
      <c r="A3855" s="2" t="s">
        <v>4679</v>
      </c>
      <c r="B3855" s="2" t="s">
        <v>3</v>
      </c>
      <c r="C3855" s="2"/>
      <c r="D3855" s="2" t="str">
        <f>IF(_xlfn.XLOOKUP(C3855,'Tabela de Familias'!A:A,'Tabela de Familias'!B:B)="","")</f>
        <v/>
      </c>
      <c r="E3855" s="2"/>
      <c r="F3855" s="2" t="s">
        <v>4681</v>
      </c>
      <c r="G3855" s="2" t="str">
        <f t="shared" ref="G3855" si="137">IF(F3855="","",C3855&amp;"-"&amp;F3855)</f>
        <v>-SP2250_BUN1325_2_X1.00</v>
      </c>
      <c r="H3855" s="2"/>
      <c r="I3855" s="2"/>
      <c r="J3855" s="2"/>
      <c r="K3855" s="2" t="s">
        <v>6</v>
      </c>
      <c r="L3855" s="79">
        <v>1.5</v>
      </c>
      <c r="M3855" s="79">
        <v>0.35</v>
      </c>
      <c r="N3855" s="79">
        <f t="shared" ref="N3855" si="138">L3855+M3855</f>
        <v>1.85</v>
      </c>
      <c r="O3855" s="2">
        <v>0</v>
      </c>
      <c r="P3855" s="2">
        <v>0</v>
      </c>
      <c r="Q3855" s="2">
        <v>2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  <c r="AC3855" s="2">
        <v>0</v>
      </c>
      <c r="AD3855" s="2">
        <v>0</v>
      </c>
      <c r="AE3855" s="2">
        <v>0</v>
      </c>
      <c r="AF3855" s="2">
        <v>1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  <c r="AR3855" s="2">
        <v>0</v>
      </c>
      <c r="AS3855" s="2">
        <v>0</v>
      </c>
      <c r="AT3855" s="2">
        <v>0</v>
      </c>
      <c r="AU3855" s="2">
        <v>0</v>
      </c>
      <c r="AV3855" s="2">
        <v>0</v>
      </c>
      <c r="AW3855" s="2" t="s">
        <v>47</v>
      </c>
      <c r="AX3855" s="2"/>
      <c r="AY3855" s="2" t="s">
        <v>47</v>
      </c>
      <c r="AZ3855" s="2" t="s">
        <v>47</v>
      </c>
      <c r="BA3855" s="2">
        <v>125</v>
      </c>
      <c r="BB3855" s="2" t="s">
        <v>4798</v>
      </c>
      <c r="BC3855" s="80">
        <v>45535</v>
      </c>
      <c r="BD3855" s="2"/>
      <c r="BE3855" s="2" t="s">
        <v>47</v>
      </c>
      <c r="BF3855" s="2"/>
      <c r="BG3855" s="2" t="s">
        <v>47</v>
      </c>
      <c r="BH3855" s="2" t="s">
        <v>47</v>
      </c>
      <c r="BI3855" s="2" t="s">
        <v>47</v>
      </c>
      <c r="BJ3855" s="2" t="s">
        <v>47</v>
      </c>
      <c r="BK3855" s="2" t="s">
        <v>47</v>
      </c>
      <c r="BL3855" s="2" t="s">
        <v>47</v>
      </c>
      <c r="BM3855" s="2"/>
      <c r="BN3855" s="2"/>
      <c r="BO3855" s="2" t="str">
        <f t="shared" si="135"/>
        <v>E167185001,850020000000000000010000000000000000</v>
      </c>
      <c r="BP3855" s="2" t="str">
        <f t="shared" si="136"/>
        <v>GMW171361,850020000000000000010000000000000000</v>
      </c>
      <c r="BQ3855" s="2" t="str">
        <f>_xlfn.XLOOKUP(BO3855,[1]Planilha1!$BU:$BU,[1]Planilha1!$BU:$BU,"",0,1)</f>
        <v/>
      </c>
    </row>
    <row r="3856" spans="1:69" hidden="1" x14ac:dyDescent="0.2">
      <c r="A3856" s="2" t="s">
        <v>4679</v>
      </c>
      <c r="B3856" s="2" t="s">
        <v>3</v>
      </c>
      <c r="C3856" s="2"/>
      <c r="D3856" s="2"/>
      <c r="E3856" s="2" t="s">
        <v>4678</v>
      </c>
      <c r="F3856" s="2" t="s">
        <v>4682</v>
      </c>
      <c r="G3856" s="2" t="s">
        <v>4682</v>
      </c>
      <c r="H3856" s="2"/>
      <c r="I3856" s="2"/>
      <c r="J3856" s="2"/>
      <c r="K3856" s="2" t="s">
        <v>6</v>
      </c>
      <c r="L3856" s="79">
        <v>1.5</v>
      </c>
      <c r="M3856" s="79">
        <v>0.35</v>
      </c>
      <c r="N3856" s="79">
        <v>1.85</v>
      </c>
      <c r="O3856" s="2">
        <v>0</v>
      </c>
      <c r="P3856" s="2">
        <v>3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0</v>
      </c>
      <c r="AF3856" s="2">
        <v>1</v>
      </c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Y3856" s="2"/>
      <c r="AZ3856" s="2"/>
      <c r="BA3856" s="2">
        <v>125</v>
      </c>
      <c r="BB3856" s="2" t="s">
        <v>4906</v>
      </c>
      <c r="BC3856" s="80">
        <v>45537</v>
      </c>
      <c r="BD3856" s="2" t="s">
        <v>4672</v>
      </c>
      <c r="BE3856" s="2"/>
      <c r="BF3856" s="2" t="s">
        <v>1379</v>
      </c>
      <c r="BG3856" s="2"/>
      <c r="BH3856" s="2"/>
      <c r="BI3856" s="2"/>
      <c r="BJ3856" s="2"/>
      <c r="BK3856" s="2"/>
      <c r="BL3856" s="2"/>
      <c r="BM3856" s="2" t="s">
        <v>4683</v>
      </c>
      <c r="BN3856" s="2"/>
      <c r="BO3856" s="2" t="str">
        <f t="shared" si="135"/>
        <v>E167185001,85030000000000000001</v>
      </c>
      <c r="BP3856" s="2" t="str">
        <f t="shared" si="136"/>
        <v>GMW171361,85030000000000000001</v>
      </c>
      <c r="BQ3856" s="2" t="str">
        <f>_xlfn.XLOOKUP(BO3856,[1]Planilha1!$BU:$BU,[1]Planilha1!$BU:$BU,"",0,1)</f>
        <v/>
      </c>
    </row>
    <row r="3857" spans="1:69" hidden="1" x14ac:dyDescent="0.2">
      <c r="A3857" s="2" t="s">
        <v>4679</v>
      </c>
      <c r="B3857" s="2" t="s">
        <v>3</v>
      </c>
      <c r="C3857" s="2"/>
      <c r="D3857" s="2" t="str">
        <f>IF(_xlfn.XLOOKUP(C3857,'Tabela de Familias'!A:A,'Tabela de Familias'!B:B)="","")</f>
        <v/>
      </c>
      <c r="E3857" s="2" t="s">
        <v>4611</v>
      </c>
      <c r="F3857" s="2" t="s">
        <v>4684</v>
      </c>
      <c r="G3857" s="2" t="str">
        <f t="shared" ref="G3857" si="139">IF(F3857="","",C3857&amp;"-"&amp;F3857)</f>
        <v>-SP6281_BUN124_1_X1.03</v>
      </c>
      <c r="H3857" s="2"/>
      <c r="I3857" s="2"/>
      <c r="J3857" s="2"/>
      <c r="K3857" s="2" t="s">
        <v>6</v>
      </c>
      <c r="L3857" s="79" cm="1">
        <f t="array" ref="L3857">SUMPRODUCT(O3857:AE3857*$O$2:$AE$2)</f>
        <v>1.2</v>
      </c>
      <c r="M3857" s="79" cm="1">
        <f t="array" ref="M3857">SUMPRODUCT(AF3857:AV3857*$AF$2:$AV$2)</f>
        <v>0.7</v>
      </c>
      <c r="N3857" s="79">
        <f t="shared" ref="N3857" si="140">L3857+M3857</f>
        <v>1.9</v>
      </c>
      <c r="O3857" s="2">
        <v>2</v>
      </c>
      <c r="P3857" s="2">
        <v>1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  <c r="AD3857" s="2">
        <v>0</v>
      </c>
      <c r="AE3857" s="2">
        <v>0</v>
      </c>
      <c r="AF3857" s="2">
        <v>2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0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  <c r="AR3857" s="2">
        <v>0</v>
      </c>
      <c r="AS3857" s="2">
        <v>0</v>
      </c>
      <c r="AT3857" s="2">
        <v>0</v>
      </c>
      <c r="AU3857" s="2">
        <v>0</v>
      </c>
      <c r="AV3857" s="2">
        <v>0</v>
      </c>
      <c r="AW3857" s="2" t="s">
        <v>47</v>
      </c>
      <c r="AX3857" s="2"/>
      <c r="AY3857" s="2" t="s">
        <v>47</v>
      </c>
      <c r="AZ3857" s="2" t="s">
        <v>47</v>
      </c>
      <c r="BA3857" s="2">
        <v>125</v>
      </c>
      <c r="BB3857" s="2" t="s">
        <v>4893</v>
      </c>
      <c r="BC3857" s="80">
        <v>45535</v>
      </c>
      <c r="BD3857" s="2" t="s">
        <v>4672</v>
      </c>
      <c r="BE3857" s="2" t="s">
        <v>47</v>
      </c>
      <c r="BF3857" s="2"/>
      <c r="BG3857" s="2" t="s">
        <v>47</v>
      </c>
      <c r="BH3857" s="2" t="s">
        <v>47</v>
      </c>
      <c r="BI3857" s="2" t="s">
        <v>47</v>
      </c>
      <c r="BJ3857" s="2" t="s">
        <v>47</v>
      </c>
      <c r="BK3857" s="2" t="s">
        <v>47</v>
      </c>
      <c r="BL3857" s="2" t="s">
        <v>47</v>
      </c>
      <c r="BM3857" s="2"/>
      <c r="BN3857" s="2"/>
      <c r="BO3857" s="2" t="str">
        <f t="shared" si="135"/>
        <v>E167185001,92100000000000000020000000000000000</v>
      </c>
      <c r="BP3857" s="2" t="str">
        <f t="shared" si="136"/>
        <v>GMW171361,92100000000000000020000000000000000</v>
      </c>
      <c r="BQ3857" s="2" t="str">
        <f>_xlfn.XLOOKUP(BO3857,[1]Planilha1!$BU:$BU,[1]Planilha1!$BU:$BU,"",0,1)</f>
        <v/>
      </c>
    </row>
    <row r="3858" spans="1:69" hidden="1" x14ac:dyDescent="0.2">
      <c r="A3858" s="2" t="s">
        <v>4679</v>
      </c>
      <c r="B3858" s="2" t="s">
        <v>3</v>
      </c>
      <c r="C3858" s="2"/>
      <c r="D3858" s="2"/>
      <c r="E3858" s="2" t="s">
        <v>4611</v>
      </c>
      <c r="F3858" s="2" t="s">
        <v>4685</v>
      </c>
      <c r="G3858" s="2" t="s">
        <v>4685</v>
      </c>
      <c r="H3858" s="2"/>
      <c r="I3858" s="2"/>
      <c r="J3858" s="2"/>
      <c r="K3858" s="2" t="s">
        <v>4686</v>
      </c>
      <c r="L3858" s="79">
        <v>4.8499999999999996</v>
      </c>
      <c r="M3858" s="79">
        <v>1</v>
      </c>
      <c r="N3858" s="79">
        <v>5.85</v>
      </c>
      <c r="O3858" s="2">
        <v>1</v>
      </c>
      <c r="P3858" s="2">
        <v>1</v>
      </c>
      <c r="Q3858" s="2">
        <v>0</v>
      </c>
      <c r="R3858" s="2">
        <v>1</v>
      </c>
      <c r="S3858" s="2">
        <v>0</v>
      </c>
      <c r="T3858" s="2">
        <v>0</v>
      </c>
      <c r="U3858" s="2">
        <v>0</v>
      </c>
      <c r="V3858" s="2">
        <v>1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0</v>
      </c>
      <c r="AF3858" s="2">
        <v>0</v>
      </c>
      <c r="AG3858" s="2">
        <v>2</v>
      </c>
      <c r="AH3858" s="2">
        <v>0</v>
      </c>
      <c r="AI3858" s="2">
        <v>0</v>
      </c>
      <c r="AJ3858" s="2">
        <v>0</v>
      </c>
      <c r="AK3858" s="2">
        <v>0</v>
      </c>
      <c r="AL3858" s="2">
        <v>0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  <c r="AR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/>
      <c r="AX3858" s="2"/>
      <c r="AY3858" s="2"/>
      <c r="AZ3858" s="2"/>
      <c r="BA3858" s="2">
        <v>125</v>
      </c>
      <c r="BB3858" s="2" t="s">
        <v>4687</v>
      </c>
      <c r="BC3858" s="80">
        <v>45540</v>
      </c>
      <c r="BD3858" s="2"/>
      <c r="BE3858" s="2"/>
      <c r="BF3858" s="2"/>
      <c r="BG3858" s="2"/>
      <c r="BH3858" s="2"/>
      <c r="BI3858" s="2"/>
      <c r="BJ3858" s="2"/>
      <c r="BK3858" s="2"/>
      <c r="BL3858" s="2"/>
      <c r="BM3858" s="2"/>
      <c r="BN3858" s="2"/>
      <c r="BO3858" s="2" t="str">
        <f t="shared" si="135"/>
        <v>3299362M95,851101000100000000002000000000000000</v>
      </c>
      <c r="BP3858" s="2" t="str">
        <f t="shared" si="136"/>
        <v>GMW171365,851101000100000000002000000000000000</v>
      </c>
      <c r="BQ3858" s="2" t="str">
        <f>_xlfn.XLOOKUP(BO3858,[1]Planilha1!$BU:$BU,[1]Planilha1!$BU:$BU,"",0,1)</f>
        <v/>
      </c>
    </row>
    <row r="3859" spans="1:69" hidden="1" x14ac:dyDescent="0.2">
      <c r="A3859" s="2" t="s">
        <v>4679</v>
      </c>
      <c r="B3859" s="2" t="s">
        <v>3</v>
      </c>
      <c r="C3859" s="2"/>
      <c r="D3859" s="2" t="s">
        <v>1099</v>
      </c>
      <c r="E3859" s="2" t="s">
        <v>4611</v>
      </c>
      <c r="F3859" s="2" t="s">
        <v>4369</v>
      </c>
      <c r="G3859" s="2" t="s">
        <v>4369</v>
      </c>
      <c r="H3859" s="2"/>
      <c r="I3859" s="2"/>
      <c r="J3859" s="2"/>
      <c r="K3859" s="2" t="s">
        <v>6</v>
      </c>
      <c r="L3859" s="79">
        <v>0.5</v>
      </c>
      <c r="M3859" s="79">
        <v>1.25</v>
      </c>
      <c r="N3859" s="79">
        <v>1.7499999999999998</v>
      </c>
      <c r="O3859" s="2">
        <v>0</v>
      </c>
      <c r="P3859" s="2">
        <v>1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  <c r="AD3859" s="2">
        <v>0</v>
      </c>
      <c r="AE3859" s="2">
        <v>0</v>
      </c>
      <c r="AF3859" s="2">
        <v>0</v>
      </c>
      <c r="AG3859" s="2">
        <v>1</v>
      </c>
      <c r="AH3859" s="2">
        <v>1</v>
      </c>
      <c r="AI3859" s="2">
        <v>0</v>
      </c>
      <c r="AJ3859" s="2">
        <v>0</v>
      </c>
      <c r="AK3859" s="2">
        <v>0</v>
      </c>
      <c r="AL3859" s="2">
        <v>0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  <c r="AR3859" s="2">
        <v>0</v>
      </c>
      <c r="AS3859" s="2">
        <v>0</v>
      </c>
      <c r="AT3859" s="2">
        <v>0</v>
      </c>
      <c r="AU3859" s="2">
        <v>0</v>
      </c>
      <c r="AV3859" s="2">
        <v>0</v>
      </c>
      <c r="AW3859" s="2"/>
      <c r="AX3859" s="2"/>
      <c r="AY3859" s="2"/>
      <c r="AZ3859" s="2"/>
      <c r="BA3859" s="2">
        <v>125</v>
      </c>
      <c r="BB3859" s="2" t="s">
        <v>4688</v>
      </c>
      <c r="BC3859" s="80">
        <v>45563</v>
      </c>
      <c r="BD3859" s="2" t="s">
        <v>4672</v>
      </c>
      <c r="BE3859" s="2" t="s">
        <v>47</v>
      </c>
      <c r="BF3859" s="2" t="s">
        <v>1379</v>
      </c>
      <c r="BG3859" s="2"/>
      <c r="BH3859" s="2"/>
      <c r="BI3859" s="2"/>
      <c r="BJ3859" s="2"/>
      <c r="BK3859" s="2"/>
      <c r="BL3859" s="2"/>
      <c r="BM3859" s="2"/>
      <c r="BN3859" s="2"/>
      <c r="BO3859" s="2" t="str">
        <f t="shared" ref="BO3859:BO3867" si="141">IF(F3859="","",_xlfn.CONCAT(K3859&amp;N3859,IF(L3859&gt;M3859,_xlfn.TEXTJOIN(,TRUE,O3859:AV3859),_xlfn.TEXTJOIN(,TRUE,AF3859:AV3859,O3859:AE3859))))</f>
        <v>E167185001,750110000000000000001000000000000000</v>
      </c>
      <c r="BP3859" s="2" t="str">
        <f t="shared" ref="BP3859:BP3867" si="142">_xlfn.CONCAT(B3859,N3859,IF(L3859&gt;M3859,_xlfn.TEXTJOIN(,TRUE,O3859:AV3859),_xlfn.TEXTJOIN(,TRUE,AF3859:AV3859,O3859:AE3859)))</f>
        <v>GMW171361,750110000000000000001000000000000000</v>
      </c>
      <c r="BQ3859" s="2" t="str">
        <f>_xlfn.XLOOKUP(BO3859,[1]Planilha1!$BU:$BU,[1]Planilha1!$BU:$BU,"",0,1)</f>
        <v/>
      </c>
    </row>
    <row r="3860" spans="1:69" hidden="1" x14ac:dyDescent="0.2">
      <c r="A3860" s="2" t="s">
        <v>4679</v>
      </c>
      <c r="B3860" s="2" t="s">
        <v>3</v>
      </c>
      <c r="C3860" s="2"/>
      <c r="D3860" s="2"/>
      <c r="E3860" s="2" t="s">
        <v>4611</v>
      </c>
      <c r="F3860" s="2" t="s">
        <v>4689</v>
      </c>
      <c r="G3860" s="2" t="s">
        <v>4689</v>
      </c>
      <c r="H3860" s="2"/>
      <c r="I3860" s="2"/>
      <c r="J3860" s="2"/>
      <c r="K3860" s="2" t="s">
        <v>4686</v>
      </c>
      <c r="L3860" s="79">
        <v>4.5</v>
      </c>
      <c r="M3860" s="79"/>
      <c r="N3860" s="79">
        <v>4.5</v>
      </c>
      <c r="O3860" s="2">
        <v>0</v>
      </c>
      <c r="P3860" s="2">
        <v>2</v>
      </c>
      <c r="Q3860" s="2">
        <v>0</v>
      </c>
      <c r="R3860" s="2">
        <v>0</v>
      </c>
      <c r="S3860" s="2">
        <v>1</v>
      </c>
      <c r="T3860" s="2">
        <v>1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2">
        <v>0</v>
      </c>
      <c r="AE3860" s="2">
        <v>0</v>
      </c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  <c r="AX3860" s="2"/>
      <c r="AY3860" s="2"/>
      <c r="AZ3860" s="2"/>
      <c r="BA3860" s="2">
        <v>125</v>
      </c>
      <c r="BB3860" s="2" t="s">
        <v>4826</v>
      </c>
      <c r="BC3860" s="80">
        <v>45570</v>
      </c>
      <c r="BD3860" s="2" t="s">
        <v>4672</v>
      </c>
      <c r="BE3860" s="2"/>
      <c r="BF3860" s="2" t="s">
        <v>1379</v>
      </c>
      <c r="BG3860" s="2"/>
      <c r="BH3860" s="2"/>
      <c r="BI3860" s="2"/>
      <c r="BJ3860" s="2"/>
      <c r="BK3860" s="2"/>
      <c r="BL3860" s="2"/>
      <c r="BM3860" s="2"/>
      <c r="BN3860" s="2"/>
      <c r="BO3860" s="2" t="str">
        <f t="shared" si="141"/>
        <v>3299362M94,502001100000000000</v>
      </c>
      <c r="BP3860" s="2" t="str">
        <f t="shared" si="142"/>
        <v>GMW171364,502001100000000000</v>
      </c>
      <c r="BQ3860" s="2" t="str">
        <f>_xlfn.XLOOKUP(BO3860,[1]Planilha1!$BU:$BU,[1]Planilha1!$BU:$BU,"",0,1)</f>
        <v/>
      </c>
    </row>
    <row r="3861" spans="1:69" hidden="1" x14ac:dyDescent="0.2">
      <c r="A3861" s="2" t="s">
        <v>4679</v>
      </c>
      <c r="B3861" s="2" t="s">
        <v>3</v>
      </c>
      <c r="C3861" s="2"/>
      <c r="D3861" s="2" t="str">
        <f>IF(_xlfn.XLOOKUP(C3861,'Tabela de Familias'!A:A,'Tabela de Familias'!B:B)="","")</f>
        <v/>
      </c>
      <c r="E3861" s="2" t="s">
        <v>4611</v>
      </c>
      <c r="F3861" s="2" t="s">
        <v>315</v>
      </c>
      <c r="G3861" s="2" t="s">
        <v>4690</v>
      </c>
      <c r="H3861" s="2"/>
      <c r="I3861" s="2"/>
      <c r="J3861" s="2"/>
      <c r="K3861" s="2" t="s">
        <v>6</v>
      </c>
      <c r="L3861" s="79">
        <v>0.35</v>
      </c>
      <c r="M3861" s="79">
        <v>2</v>
      </c>
      <c r="N3861" s="79">
        <v>2.35</v>
      </c>
      <c r="O3861" s="2">
        <v>1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s="2">
        <v>0</v>
      </c>
      <c r="AE3861" s="2">
        <v>0</v>
      </c>
      <c r="AF3861" s="2">
        <v>0</v>
      </c>
      <c r="AG3861" s="2">
        <v>4</v>
      </c>
      <c r="AH3861" s="2">
        <v>0</v>
      </c>
      <c r="AI3861" s="2">
        <v>0</v>
      </c>
      <c r="AJ3861" s="2">
        <v>0</v>
      </c>
      <c r="AK3861" s="2">
        <v>0</v>
      </c>
      <c r="AL3861" s="2">
        <v>0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  <c r="AR3861" s="2">
        <v>0</v>
      </c>
      <c r="AS3861" s="2">
        <v>0</v>
      </c>
      <c r="AT3861" s="2">
        <v>0</v>
      </c>
      <c r="AU3861" s="2">
        <v>0</v>
      </c>
      <c r="AV3861" s="2">
        <v>0</v>
      </c>
      <c r="AW3861" s="2" t="s">
        <v>47</v>
      </c>
      <c r="AX3861" s="2"/>
      <c r="AY3861" s="2" t="s">
        <v>47</v>
      </c>
      <c r="AZ3861" s="2" t="s">
        <v>47</v>
      </c>
      <c r="BA3861" s="2">
        <v>125</v>
      </c>
      <c r="BB3861" s="2" t="s">
        <v>4805</v>
      </c>
      <c r="BC3861" s="80">
        <v>45570</v>
      </c>
      <c r="BD3861" s="2"/>
      <c r="BE3861" s="2" t="s">
        <v>47</v>
      </c>
      <c r="BF3861" s="2"/>
      <c r="BG3861" s="2" t="s">
        <v>47</v>
      </c>
      <c r="BH3861" s="2" t="s">
        <v>47</v>
      </c>
      <c r="BI3861" s="2" t="s">
        <v>47</v>
      </c>
      <c r="BJ3861" s="2" t="s">
        <v>47</v>
      </c>
      <c r="BK3861" s="2" t="s">
        <v>47</v>
      </c>
      <c r="BL3861" s="2" t="s">
        <v>47</v>
      </c>
      <c r="BM3861" s="2"/>
      <c r="BN3861" s="2"/>
      <c r="BO3861" s="2" t="str">
        <f t="shared" si="141"/>
        <v>E167185002,350400000000000000010000000000000000</v>
      </c>
      <c r="BP3861" s="2" t="str">
        <f t="shared" si="142"/>
        <v>GMW171362,350400000000000000010000000000000000</v>
      </c>
      <c r="BQ3861" s="2" t="str">
        <f>_xlfn.XLOOKUP(BO3861,[1]Planilha1!$BU:$BU,[1]Planilha1!$BU:$BU,"",0,1)</f>
        <v/>
      </c>
    </row>
    <row r="3862" spans="1:69" hidden="1" x14ac:dyDescent="0.2">
      <c r="A3862" s="2" t="s">
        <v>4679</v>
      </c>
      <c r="B3862" s="2" t="s">
        <v>3</v>
      </c>
      <c r="C3862" s="2"/>
      <c r="D3862" s="2" t="str">
        <f>IF(_xlfn.XLOOKUP(C3862,'Tabela de Familias'!A:A,'Tabela de Familias'!B:B)="","")</f>
        <v/>
      </c>
      <c r="E3862" s="2" t="s">
        <v>4611</v>
      </c>
      <c r="F3862" s="2" t="s">
        <v>4691</v>
      </c>
      <c r="G3862" s="2" t="str">
        <f t="shared" ref="G3862:G3867" si="143">IF(F3862="","",C3862&amp;"-"&amp;F3862)</f>
        <v>-SP2350_413_1_X1.01</v>
      </c>
      <c r="H3862" s="2"/>
      <c r="I3862" s="2"/>
      <c r="J3862" s="2"/>
      <c r="K3862" s="2" t="s">
        <v>347</v>
      </c>
      <c r="L3862" s="79">
        <v>5.5</v>
      </c>
      <c r="M3862" s="79">
        <v>0.5</v>
      </c>
      <c r="N3862" s="79">
        <f t="shared" ref="N3862:N3864" si="144">L3862+M3862</f>
        <v>6</v>
      </c>
      <c r="O3862" s="2">
        <v>0</v>
      </c>
      <c r="P3862" s="2">
        <v>1</v>
      </c>
      <c r="Q3862" s="2">
        <v>0</v>
      </c>
      <c r="R3862" s="2">
        <v>0</v>
      </c>
      <c r="S3862" s="2">
        <v>0</v>
      </c>
      <c r="T3862" s="2">
        <v>0</v>
      </c>
      <c r="U3862" s="2">
        <v>2</v>
      </c>
      <c r="V3862" s="2">
        <v>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0</v>
      </c>
      <c r="AF3862" s="2">
        <v>0</v>
      </c>
      <c r="AG3862" s="2">
        <v>1</v>
      </c>
      <c r="AH3862" s="2">
        <v>0</v>
      </c>
      <c r="AI3862" s="2">
        <v>1</v>
      </c>
      <c r="AJ3862" s="2">
        <v>0</v>
      </c>
      <c r="AK3862" s="2">
        <v>0</v>
      </c>
      <c r="AL3862" s="2">
        <v>0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  <c r="AR3862" s="2">
        <v>0</v>
      </c>
      <c r="AS3862" s="2">
        <v>0</v>
      </c>
      <c r="AT3862" s="2">
        <v>0</v>
      </c>
      <c r="AU3862" s="2">
        <v>0</v>
      </c>
      <c r="AV3862" s="2">
        <v>0</v>
      </c>
      <c r="AW3862" s="2" t="s">
        <v>47</v>
      </c>
      <c r="AX3862" s="2"/>
      <c r="AY3862" s="2" t="s">
        <v>47</v>
      </c>
      <c r="AZ3862" s="2" t="s">
        <v>47</v>
      </c>
      <c r="BA3862" s="2">
        <v>3</v>
      </c>
      <c r="BB3862" s="2" t="s">
        <v>4692</v>
      </c>
      <c r="BC3862" s="80">
        <v>45570</v>
      </c>
      <c r="BD3862" s="2"/>
      <c r="BE3862" s="2" t="s">
        <v>47</v>
      </c>
      <c r="BF3862" s="2"/>
      <c r="BG3862" s="2" t="s">
        <v>47</v>
      </c>
      <c r="BH3862" s="2" t="s">
        <v>47</v>
      </c>
      <c r="BI3862" s="2" t="s">
        <v>47</v>
      </c>
      <c r="BJ3862" s="2" t="s">
        <v>47</v>
      </c>
      <c r="BK3862" s="2" t="s">
        <v>47</v>
      </c>
      <c r="BL3862" s="2" t="s">
        <v>47</v>
      </c>
      <c r="BM3862" s="2"/>
      <c r="BN3862" s="2"/>
      <c r="BO3862" s="2" t="str">
        <f t="shared" si="141"/>
        <v>E1672530060100002000000000001010000000000000</v>
      </c>
      <c r="BP3862" s="2" t="str">
        <f t="shared" si="142"/>
        <v>GMW1713660100002000000000001010000000000000</v>
      </c>
      <c r="BQ3862" s="2" t="str">
        <f>_xlfn.XLOOKUP(BO3862,[1]Planilha1!$BU:$BU,[1]Planilha1!$BU:$BU,"",0,1)</f>
        <v/>
      </c>
    </row>
    <row r="3863" spans="1:69" hidden="1" x14ac:dyDescent="0.2">
      <c r="A3863" s="2" t="s">
        <v>4679</v>
      </c>
      <c r="B3863" s="2" t="s">
        <v>3</v>
      </c>
      <c r="C3863" s="2"/>
      <c r="D3863" s="2" t="str">
        <f>IF(_xlfn.XLOOKUP(C3863,'Tabela de Familias'!A:A,'Tabela de Familias'!B:B)="","")</f>
        <v/>
      </c>
      <c r="E3863" s="2" t="s">
        <v>4611</v>
      </c>
      <c r="F3863" s="2" t="s">
        <v>4693</v>
      </c>
      <c r="G3863" s="2" t="str">
        <f t="shared" si="143"/>
        <v>-SP2350_413_1_X1.00</v>
      </c>
      <c r="H3863" s="2"/>
      <c r="I3863" s="2"/>
      <c r="J3863" s="2"/>
      <c r="K3863" s="2" t="s">
        <v>347</v>
      </c>
      <c r="L3863" s="79">
        <v>5.5</v>
      </c>
      <c r="M3863" s="79">
        <v>0</v>
      </c>
      <c r="N3863" s="79">
        <f t="shared" si="144"/>
        <v>5.5</v>
      </c>
      <c r="O3863" s="2">
        <v>0</v>
      </c>
      <c r="P3863" s="2">
        <v>1</v>
      </c>
      <c r="Q3863" s="2">
        <v>0</v>
      </c>
      <c r="R3863" s="2">
        <v>0</v>
      </c>
      <c r="S3863" s="2">
        <v>0</v>
      </c>
      <c r="T3863" s="2">
        <v>0</v>
      </c>
      <c r="U3863" s="2">
        <v>2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C3863" s="2">
        <v>0</v>
      </c>
      <c r="AD3863" s="2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0</v>
      </c>
      <c r="AL3863" s="2">
        <v>0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  <c r="AR3863" s="2">
        <v>0</v>
      </c>
      <c r="AS3863" s="2">
        <v>0</v>
      </c>
      <c r="AT3863" s="2">
        <v>0</v>
      </c>
      <c r="AU3863" s="2">
        <v>0</v>
      </c>
      <c r="AV3863" s="2">
        <v>0</v>
      </c>
      <c r="AW3863" s="2" t="s">
        <v>47</v>
      </c>
      <c r="AX3863" s="2"/>
      <c r="AY3863" s="2" t="s">
        <v>47</v>
      </c>
      <c r="AZ3863" s="2" t="s">
        <v>47</v>
      </c>
      <c r="BA3863" s="2">
        <v>125</v>
      </c>
      <c r="BB3863" s="2" t="s">
        <v>4924</v>
      </c>
      <c r="BC3863" s="80">
        <v>45589</v>
      </c>
      <c r="BD3863" s="2"/>
      <c r="BE3863" s="2" t="s">
        <v>47</v>
      </c>
      <c r="BF3863" s="2"/>
      <c r="BG3863" s="2" t="s">
        <v>47</v>
      </c>
      <c r="BH3863" s="2" t="s">
        <v>47</v>
      </c>
      <c r="BI3863" s="2" t="s">
        <v>47</v>
      </c>
      <c r="BJ3863" s="2" t="s">
        <v>47</v>
      </c>
      <c r="BK3863" s="2" t="s">
        <v>47</v>
      </c>
      <c r="BL3863" s="2" t="s">
        <v>47</v>
      </c>
      <c r="BM3863" s="2"/>
      <c r="BN3863" s="2"/>
      <c r="BO3863" s="2" t="str">
        <f t="shared" si="141"/>
        <v>E167253005,50100002000000000000000000000000000</v>
      </c>
      <c r="BP3863" s="2" t="str">
        <f t="shared" si="142"/>
        <v>GMW171365,50100002000000000000000000000000000</v>
      </c>
      <c r="BQ3863" s="2" t="str">
        <f>_xlfn.XLOOKUP(BO3863,[1]Planilha1!$BU:$BU,[1]Planilha1!$BU:$BU,"",0,1)</f>
        <v/>
      </c>
    </row>
    <row r="3864" spans="1:69" hidden="1" x14ac:dyDescent="0.2">
      <c r="A3864" s="2" t="s">
        <v>4679</v>
      </c>
      <c r="B3864" s="2" t="s">
        <v>3</v>
      </c>
      <c r="C3864" s="2"/>
      <c r="D3864" s="2" t="str">
        <f>IF(_xlfn.XLOOKUP(C3864,'Tabela de Familias'!A:A,'Tabela de Familias'!B:B)="","")</f>
        <v/>
      </c>
      <c r="E3864" s="2" t="s">
        <v>4611</v>
      </c>
      <c r="F3864" s="2" t="s">
        <v>4694</v>
      </c>
      <c r="G3864" s="2" t="str">
        <f t="shared" si="143"/>
        <v>-SP2250_1325_1_1.03</v>
      </c>
      <c r="H3864" s="2"/>
      <c r="I3864" s="2"/>
      <c r="J3864" s="2"/>
      <c r="K3864" s="2" t="s">
        <v>347</v>
      </c>
      <c r="L3864" s="79">
        <v>1.9</v>
      </c>
      <c r="M3864" s="79">
        <v>1.1000000000000001</v>
      </c>
      <c r="N3864" s="79">
        <f t="shared" si="144"/>
        <v>3</v>
      </c>
      <c r="O3864" s="2">
        <v>4</v>
      </c>
      <c r="P3864" s="2">
        <v>1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  <c r="AC3864" s="2">
        <v>0</v>
      </c>
      <c r="AD3864" s="2">
        <v>0</v>
      </c>
      <c r="AE3864" s="2">
        <v>0</v>
      </c>
      <c r="AF3864" s="2">
        <v>1</v>
      </c>
      <c r="AG3864" s="2">
        <v>0</v>
      </c>
      <c r="AH3864" s="2">
        <v>1</v>
      </c>
      <c r="AI3864" s="2">
        <v>0</v>
      </c>
      <c r="AJ3864" s="2">
        <v>0</v>
      </c>
      <c r="AK3864" s="2">
        <v>0</v>
      </c>
      <c r="AL3864" s="2">
        <v>0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  <c r="AR3864" s="2">
        <v>0</v>
      </c>
      <c r="AS3864" s="2">
        <v>0</v>
      </c>
      <c r="AT3864" s="2">
        <v>0</v>
      </c>
      <c r="AU3864" s="2">
        <v>0</v>
      </c>
      <c r="AV3864" s="2">
        <v>0</v>
      </c>
      <c r="AW3864" s="2" t="s">
        <v>47</v>
      </c>
      <c r="AX3864" s="2"/>
      <c r="AY3864" s="2" t="s">
        <v>47</v>
      </c>
      <c r="AZ3864" s="2" t="s">
        <v>47</v>
      </c>
      <c r="BA3864" s="2">
        <v>125</v>
      </c>
      <c r="BB3864" s="2" t="s">
        <v>4823</v>
      </c>
      <c r="BC3864" s="80">
        <v>45597</v>
      </c>
      <c r="BD3864" s="2" t="s">
        <v>4672</v>
      </c>
      <c r="BE3864" s="2" t="s">
        <v>47</v>
      </c>
      <c r="BF3864" s="2"/>
      <c r="BG3864" s="2" t="s">
        <v>47</v>
      </c>
      <c r="BH3864" s="2" t="s">
        <v>47</v>
      </c>
      <c r="BI3864" s="2" t="s">
        <v>47</v>
      </c>
      <c r="BJ3864" s="2" t="s">
        <v>47</v>
      </c>
      <c r="BK3864" s="2" t="s">
        <v>47</v>
      </c>
      <c r="BL3864" s="2" t="s">
        <v>47</v>
      </c>
      <c r="BM3864" s="2"/>
      <c r="BN3864" s="2"/>
      <c r="BO3864" s="2" t="str">
        <f t="shared" si="141"/>
        <v>E1672530034100000000000000010100000000000000</v>
      </c>
      <c r="BP3864" s="2" t="str">
        <f t="shared" si="142"/>
        <v>GMW1713634100000000000000010100000000000000</v>
      </c>
      <c r="BQ3864" s="2" t="str">
        <f>_xlfn.XLOOKUP(BO3864,[1]Planilha1!$BU:$BU,[1]Planilha1!$BU:$BU,"",0,1)</f>
        <v/>
      </c>
    </row>
    <row r="3865" spans="1:69" hidden="1" x14ac:dyDescent="0.2">
      <c r="A3865" s="2" t="s">
        <v>4679</v>
      </c>
      <c r="B3865" s="2" t="s">
        <v>3</v>
      </c>
      <c r="C3865" s="2"/>
      <c r="D3865" s="2"/>
      <c r="E3865" s="2"/>
      <c r="F3865" s="2" t="s">
        <v>4695</v>
      </c>
      <c r="G3865" s="2" t="str">
        <f t="shared" si="143"/>
        <v>-SP2250_1325_1_1.04</v>
      </c>
      <c r="H3865" s="2"/>
      <c r="I3865" s="2"/>
      <c r="J3865" s="2"/>
      <c r="K3865" s="2" t="s">
        <v>347</v>
      </c>
      <c r="L3865" s="79">
        <v>2.25</v>
      </c>
      <c r="M3865" s="79">
        <v>1.1000000000000001</v>
      </c>
      <c r="N3865" s="79">
        <v>3.35</v>
      </c>
      <c r="O3865" s="2">
        <v>5</v>
      </c>
      <c r="P3865" s="2">
        <v>1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0</v>
      </c>
      <c r="AF3865" s="2">
        <v>1</v>
      </c>
      <c r="AG3865" s="2">
        <v>0</v>
      </c>
      <c r="AH3865" s="2">
        <v>1</v>
      </c>
      <c r="AI3865" s="2">
        <v>0</v>
      </c>
      <c r="AJ3865" s="2">
        <v>0</v>
      </c>
      <c r="AK3865" s="2">
        <v>0</v>
      </c>
      <c r="AL3865" s="2">
        <v>0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  <c r="AR3865" s="2">
        <v>0</v>
      </c>
      <c r="AS3865" s="2">
        <v>0</v>
      </c>
      <c r="AT3865" s="2">
        <v>0</v>
      </c>
      <c r="AU3865" s="2">
        <v>0</v>
      </c>
      <c r="AV3865" s="2">
        <v>0</v>
      </c>
      <c r="AW3865" s="2"/>
      <c r="AX3865" s="2"/>
      <c r="AY3865" s="2" t="s">
        <v>47</v>
      </c>
      <c r="AZ3865" s="2" t="s">
        <v>47</v>
      </c>
      <c r="BA3865" s="2">
        <v>125</v>
      </c>
      <c r="BB3865" s="2" t="s">
        <v>4696</v>
      </c>
      <c r="BC3865" s="80">
        <v>45597</v>
      </c>
      <c r="BD3865" s="2"/>
      <c r="BE3865" s="2" t="s">
        <v>47</v>
      </c>
      <c r="BF3865" s="2"/>
      <c r="BG3865" s="2"/>
      <c r="BH3865" s="2"/>
      <c r="BI3865" s="2"/>
      <c r="BJ3865" s="2"/>
      <c r="BK3865" s="2"/>
      <c r="BL3865" s="2"/>
      <c r="BM3865" s="2"/>
      <c r="BN3865" s="2"/>
      <c r="BO3865" s="2" t="str">
        <f t="shared" si="141"/>
        <v>E167253003,355100000000000000010100000000000000</v>
      </c>
      <c r="BP3865" s="2" t="str">
        <f t="shared" si="142"/>
        <v>GMW171363,355100000000000000010100000000000000</v>
      </c>
      <c r="BQ3865" s="2" t="str">
        <f>_xlfn.XLOOKUP(BO3865,[1]Planilha1!$BU:$BU,[1]Planilha1!$BU:$BU,"",0,1)</f>
        <v/>
      </c>
    </row>
    <row r="3866" spans="1:69" hidden="1" x14ac:dyDescent="0.2">
      <c r="A3866" s="2" t="s">
        <v>4679</v>
      </c>
      <c r="B3866" s="2" t="s">
        <v>3</v>
      </c>
      <c r="C3866" s="2"/>
      <c r="D3866" s="2" t="str">
        <f>IF(_xlfn.XLOOKUP(C3866,'Tabela de Familias'!A:A,'Tabela de Familias'!B:B)="","")</f>
        <v/>
      </c>
      <c r="E3866" s="2" t="s">
        <v>4611</v>
      </c>
      <c r="F3866" s="2" t="s">
        <v>4697</v>
      </c>
      <c r="G3866" s="2" t="str">
        <f t="shared" si="143"/>
        <v>-SP1301_716_1_X1</v>
      </c>
      <c r="H3866" s="2"/>
      <c r="I3866" s="2"/>
      <c r="J3866" s="2"/>
      <c r="K3866" s="2" t="s">
        <v>347</v>
      </c>
      <c r="L3866" s="79">
        <v>1</v>
      </c>
      <c r="M3866" s="79">
        <v>4</v>
      </c>
      <c r="N3866" s="79">
        <f t="shared" ref="N3866:N3867" si="145">L3866+M3866</f>
        <v>5</v>
      </c>
      <c r="O3866" s="2">
        <v>0</v>
      </c>
      <c r="P3866" s="2">
        <v>0</v>
      </c>
      <c r="Q3866" s="2">
        <v>0</v>
      </c>
      <c r="R3866" s="2">
        <v>1</v>
      </c>
      <c r="S3866" s="2">
        <v>0</v>
      </c>
      <c r="T3866" s="2">
        <v>0</v>
      </c>
      <c r="U3866" s="2">
        <v>0</v>
      </c>
      <c r="V3866" s="2">
        <v>1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C3866" s="2">
        <v>0</v>
      </c>
      <c r="AD3866" s="2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4</v>
      </c>
      <c r="AJ3866" s="2">
        <v>0</v>
      </c>
      <c r="AK3866" s="2">
        <v>0</v>
      </c>
      <c r="AL3866" s="2">
        <v>0</v>
      </c>
      <c r="AM3866" s="2">
        <v>0</v>
      </c>
      <c r="AN3866" s="2">
        <v>0</v>
      </c>
      <c r="AO3866" s="2">
        <v>0</v>
      </c>
      <c r="AP3866" s="2">
        <v>0</v>
      </c>
      <c r="AQ3866" s="2">
        <v>0</v>
      </c>
      <c r="AR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 t="s">
        <v>47</v>
      </c>
      <c r="AX3866" s="2"/>
      <c r="AY3866" s="2" t="s">
        <v>47</v>
      </c>
      <c r="AZ3866" s="2" t="s">
        <v>47</v>
      </c>
      <c r="BA3866" s="2">
        <v>125</v>
      </c>
      <c r="BB3866" s="2" t="s">
        <v>4698</v>
      </c>
      <c r="BC3866" s="80">
        <v>45597</v>
      </c>
      <c r="BD3866" s="2"/>
      <c r="BE3866" s="2" t="s">
        <v>47</v>
      </c>
      <c r="BF3866" s="2"/>
      <c r="BG3866" s="2" t="s">
        <v>47</v>
      </c>
      <c r="BH3866" s="2" t="s">
        <v>47</v>
      </c>
      <c r="BI3866" s="2" t="s">
        <v>47</v>
      </c>
      <c r="BJ3866" s="2" t="s">
        <v>47</v>
      </c>
      <c r="BK3866" s="2" t="s">
        <v>47</v>
      </c>
      <c r="BL3866" s="2" t="s">
        <v>47</v>
      </c>
      <c r="BM3866" s="2"/>
      <c r="BN3866" s="2"/>
      <c r="BO3866" s="2" t="str">
        <f t="shared" si="141"/>
        <v>E1672530050004000000000000000010001000000000</v>
      </c>
      <c r="BP3866" s="2" t="str">
        <f t="shared" si="142"/>
        <v>GMW1713650004000000000000000010001000000000</v>
      </c>
      <c r="BQ3866" s="2" t="str">
        <f>_xlfn.XLOOKUP(BO3866,[1]Planilha1!$BU:$BU,[1]Planilha1!$BU:$BU,"",0,1)</f>
        <v/>
      </c>
    </row>
    <row r="3867" spans="1:69" hidden="1" x14ac:dyDescent="0.2">
      <c r="A3867" s="2" t="s">
        <v>4679</v>
      </c>
      <c r="B3867" s="2" t="s">
        <v>3</v>
      </c>
      <c r="C3867" s="2"/>
      <c r="D3867" s="2" t="str">
        <f>IF(_xlfn.XLOOKUP(C3867,'Tabela de Familias'!A:A,'Tabela de Familias'!B:B)="","")</f>
        <v/>
      </c>
      <c r="E3867" s="2" t="s">
        <v>4611</v>
      </c>
      <c r="F3867" s="2" t="s">
        <v>4699</v>
      </c>
      <c r="G3867" s="2" t="str">
        <f t="shared" si="143"/>
        <v>-SP2250_1325_1_X1.07</v>
      </c>
      <c r="H3867" s="2"/>
      <c r="I3867" s="2"/>
      <c r="J3867" s="2"/>
      <c r="K3867" s="2" t="s">
        <v>347</v>
      </c>
      <c r="L3867" s="79">
        <v>0</v>
      </c>
      <c r="M3867" s="79">
        <v>1.95</v>
      </c>
      <c r="N3867" s="79">
        <f t="shared" si="145"/>
        <v>1.95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2">
        <v>2</v>
      </c>
      <c r="AG3867" s="2">
        <v>1</v>
      </c>
      <c r="AH3867" s="2">
        <v>1</v>
      </c>
      <c r="AI3867" s="2">
        <v>0</v>
      </c>
      <c r="AJ3867" s="2">
        <v>0</v>
      </c>
      <c r="AK3867" s="2">
        <v>0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  <c r="AR3867" s="2">
        <v>0</v>
      </c>
      <c r="AS3867" s="2">
        <v>0</v>
      </c>
      <c r="AT3867" s="2">
        <v>0</v>
      </c>
      <c r="AU3867" s="2">
        <v>0</v>
      </c>
      <c r="AV3867" s="2">
        <v>0</v>
      </c>
      <c r="AW3867" s="2" t="s">
        <v>47</v>
      </c>
      <c r="AX3867" s="2"/>
      <c r="AY3867" s="2" t="s">
        <v>47</v>
      </c>
      <c r="AZ3867" s="2" t="s">
        <v>47</v>
      </c>
      <c r="BA3867" s="2">
        <v>125</v>
      </c>
      <c r="BB3867" s="2" t="s">
        <v>4801</v>
      </c>
      <c r="BC3867" s="80">
        <v>45615</v>
      </c>
      <c r="BD3867" s="2" t="s">
        <v>4672</v>
      </c>
      <c r="BE3867" s="2" t="s">
        <v>47</v>
      </c>
      <c r="BF3867" s="2"/>
      <c r="BG3867" s="2" t="s">
        <v>47</v>
      </c>
      <c r="BH3867" s="2" t="s">
        <v>47</v>
      </c>
      <c r="BI3867" s="2" t="s">
        <v>47</v>
      </c>
      <c r="BJ3867" s="2" t="s">
        <v>47</v>
      </c>
      <c r="BK3867" s="2" t="s">
        <v>47</v>
      </c>
      <c r="BL3867" s="2" t="s">
        <v>47</v>
      </c>
      <c r="BM3867" s="2"/>
      <c r="BN3867" s="2"/>
      <c r="BO3867" s="2" t="str">
        <f t="shared" si="141"/>
        <v>E167253001,952110000000000000000000000000000000</v>
      </c>
      <c r="BP3867" s="2" t="str">
        <f t="shared" si="142"/>
        <v>GMW171361,952110000000000000000000000000000000</v>
      </c>
      <c r="BQ3867" s="2" t="str">
        <f>_xlfn.XLOOKUP(BO3867,[1]Planilha1!$BU:$BU,[1]Planilha1!$BU:$BU,"",0,1)</f>
        <v/>
      </c>
    </row>
    <row r="3868" spans="1:69" hidden="1" x14ac:dyDescent="0.2">
      <c r="A3868" s="2" t="s">
        <v>4679</v>
      </c>
      <c r="B3868" s="2" t="s">
        <v>3</v>
      </c>
      <c r="C3868" s="2"/>
      <c r="D3868" s="2" t="str">
        <f>IF(_xlfn.XLOOKUP(C3868,'Tabela de Familias'!A:A,'Tabela de Familias'!B:B)="","")</f>
        <v/>
      </c>
      <c r="E3868" s="2" t="s">
        <v>4611</v>
      </c>
      <c r="F3868" s="2" t="s">
        <v>4701</v>
      </c>
      <c r="G3868" s="2" t="str">
        <f t="shared" ref="G3868" si="146">IF(F3868="","",C3868&amp;"-"&amp;F3868)</f>
        <v>-SP2250_BUN1325_1_X1.01</v>
      </c>
      <c r="H3868" s="2"/>
      <c r="I3868" s="2"/>
      <c r="J3868" s="2"/>
      <c r="K3868" s="2" t="s">
        <v>347</v>
      </c>
      <c r="L3868" s="79">
        <v>0.35</v>
      </c>
      <c r="M3868" s="79">
        <v>1.6</v>
      </c>
      <c r="N3868" s="79">
        <f t="shared" ref="N3868" si="147">L3868+M3868</f>
        <v>1.9500000000000002</v>
      </c>
      <c r="O3868" s="2">
        <v>1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  <c r="AD3868" s="2">
        <v>0</v>
      </c>
      <c r="AE3868" s="2">
        <v>0</v>
      </c>
      <c r="AF3868" s="2">
        <v>1</v>
      </c>
      <c r="AG3868" s="2">
        <v>1</v>
      </c>
      <c r="AH3868" s="2">
        <v>1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  <c r="AR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 t="s">
        <v>47</v>
      </c>
      <c r="AX3868" s="2"/>
      <c r="AY3868" s="2" t="s">
        <v>47</v>
      </c>
      <c r="AZ3868" s="2" t="s">
        <v>47</v>
      </c>
      <c r="BA3868" s="2">
        <v>125</v>
      </c>
      <c r="BB3868" s="2" t="s">
        <v>4799</v>
      </c>
      <c r="BC3868" s="80">
        <v>45539</v>
      </c>
      <c r="BD3868" s="2" t="s">
        <v>4672</v>
      </c>
      <c r="BE3868" s="2" t="s">
        <v>47</v>
      </c>
      <c r="BF3868" s="2"/>
      <c r="BG3868" s="2" t="s">
        <v>47</v>
      </c>
      <c r="BH3868" s="2" t="s">
        <v>47</v>
      </c>
      <c r="BI3868" s="2" t="s">
        <v>47</v>
      </c>
      <c r="BJ3868" s="2" t="s">
        <v>47</v>
      </c>
      <c r="BK3868" s="2" t="s">
        <v>47</v>
      </c>
      <c r="BL3868" s="2" t="s">
        <v>47</v>
      </c>
      <c r="BM3868" s="2"/>
      <c r="BN3868" s="2"/>
      <c r="BO3868" s="2" t="str">
        <f t="shared" ref="BO3868:BO3876" si="148">IF(F3868="","",_xlfn.CONCAT(K3868&amp;N3868,IF(L3868&gt;M3868,_xlfn.TEXTJOIN(,TRUE,O3868:AV3868),_xlfn.TEXTJOIN(,TRUE,AF3868:AV3868,O3868:AE3868))))</f>
        <v>E167253001,951110000000000000010000000000000000</v>
      </c>
      <c r="BP3868" s="2" t="str">
        <f t="shared" ref="BP3868:BP3876" si="149">_xlfn.CONCAT(B3868,N3868,IF(L3868&gt;M3868,_xlfn.TEXTJOIN(,TRUE,O3868:AV3868),_xlfn.TEXTJOIN(,TRUE,AF3868:AV3868,O3868:AE3868)))</f>
        <v>GMW171361,951110000000000000010000000000000000</v>
      </c>
      <c r="BQ3868" s="2" t="str">
        <f>_xlfn.XLOOKUP(BO3868,[1]Planilha1!$BU:$BU,[1]Planilha1!$BU:$BU,"",0,1)</f>
        <v/>
      </c>
    </row>
    <row r="3869" spans="1:69" hidden="1" x14ac:dyDescent="0.2">
      <c r="A3869" s="2" t="s">
        <v>4679</v>
      </c>
      <c r="B3869" s="2" t="s">
        <v>3</v>
      </c>
      <c r="C3869" s="2"/>
      <c r="D3869" s="2"/>
      <c r="E3869" s="2" t="s">
        <v>4611</v>
      </c>
      <c r="F3869" s="2" t="s">
        <v>4702</v>
      </c>
      <c r="G3869" s="2" t="s">
        <v>4702</v>
      </c>
      <c r="H3869" s="2"/>
      <c r="I3869" s="2"/>
      <c r="J3869" s="2"/>
      <c r="K3869" s="2" t="s">
        <v>4686</v>
      </c>
      <c r="L3869" s="79">
        <v>3.85</v>
      </c>
      <c r="M3869" s="79">
        <v>1</v>
      </c>
      <c r="N3869" s="79">
        <v>5.85</v>
      </c>
      <c r="O3869" s="2">
        <v>1</v>
      </c>
      <c r="P3869" s="2">
        <v>1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1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C3869" s="2">
        <v>0</v>
      </c>
      <c r="AD3869" s="2">
        <v>0</v>
      </c>
      <c r="AE3869" s="2">
        <v>0</v>
      </c>
      <c r="AF3869" s="2">
        <v>0</v>
      </c>
      <c r="AG3869" s="2">
        <v>2</v>
      </c>
      <c r="AH3869" s="2">
        <v>0</v>
      </c>
      <c r="AI3869" s="2">
        <v>1</v>
      </c>
      <c r="AJ3869" s="2">
        <v>0</v>
      </c>
      <c r="AK3869" s="2">
        <v>0</v>
      </c>
      <c r="AL3869" s="2">
        <v>0</v>
      </c>
      <c r="AM3869" s="2">
        <v>0</v>
      </c>
      <c r="AN3869" s="2">
        <v>0</v>
      </c>
      <c r="AO3869" s="2">
        <v>0</v>
      </c>
      <c r="AP3869" s="2">
        <v>0</v>
      </c>
      <c r="AQ3869" s="2">
        <v>0</v>
      </c>
      <c r="AR3869" s="2">
        <v>0</v>
      </c>
      <c r="AS3869" s="2">
        <v>0</v>
      </c>
      <c r="AT3869" s="2">
        <v>0</v>
      </c>
      <c r="AU3869" s="2">
        <v>0</v>
      </c>
      <c r="AV3869" s="2">
        <v>0</v>
      </c>
      <c r="AW3869" s="2"/>
      <c r="AX3869" s="2"/>
      <c r="AY3869" s="2"/>
      <c r="AZ3869" s="2"/>
      <c r="BA3869" s="2">
        <v>125</v>
      </c>
      <c r="BB3869" s="2" t="s">
        <v>4703</v>
      </c>
      <c r="BC3869" s="80">
        <v>45540</v>
      </c>
      <c r="BD3869" s="2"/>
      <c r="BE3869" s="2"/>
      <c r="BF3869" s="2"/>
      <c r="BG3869" s="2"/>
      <c r="BH3869" s="2"/>
      <c r="BI3869" s="2"/>
      <c r="BJ3869" s="2"/>
      <c r="BK3869" s="2"/>
      <c r="BL3869" s="2"/>
      <c r="BM3869" s="2"/>
      <c r="BN3869" s="2"/>
      <c r="BO3869" s="2" t="str">
        <f t="shared" si="148"/>
        <v>3299362M95,851100000100000000002010000000000000</v>
      </c>
      <c r="BP3869" s="2" t="str">
        <f t="shared" si="149"/>
        <v>GMW171365,851100000100000000002010000000000000</v>
      </c>
      <c r="BQ3869" s="2" t="str">
        <f>_xlfn.XLOOKUP(BO3869,[1]Planilha1!$BU:$BU,[1]Planilha1!$BU:$BU,"",0,1)</f>
        <v/>
      </c>
    </row>
    <row r="3870" spans="1:69" hidden="1" x14ac:dyDescent="0.2">
      <c r="A3870" s="2" t="s">
        <v>4679</v>
      </c>
      <c r="B3870" s="2" t="s">
        <v>3</v>
      </c>
      <c r="C3870" s="2"/>
      <c r="D3870" s="2"/>
      <c r="E3870" s="2" t="s">
        <v>4611</v>
      </c>
      <c r="F3870" s="2" t="s">
        <v>4704</v>
      </c>
      <c r="G3870" s="2" t="s">
        <v>4704</v>
      </c>
      <c r="H3870" s="2"/>
      <c r="I3870" s="2"/>
      <c r="J3870" s="2"/>
      <c r="K3870" s="2" t="s">
        <v>4686</v>
      </c>
      <c r="L3870" s="79">
        <v>3.85</v>
      </c>
      <c r="M3870" s="79">
        <v>2.5</v>
      </c>
      <c r="N3870" s="79">
        <v>6.35</v>
      </c>
      <c r="O3870" s="2">
        <v>1</v>
      </c>
      <c r="P3870" s="2">
        <v>1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1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0</v>
      </c>
      <c r="AD3870" s="2">
        <v>0</v>
      </c>
      <c r="AE3870" s="2">
        <v>0</v>
      </c>
      <c r="AF3870" s="2">
        <v>0</v>
      </c>
      <c r="AG3870" s="2">
        <v>2</v>
      </c>
      <c r="AH3870" s="2">
        <v>0</v>
      </c>
      <c r="AI3870" s="2">
        <v>0</v>
      </c>
      <c r="AJ3870" s="2">
        <v>1</v>
      </c>
      <c r="AK3870" s="2">
        <v>0</v>
      </c>
      <c r="AL3870" s="2">
        <v>0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  <c r="AR3870" s="2">
        <v>0</v>
      </c>
      <c r="AS3870" s="2">
        <v>0</v>
      </c>
      <c r="AT3870" s="2">
        <v>0</v>
      </c>
      <c r="AU3870" s="2">
        <v>0</v>
      </c>
      <c r="AV3870" s="2">
        <v>0</v>
      </c>
      <c r="AW3870" s="2"/>
      <c r="AX3870" s="2"/>
      <c r="AY3870" s="2"/>
      <c r="AZ3870" s="2"/>
      <c r="BA3870" s="2">
        <v>125</v>
      </c>
      <c r="BB3870" s="2" t="s">
        <v>4791</v>
      </c>
      <c r="BC3870" s="80">
        <v>45541</v>
      </c>
      <c r="BD3870" s="2" t="s">
        <v>4672</v>
      </c>
      <c r="BE3870" s="2"/>
      <c r="BF3870" s="2"/>
      <c r="BG3870" s="2"/>
      <c r="BH3870" s="2"/>
      <c r="BI3870" s="2"/>
      <c r="BJ3870" s="2"/>
      <c r="BK3870" s="2"/>
      <c r="BL3870" s="2"/>
      <c r="BM3870" s="2"/>
      <c r="BN3870" s="2"/>
      <c r="BO3870" s="2" t="str">
        <f t="shared" si="148"/>
        <v>3299362M96,351100000100000000002001000000000000</v>
      </c>
      <c r="BP3870" s="2" t="str">
        <f t="shared" si="149"/>
        <v>GMW171366,351100000100000000002001000000000000</v>
      </c>
      <c r="BQ3870" s="2" t="str">
        <f>_xlfn.XLOOKUP(BO3870,[1]Planilha1!$BU:$BU,[1]Planilha1!$BU:$BU,"",0,1)</f>
        <v/>
      </c>
    </row>
    <row r="3871" spans="1:69" hidden="1" x14ac:dyDescent="0.2">
      <c r="A3871" s="2" t="s">
        <v>44</v>
      </c>
      <c r="B3871" s="2" t="s">
        <v>3</v>
      </c>
      <c r="C3871" s="2"/>
      <c r="D3871" s="2" t="str">
        <f>IF(_xlfn.XLOOKUP(C3871,'Tabela de Familias'!A:A,'Tabela de Familias'!B:B)="","")</f>
        <v/>
      </c>
      <c r="E3871" s="2"/>
      <c r="F3871" s="2" t="s">
        <v>4705</v>
      </c>
      <c r="G3871" s="2" t="str">
        <f t="shared" ref="G3871:G3876" si="150">IF(F3871="","",C3871&amp;"-"&amp;F3871)</f>
        <v>-SP1314_BUN613_1_X1</v>
      </c>
      <c r="H3871" s="2"/>
      <c r="I3871" s="2"/>
      <c r="J3871" s="2"/>
      <c r="K3871" s="2" t="s">
        <v>46</v>
      </c>
      <c r="L3871" s="79">
        <v>0.85</v>
      </c>
      <c r="M3871" s="79">
        <v>0.5</v>
      </c>
      <c r="N3871" s="79">
        <f t="shared" ref="N3871:N3875" si="151">L3871+M3871</f>
        <v>1.35</v>
      </c>
      <c r="O3871" s="2">
        <v>1</v>
      </c>
      <c r="P3871" s="2">
        <v>1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2">
        <v>0</v>
      </c>
      <c r="AG3871" s="2">
        <v>1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  <c r="AR3871" s="2">
        <v>0</v>
      </c>
      <c r="AS3871" s="2">
        <v>0</v>
      </c>
      <c r="AT3871" s="2">
        <v>0</v>
      </c>
      <c r="AU3871" s="2">
        <v>0</v>
      </c>
      <c r="AV3871" s="2">
        <v>0</v>
      </c>
      <c r="AW3871" s="2" t="s">
        <v>47</v>
      </c>
      <c r="AX3871" s="2"/>
      <c r="AY3871" s="2" t="s">
        <v>47</v>
      </c>
      <c r="AZ3871" s="2" t="s">
        <v>47</v>
      </c>
      <c r="BA3871" s="2">
        <v>3</v>
      </c>
      <c r="BB3871" s="2" t="s">
        <v>4706</v>
      </c>
      <c r="BC3871" s="80">
        <v>45549</v>
      </c>
      <c r="BD3871" s="2"/>
      <c r="BE3871" s="2" t="s">
        <v>47</v>
      </c>
      <c r="BF3871" s="2"/>
      <c r="BG3871" s="2" t="s">
        <v>47</v>
      </c>
      <c r="BH3871" s="2" t="s">
        <v>47</v>
      </c>
      <c r="BI3871" s="2" t="s">
        <v>47</v>
      </c>
      <c r="BJ3871" s="2" t="s">
        <v>47</v>
      </c>
      <c r="BK3871" s="2" t="s">
        <v>47</v>
      </c>
      <c r="BL3871" s="2" t="s">
        <v>47</v>
      </c>
      <c r="BM3871" s="2"/>
      <c r="BN3871" s="2"/>
      <c r="BO3871" s="2" t="str">
        <f t="shared" si="148"/>
        <v>3299362G21,351100000000000000001000000000000000</v>
      </c>
      <c r="BP3871" s="2" t="str">
        <f t="shared" si="149"/>
        <v>GMW171361,351100000000000000001000000000000000</v>
      </c>
      <c r="BQ3871" s="2" t="str">
        <f>_xlfn.XLOOKUP(BO3871,[1]Planilha1!$BU:$BU,[1]Planilha1!$BU:$BU,"",0,1)</f>
        <v/>
      </c>
    </row>
    <row r="3872" spans="1:69" hidden="1" x14ac:dyDescent="0.2">
      <c r="A3872" s="2" t="s">
        <v>44</v>
      </c>
      <c r="B3872" s="2" t="s">
        <v>3</v>
      </c>
      <c r="C3872" s="2"/>
      <c r="D3872" s="2" t="str">
        <f>IF(_xlfn.XLOOKUP(C3872,'Tabela de Familias'!A:A,'Tabela de Familias'!B:B)="","")</f>
        <v/>
      </c>
      <c r="E3872" s="2"/>
      <c r="F3872" s="2" t="s">
        <v>4707</v>
      </c>
      <c r="G3872" s="2" t="str">
        <f t="shared" si="150"/>
        <v>-SP1315_BUN497_1_X1</v>
      </c>
      <c r="H3872" s="2"/>
      <c r="I3872" s="2"/>
      <c r="J3872" s="2"/>
      <c r="K3872" s="2" t="s">
        <v>46</v>
      </c>
      <c r="L3872" s="79" cm="1">
        <f t="array" ref="L3872">SUMPRODUCT(O3872:AE3872*$O$2:$AE$2)</f>
        <v>0.35</v>
      </c>
      <c r="M3872" s="79" cm="1">
        <f t="array" ref="M3872">SUMPRODUCT(AF3872:AV3872*$AF$2:$AV$2)</f>
        <v>1</v>
      </c>
      <c r="N3872" s="79">
        <f t="shared" si="151"/>
        <v>1.35</v>
      </c>
      <c r="O3872" s="2">
        <v>1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s="2">
        <v>0</v>
      </c>
      <c r="AE3872" s="2">
        <v>0</v>
      </c>
      <c r="AF3872" s="2">
        <v>0</v>
      </c>
      <c r="AG3872" s="2">
        <v>2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  <c r="AR3872" s="2">
        <v>0</v>
      </c>
      <c r="AS3872" s="2">
        <v>0</v>
      </c>
      <c r="AT3872" s="2">
        <v>0</v>
      </c>
      <c r="AU3872" s="2">
        <v>0</v>
      </c>
      <c r="AV3872" s="2">
        <v>0</v>
      </c>
      <c r="AW3872" s="2" t="s">
        <v>47</v>
      </c>
      <c r="AX3872" s="2"/>
      <c r="AY3872" s="2" t="s">
        <v>47</v>
      </c>
      <c r="AZ3872" s="2" t="s">
        <v>47</v>
      </c>
      <c r="BA3872" s="2">
        <v>3</v>
      </c>
      <c r="BB3872" s="2" t="s">
        <v>4708</v>
      </c>
      <c r="BC3872" s="80">
        <v>45549</v>
      </c>
      <c r="BD3872" s="2"/>
      <c r="BE3872" s="2" t="s">
        <v>47</v>
      </c>
      <c r="BF3872" s="2"/>
      <c r="BG3872" s="2" t="s">
        <v>47</v>
      </c>
      <c r="BH3872" s="2" t="s">
        <v>47</v>
      </c>
      <c r="BI3872" s="2" t="s">
        <v>47</v>
      </c>
      <c r="BJ3872" s="2" t="s">
        <v>47</v>
      </c>
      <c r="BK3872" s="2" t="s">
        <v>47</v>
      </c>
      <c r="BL3872" s="2" t="s">
        <v>47</v>
      </c>
      <c r="BM3872" s="2"/>
      <c r="BN3872" s="2"/>
      <c r="BO3872" s="2" t="str">
        <f t="shared" si="148"/>
        <v>3299362G21,350200000000000000010000000000000000</v>
      </c>
      <c r="BP3872" s="2" t="str">
        <f t="shared" si="149"/>
        <v>GMW171361,350200000000000000010000000000000000</v>
      </c>
      <c r="BQ3872" s="2" t="str">
        <f>_xlfn.XLOOKUP(BO3872,[1]Planilha1!$BU:$BU,[1]Planilha1!$BU:$BU,"",0,1)</f>
        <v/>
      </c>
    </row>
    <row r="3873" spans="1:69" hidden="1" x14ac:dyDescent="0.2">
      <c r="A3873" s="2" t="s">
        <v>44</v>
      </c>
      <c r="B3873" s="2" t="s">
        <v>3</v>
      </c>
      <c r="C3873" s="2"/>
      <c r="D3873" s="2" t="str">
        <f>IF(_xlfn.XLOOKUP(C3873,'Tabela de Familias'!A:A,'Tabela de Familias'!B:B)="","")</f>
        <v/>
      </c>
      <c r="E3873" s="2"/>
      <c r="F3873" s="2" t="s">
        <v>4709</v>
      </c>
      <c r="G3873" s="2" t="str">
        <f t="shared" si="150"/>
        <v>-SP6281_BUN124_1_X1.02</v>
      </c>
      <c r="H3873" s="2"/>
      <c r="I3873" s="2"/>
      <c r="J3873" s="2"/>
      <c r="K3873" s="2" t="s">
        <v>6</v>
      </c>
      <c r="L3873" s="79">
        <v>0.85</v>
      </c>
      <c r="M3873" s="79">
        <v>0.7</v>
      </c>
      <c r="N3873" s="79">
        <f t="shared" si="151"/>
        <v>1.5499999999999998</v>
      </c>
      <c r="O3873" s="2">
        <v>1</v>
      </c>
      <c r="P3873" s="2">
        <v>1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0</v>
      </c>
      <c r="AD3873" s="2">
        <v>0</v>
      </c>
      <c r="AE3873" s="2">
        <v>0</v>
      </c>
      <c r="AF3873" s="2">
        <v>2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0</v>
      </c>
      <c r="AN3873" s="2">
        <v>0</v>
      </c>
      <c r="AO3873" s="2">
        <v>0</v>
      </c>
      <c r="AP3873" s="2">
        <v>0</v>
      </c>
      <c r="AQ3873" s="2">
        <v>0</v>
      </c>
      <c r="AR3873" s="2">
        <v>0</v>
      </c>
      <c r="AS3873" s="2">
        <v>0</v>
      </c>
      <c r="AT3873" s="2">
        <v>0</v>
      </c>
      <c r="AU3873" s="2">
        <v>0</v>
      </c>
      <c r="AV3873" s="2">
        <v>0</v>
      </c>
      <c r="AW3873" s="2" t="s">
        <v>47</v>
      </c>
      <c r="AX3873" s="2"/>
      <c r="AY3873" s="2" t="s">
        <v>47</v>
      </c>
      <c r="AZ3873" s="2" t="s">
        <v>47</v>
      </c>
      <c r="BA3873" s="2">
        <v>125</v>
      </c>
      <c r="BB3873" s="2" t="s">
        <v>4908</v>
      </c>
      <c r="BC3873" s="80">
        <v>45549</v>
      </c>
      <c r="BD3873" s="2" t="s">
        <v>4672</v>
      </c>
      <c r="BE3873" s="2" t="s">
        <v>47</v>
      </c>
      <c r="BF3873" s="2"/>
      <c r="BG3873" s="2" t="s">
        <v>47</v>
      </c>
      <c r="BH3873" s="2" t="s">
        <v>47</v>
      </c>
      <c r="BI3873" s="2" t="s">
        <v>47</v>
      </c>
      <c r="BJ3873" s="2" t="s">
        <v>47</v>
      </c>
      <c r="BK3873" s="2" t="s">
        <v>47</v>
      </c>
      <c r="BL3873" s="2" t="s">
        <v>47</v>
      </c>
      <c r="BM3873" s="2"/>
      <c r="BN3873" s="2"/>
      <c r="BO3873" s="2" t="str">
        <f t="shared" si="148"/>
        <v>E167185001,551100000000000000020000000000000000</v>
      </c>
      <c r="BP3873" s="2" t="str">
        <f t="shared" si="149"/>
        <v>GMW171361,551100000000000000020000000000000000</v>
      </c>
      <c r="BQ3873" s="2" t="str">
        <f>_xlfn.XLOOKUP(BO3873,[1]Planilha1!$BU:$BU,[1]Planilha1!$BU:$BU,"",0,1)</f>
        <v/>
      </c>
    </row>
    <row r="3874" spans="1:69" hidden="1" x14ac:dyDescent="0.2">
      <c r="A3874" s="2" t="s">
        <v>4679</v>
      </c>
      <c r="B3874" s="2" t="s">
        <v>3</v>
      </c>
      <c r="C3874" s="2"/>
      <c r="D3874" s="2" t="str">
        <f>IF(_xlfn.XLOOKUP(C3874,'Tabela de Familias'!A:A,'Tabela de Familias'!B:B)="","")</f>
        <v/>
      </c>
      <c r="E3874" s="2"/>
      <c r="F3874" s="2" t="s">
        <v>4710</v>
      </c>
      <c r="G3874" s="2" t="str">
        <f t="shared" si="150"/>
        <v>-SP1639_1417_1_X1</v>
      </c>
      <c r="H3874" s="2"/>
      <c r="I3874" s="2"/>
      <c r="J3874" s="2"/>
      <c r="K3874" s="2" t="s">
        <v>46</v>
      </c>
      <c r="L3874" s="79" cm="1">
        <f t="array" ref="L3874">SUMPRODUCT(O3874:AE3874*$O$2:$AE$2)</f>
        <v>0.85</v>
      </c>
      <c r="M3874" s="79" cm="1">
        <f t="array" ref="M3874">SUMPRODUCT(AF3874:AV3874*$AF$2:$AV$2)</f>
        <v>0.85</v>
      </c>
      <c r="N3874" s="79">
        <f t="shared" si="151"/>
        <v>1.7</v>
      </c>
      <c r="O3874" s="2">
        <v>1</v>
      </c>
      <c r="P3874" s="2">
        <v>1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2">
        <v>1</v>
      </c>
      <c r="AG3874" s="2">
        <v>1</v>
      </c>
      <c r="AH3874" s="2">
        <v>0</v>
      </c>
      <c r="AI3874" s="2">
        <v>0</v>
      </c>
      <c r="AJ3874" s="2">
        <v>0</v>
      </c>
      <c r="AK3874" s="2">
        <v>0</v>
      </c>
      <c r="AL3874" s="2">
        <v>0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  <c r="AR3874" s="2">
        <v>0</v>
      </c>
      <c r="AS3874" s="2">
        <v>0</v>
      </c>
      <c r="AT3874" s="2">
        <v>0</v>
      </c>
      <c r="AU3874" s="2">
        <v>0</v>
      </c>
      <c r="AV3874" s="2">
        <v>0</v>
      </c>
      <c r="AW3874" s="2" t="s">
        <v>47</v>
      </c>
      <c r="AX3874" s="2"/>
      <c r="AY3874" s="2" t="s">
        <v>47</v>
      </c>
      <c r="AZ3874" s="2" t="s">
        <v>47</v>
      </c>
      <c r="BA3874" s="2">
        <v>125</v>
      </c>
      <c r="BB3874" s="2" t="s">
        <v>4895</v>
      </c>
      <c r="BC3874" s="80">
        <v>45563</v>
      </c>
      <c r="BD3874" s="2" t="s">
        <v>4800</v>
      </c>
      <c r="BE3874" s="2" t="s">
        <v>47</v>
      </c>
      <c r="BF3874" s="2"/>
      <c r="BG3874" s="2" t="s">
        <v>47</v>
      </c>
      <c r="BH3874" s="2" t="s">
        <v>47</v>
      </c>
      <c r="BI3874" s="2" t="s">
        <v>47</v>
      </c>
      <c r="BJ3874" s="2" t="s">
        <v>47</v>
      </c>
      <c r="BK3874" s="2" t="s">
        <v>47</v>
      </c>
      <c r="BL3874" s="2" t="s">
        <v>47</v>
      </c>
      <c r="BM3874" s="2"/>
      <c r="BN3874" s="2"/>
      <c r="BO3874" s="2" t="str">
        <f t="shared" si="148"/>
        <v>3299362G21,71100000000000000011000000000000000</v>
      </c>
      <c r="BP3874" s="2" t="str">
        <f t="shared" si="149"/>
        <v>GMW171361,71100000000000000011000000000000000</v>
      </c>
      <c r="BQ3874" s="2" t="str">
        <f>_xlfn.XLOOKUP(BO3874,[1]Planilha1!$BU:$BU,[1]Planilha1!$BU:$BU,"",0,1)</f>
        <v/>
      </c>
    </row>
    <row r="3875" spans="1:69" hidden="1" x14ac:dyDescent="0.2">
      <c r="A3875" s="2" t="s">
        <v>4679</v>
      </c>
      <c r="B3875" s="2" t="s">
        <v>3</v>
      </c>
      <c r="C3875" s="2"/>
      <c r="D3875" s="2" t="str">
        <f>IF(_xlfn.XLOOKUP(C3875,'Tabela de Familias'!A:A,'Tabela de Familias'!B:B)="","")</f>
        <v/>
      </c>
      <c r="E3875" s="2"/>
      <c r="F3875" s="2" t="s">
        <v>4711</v>
      </c>
      <c r="G3875" s="2" t="str">
        <f t="shared" si="150"/>
        <v>-SP1950_1794_2_X1</v>
      </c>
      <c r="H3875" s="2"/>
      <c r="I3875" s="2"/>
      <c r="J3875" s="2"/>
      <c r="K3875" s="2" t="s">
        <v>117</v>
      </c>
      <c r="L3875" s="79">
        <v>2</v>
      </c>
      <c r="M3875" s="79">
        <v>2</v>
      </c>
      <c r="N3875" s="79">
        <f t="shared" si="151"/>
        <v>4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2</v>
      </c>
      <c r="V3875" s="2">
        <v>0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0</v>
      </c>
      <c r="AD3875" s="2">
        <v>0</v>
      </c>
      <c r="AE3875" s="2">
        <v>0</v>
      </c>
      <c r="AF3875" s="2">
        <v>0</v>
      </c>
      <c r="AG3875" s="2">
        <v>2</v>
      </c>
      <c r="AH3875" s="2">
        <v>0</v>
      </c>
      <c r="AI3875" s="2">
        <v>2</v>
      </c>
      <c r="AJ3875" s="2">
        <v>0</v>
      </c>
      <c r="AK3875" s="2">
        <v>0</v>
      </c>
      <c r="AL3875" s="2">
        <v>0</v>
      </c>
      <c r="AM3875" s="2">
        <v>0</v>
      </c>
      <c r="AN3875" s="2">
        <v>0</v>
      </c>
      <c r="AO3875" s="2">
        <v>0</v>
      </c>
      <c r="AP3875" s="2">
        <v>0</v>
      </c>
      <c r="AQ3875" s="2">
        <v>0</v>
      </c>
      <c r="AR3875" s="2">
        <v>0</v>
      </c>
      <c r="AS3875" s="2">
        <v>0</v>
      </c>
      <c r="AT3875" s="2">
        <v>0</v>
      </c>
      <c r="AU3875" s="2">
        <v>0</v>
      </c>
      <c r="AV3875" s="2">
        <v>0</v>
      </c>
      <c r="AW3875" s="2" t="s">
        <v>47</v>
      </c>
      <c r="AX3875" s="2"/>
      <c r="AY3875" s="2" t="s">
        <v>47</v>
      </c>
      <c r="AZ3875" s="2" t="s">
        <v>47</v>
      </c>
      <c r="BA3875" s="2">
        <v>125</v>
      </c>
      <c r="BB3875" s="2" t="s">
        <v>4712</v>
      </c>
      <c r="BC3875" s="80">
        <v>45570</v>
      </c>
      <c r="BD3875" s="2"/>
      <c r="BE3875" s="2" t="s">
        <v>47</v>
      </c>
      <c r="BF3875" s="2"/>
      <c r="BG3875" s="2" t="s">
        <v>47</v>
      </c>
      <c r="BH3875" s="2" t="s">
        <v>47</v>
      </c>
      <c r="BI3875" s="2" t="s">
        <v>47</v>
      </c>
      <c r="BJ3875" s="2" t="s">
        <v>47</v>
      </c>
      <c r="BK3875" s="2" t="s">
        <v>47</v>
      </c>
      <c r="BL3875" s="2" t="s">
        <v>47</v>
      </c>
      <c r="BM3875" s="2"/>
      <c r="BN3875" s="2"/>
      <c r="BO3875" s="2" t="str">
        <f t="shared" si="148"/>
        <v>E1416860040202000000000000000000020000000000</v>
      </c>
      <c r="BP3875" s="2" t="str">
        <f t="shared" si="149"/>
        <v>GMW1713640202000000000000000000020000000000</v>
      </c>
      <c r="BQ3875" s="2" t="str">
        <f>_xlfn.XLOOKUP(BO3875,[1]Planilha1!$BU:$BU,[1]Planilha1!$BU:$BU,"",0,1)</f>
        <v/>
      </c>
    </row>
    <row r="3876" spans="1:69" hidden="1" x14ac:dyDescent="0.2">
      <c r="A3876" s="2" t="s">
        <v>4679</v>
      </c>
      <c r="B3876" s="2" t="s">
        <v>3</v>
      </c>
      <c r="C3876" s="2"/>
      <c r="D3876" s="2"/>
      <c r="E3876" s="2"/>
      <c r="F3876" s="2" t="s">
        <v>4713</v>
      </c>
      <c r="G3876" s="2" t="str">
        <f t="shared" si="150"/>
        <v>-SP1250_620_1_X1</v>
      </c>
      <c r="H3876" s="2"/>
      <c r="I3876" s="2"/>
      <c r="J3876" s="2"/>
      <c r="K3876" s="2" t="s">
        <v>4623</v>
      </c>
      <c r="L3876" s="79">
        <v>2</v>
      </c>
      <c r="M3876" s="79">
        <v>5</v>
      </c>
      <c r="N3876" s="79">
        <v>7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1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0</v>
      </c>
      <c r="AF3876" s="2">
        <v>0</v>
      </c>
      <c r="AG3876" s="2">
        <v>1</v>
      </c>
      <c r="AH3876" s="2">
        <v>0</v>
      </c>
      <c r="AI3876" s="2">
        <v>0</v>
      </c>
      <c r="AJ3876" s="2">
        <v>3</v>
      </c>
      <c r="AK3876" s="2">
        <v>0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  <c r="AR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/>
      <c r="AX3876" s="2"/>
      <c r="AY3876" s="2" t="s">
        <v>47</v>
      </c>
      <c r="AZ3876" s="2" t="s">
        <v>47</v>
      </c>
      <c r="BA3876" s="2">
        <v>125</v>
      </c>
      <c r="BB3876" s="2" t="s">
        <v>4910</v>
      </c>
      <c r="BC3876" s="80">
        <v>45597</v>
      </c>
      <c r="BD3876" s="2" t="s">
        <v>4672</v>
      </c>
      <c r="BE3876" s="2" t="s">
        <v>47</v>
      </c>
      <c r="BF3876" s="2"/>
      <c r="BG3876" s="2"/>
      <c r="BH3876" s="2"/>
      <c r="BI3876" s="2"/>
      <c r="BJ3876" s="2"/>
      <c r="BK3876" s="2"/>
      <c r="BL3876" s="2"/>
      <c r="BM3876" s="2"/>
      <c r="BN3876" s="2"/>
      <c r="BO3876" s="2" t="str">
        <f t="shared" si="148"/>
        <v>E1671890070100300000000000000000100000000000</v>
      </c>
      <c r="BP3876" s="2" t="str">
        <f t="shared" si="149"/>
        <v>GMW1713670100300000000000000000100000000000</v>
      </c>
      <c r="BQ3876" s="2" t="str">
        <f>_xlfn.XLOOKUP(BO3876,[1]Planilha1!$BU:$BU,[1]Planilha1!$BU:$BU,"",0,1)</f>
        <v/>
      </c>
    </row>
    <row r="3877" spans="1:69" hidden="1" x14ac:dyDescent="0.2">
      <c r="A3877" s="2" t="s">
        <v>4679</v>
      </c>
      <c r="B3877" s="2" t="s">
        <v>3</v>
      </c>
      <c r="C3877" s="2"/>
      <c r="D3877" s="2" t="str">
        <f>IF(_xlfn.XLOOKUP(C3877,'Tabela de Familias'!A:A,'Tabela de Familias'!B:B)="","")</f>
        <v/>
      </c>
      <c r="E3877" s="2"/>
      <c r="F3877" s="2" t="s">
        <v>4714</v>
      </c>
      <c r="G3877" s="2" t="str">
        <f t="shared" ref="G3877:G3878" si="152">IF(F3877="","",C3877&amp;"-"&amp;F3877)</f>
        <v>-SP1950_1794_3_X1</v>
      </c>
      <c r="H3877" s="2"/>
      <c r="I3877" s="2"/>
      <c r="J3877" s="2"/>
      <c r="K3877" s="2" t="s">
        <v>117</v>
      </c>
      <c r="L3877" s="79">
        <v>1</v>
      </c>
      <c r="M3877" s="79">
        <v>3</v>
      </c>
      <c r="N3877" s="79">
        <f t="shared" ref="N3877:N3878" si="153">L3877+M3877</f>
        <v>4</v>
      </c>
      <c r="O3877" s="2">
        <v>0</v>
      </c>
      <c r="P3877" s="2">
        <v>0</v>
      </c>
      <c r="Q3877" s="2">
        <v>0</v>
      </c>
      <c r="R3877" s="2">
        <v>1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3</v>
      </c>
      <c r="AJ3877" s="2">
        <v>0</v>
      </c>
      <c r="AK3877" s="2">
        <v>0</v>
      </c>
      <c r="AL3877" s="2">
        <v>0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  <c r="AR3877" s="2">
        <v>0</v>
      </c>
      <c r="AS3877" s="2">
        <v>0</v>
      </c>
      <c r="AT3877" s="2">
        <v>0</v>
      </c>
      <c r="AU3877" s="2">
        <v>0</v>
      </c>
      <c r="AV3877" s="2">
        <v>0</v>
      </c>
      <c r="AW3877" s="2" t="s">
        <v>47</v>
      </c>
      <c r="AX3877" s="2"/>
      <c r="AY3877" s="2" t="s">
        <v>47</v>
      </c>
      <c r="AZ3877" s="2" t="s">
        <v>47</v>
      </c>
      <c r="BA3877" s="2">
        <v>125</v>
      </c>
      <c r="BB3877" s="2" t="s">
        <v>4926</v>
      </c>
      <c r="BC3877" s="80">
        <v>45570</v>
      </c>
      <c r="BD3877" s="2"/>
      <c r="BE3877" s="2" t="s">
        <v>47</v>
      </c>
      <c r="BF3877" s="2"/>
      <c r="BG3877" s="2" t="s">
        <v>47</v>
      </c>
      <c r="BH3877" s="2" t="s">
        <v>47</v>
      </c>
      <c r="BI3877" s="2" t="s">
        <v>47</v>
      </c>
      <c r="BJ3877" s="2" t="s">
        <v>47</v>
      </c>
      <c r="BK3877" s="2" t="s">
        <v>47</v>
      </c>
      <c r="BL3877" s="2" t="s">
        <v>47</v>
      </c>
      <c r="BM3877" s="2"/>
      <c r="BN3877" s="2"/>
      <c r="BO3877" s="2" t="str">
        <f t="shared" ref="BO3877:BO3878" si="154">IF(F3877="","",_xlfn.CONCAT(K3877&amp;N3877,IF(L3877&gt;M3877,_xlfn.TEXTJOIN(,TRUE,O3877:AV3877),_xlfn.TEXTJOIN(,TRUE,AF3877:AV3877,O3877:AE3877))))</f>
        <v>E1416860040003000000000000000010000000000000</v>
      </c>
      <c r="BP3877" s="2" t="str">
        <f t="shared" ref="BP3877:BP3878" si="155">_xlfn.CONCAT(B3877,N3877,IF(L3877&gt;M3877,_xlfn.TEXTJOIN(,TRUE,O3877:AV3877),_xlfn.TEXTJOIN(,TRUE,AF3877:AV3877,O3877:AE3877)))</f>
        <v>GMW1713640003000000000000000010000000000000</v>
      </c>
      <c r="BQ3877" s="2" t="str">
        <f>_xlfn.XLOOKUP(BO3877,[1]Planilha1!$BU:$BU,[1]Planilha1!$BU:$BU,"",0,1)</f>
        <v/>
      </c>
    </row>
    <row r="3878" spans="1:69" hidden="1" x14ac:dyDescent="0.2">
      <c r="A3878" s="2" t="s">
        <v>4679</v>
      </c>
      <c r="B3878" s="2" t="s">
        <v>3</v>
      </c>
      <c r="C3878" s="2"/>
      <c r="D3878" s="2" t="str">
        <f>IF(_xlfn.XLOOKUP(C3878,'Tabela de Familias'!A:A,'Tabela de Familias'!B:B)="","")</f>
        <v/>
      </c>
      <c r="E3878" s="2" t="s">
        <v>4611</v>
      </c>
      <c r="F3878" s="2" t="s">
        <v>4715</v>
      </c>
      <c r="G3878" s="2" t="str">
        <f t="shared" si="152"/>
        <v>-SP2350_413_1_X1.00SP3350_651_1_X1.02</v>
      </c>
      <c r="H3878" s="2"/>
      <c r="I3878" s="2"/>
      <c r="J3878" s="2"/>
      <c r="K3878" s="2" t="s">
        <v>4686</v>
      </c>
      <c r="L3878" s="79">
        <v>4.5</v>
      </c>
      <c r="M3878" s="79">
        <v>1</v>
      </c>
      <c r="N3878" s="79">
        <f t="shared" si="153"/>
        <v>5.5</v>
      </c>
      <c r="O3878" s="2">
        <v>0</v>
      </c>
      <c r="P3878" s="2">
        <v>1</v>
      </c>
      <c r="Q3878" s="2">
        <v>0</v>
      </c>
      <c r="R3878" s="2">
        <v>1</v>
      </c>
      <c r="S3878" s="2">
        <v>0</v>
      </c>
      <c r="T3878" s="2">
        <v>0</v>
      </c>
      <c r="U3878" s="2">
        <v>0</v>
      </c>
      <c r="V3878" s="2">
        <v>1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2">
        <v>0</v>
      </c>
      <c r="AC3878" s="2">
        <v>0</v>
      </c>
      <c r="AD3878" s="2">
        <v>0</v>
      </c>
      <c r="AE3878" s="2">
        <v>0</v>
      </c>
      <c r="AF3878" s="2">
        <v>0</v>
      </c>
      <c r="AG3878" s="2">
        <v>2</v>
      </c>
      <c r="AH3878" s="2">
        <v>0</v>
      </c>
      <c r="AI3878" s="2">
        <v>0</v>
      </c>
      <c r="AJ3878" s="2">
        <v>0</v>
      </c>
      <c r="AK3878" s="2">
        <v>0</v>
      </c>
      <c r="AL3878" s="2">
        <v>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  <c r="AR3878" s="2">
        <v>0</v>
      </c>
      <c r="AS3878" s="2">
        <v>0</v>
      </c>
      <c r="AT3878" s="2">
        <v>0</v>
      </c>
      <c r="AU3878" s="2">
        <v>0</v>
      </c>
      <c r="AV3878" s="2">
        <v>0</v>
      </c>
      <c r="AW3878" s="2" t="s">
        <v>47</v>
      </c>
      <c r="AX3878" s="2"/>
      <c r="AY3878" s="2" t="s">
        <v>47</v>
      </c>
      <c r="AZ3878" s="2" t="s">
        <v>47</v>
      </c>
      <c r="BA3878" s="2">
        <v>125</v>
      </c>
      <c r="BB3878" s="2" t="s">
        <v>4716</v>
      </c>
      <c r="BC3878" s="80">
        <v>45570</v>
      </c>
      <c r="BD3878" s="2"/>
      <c r="BE3878" s="2" t="s">
        <v>47</v>
      </c>
      <c r="BF3878" s="2"/>
      <c r="BG3878" s="2" t="s">
        <v>47</v>
      </c>
      <c r="BH3878" s="2" t="s">
        <v>47</v>
      </c>
      <c r="BI3878" s="2" t="s">
        <v>47</v>
      </c>
      <c r="BJ3878" s="2" t="s">
        <v>47</v>
      </c>
      <c r="BK3878" s="2" t="s">
        <v>47</v>
      </c>
      <c r="BL3878" s="2" t="s">
        <v>47</v>
      </c>
      <c r="BM3878" s="2"/>
      <c r="BN3878" s="2"/>
      <c r="BO3878" s="2" t="str">
        <f t="shared" si="154"/>
        <v>3299362M95,50101000100000000002000000000000000</v>
      </c>
      <c r="BP3878" s="2" t="str">
        <f t="shared" si="155"/>
        <v>GMW171365,50101000100000000002000000000000000</v>
      </c>
      <c r="BQ3878" s="2" t="str">
        <f>_xlfn.XLOOKUP(BO3878,[1]Planilha1!$BU:$BU,[1]Planilha1!$BU:$BU,"",0,1)</f>
        <v/>
      </c>
    </row>
    <row r="3879" spans="1:69" hidden="1" x14ac:dyDescent="0.2">
      <c r="A3879" s="2" t="s">
        <v>4679</v>
      </c>
      <c r="B3879" s="2" t="s">
        <v>3</v>
      </c>
      <c r="C3879" s="2"/>
      <c r="D3879" s="2" t="str">
        <f>IF(_xlfn.XLOOKUP(C3879,'Tabela de Familias'!A:A,'Tabela de Familias'!B:B)="","")</f>
        <v/>
      </c>
      <c r="E3879" s="2" t="s">
        <v>4611</v>
      </c>
      <c r="F3879" s="2" t="s">
        <v>4717</v>
      </c>
      <c r="G3879" s="2" t="str">
        <f t="shared" ref="G3879" si="156">IF(F3879="","",C3879&amp;"-"&amp;F3879)</f>
        <v>-SP5291_1828_1_X1</v>
      </c>
      <c r="H3879" s="2"/>
      <c r="I3879" s="2"/>
      <c r="J3879" s="2"/>
      <c r="K3879" s="2" t="s">
        <v>67</v>
      </c>
      <c r="L3879" s="79">
        <v>2.5</v>
      </c>
      <c r="M3879" s="79">
        <v>3</v>
      </c>
      <c r="N3879" s="79">
        <f t="shared" ref="N3879" si="157">L3879+M3879</f>
        <v>5.5</v>
      </c>
      <c r="O3879" s="2">
        <v>0</v>
      </c>
      <c r="P3879" s="2">
        <v>3</v>
      </c>
      <c r="Q3879" s="2">
        <v>0</v>
      </c>
      <c r="R3879" s="2">
        <v>1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  <c r="AC3879" s="2">
        <v>0</v>
      </c>
      <c r="AD3879" s="2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3</v>
      </c>
      <c r="AJ3879" s="2">
        <v>0</v>
      </c>
      <c r="AK3879" s="2">
        <v>0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AR3879" s="2">
        <v>0</v>
      </c>
      <c r="AS3879" s="2">
        <v>0</v>
      </c>
      <c r="AT3879" s="2">
        <v>0</v>
      </c>
      <c r="AU3879" s="2">
        <v>0</v>
      </c>
      <c r="AV3879" s="2">
        <v>0</v>
      </c>
      <c r="AW3879" s="2" t="s">
        <v>47</v>
      </c>
      <c r="AX3879" s="2"/>
      <c r="AY3879" s="2" t="s">
        <v>47</v>
      </c>
      <c r="AZ3879" s="2" t="s">
        <v>47</v>
      </c>
      <c r="BA3879" s="2">
        <v>125</v>
      </c>
      <c r="BB3879" s="2" t="s">
        <v>4718</v>
      </c>
      <c r="BC3879" s="80">
        <v>45589</v>
      </c>
      <c r="BD3879" s="2"/>
      <c r="BE3879" s="2" t="s">
        <v>47</v>
      </c>
      <c r="BF3879" s="2"/>
      <c r="BG3879" s="2" t="s">
        <v>47</v>
      </c>
      <c r="BH3879" s="2" t="s">
        <v>47</v>
      </c>
      <c r="BI3879" s="2" t="s">
        <v>47</v>
      </c>
      <c r="BJ3879" s="2" t="s">
        <v>47</v>
      </c>
      <c r="BK3879" s="2" t="s">
        <v>47</v>
      </c>
      <c r="BL3879" s="2" t="s">
        <v>47</v>
      </c>
      <c r="BM3879" s="2"/>
      <c r="BN3879" s="2"/>
      <c r="BO3879" s="2" t="str">
        <f t="shared" ref="BO3879" si="158">IF(F3879="","",_xlfn.CONCAT(K3879&amp;N3879,IF(L3879&gt;M3879,_xlfn.TEXTJOIN(,TRUE,O3879:AV3879),_xlfn.TEXTJOIN(,TRUE,AF3879:AV3879,O3879:AE3879))))</f>
        <v>E020007005,50003000000000000003010000000000000</v>
      </c>
      <c r="BP3879" s="2" t="str">
        <f t="shared" ref="BP3879" si="159">_xlfn.CONCAT(B3879,N3879,IF(L3879&gt;M3879,_xlfn.TEXTJOIN(,TRUE,O3879:AV3879),_xlfn.TEXTJOIN(,TRUE,AF3879:AV3879,O3879:AE3879)))</f>
        <v>GMW171365,50003000000000000003010000000000000</v>
      </c>
      <c r="BQ3879" s="2" t="str">
        <f>_xlfn.XLOOKUP(BO3879,[1]Planilha1!$BU:$BU,[1]Planilha1!$BU:$BU,"",0,1)</f>
        <v/>
      </c>
    </row>
    <row r="3880" spans="1:69" hidden="1" x14ac:dyDescent="0.2">
      <c r="A3880" s="2" t="s">
        <v>4679</v>
      </c>
      <c r="B3880" s="2" t="s">
        <v>3</v>
      </c>
      <c r="C3880" s="2"/>
      <c r="D3880" s="2" t="str">
        <f>IF(_xlfn.XLOOKUP(C3880,'Tabela de Familias'!A:A,'Tabela de Familias'!B:B)="","")</f>
        <v/>
      </c>
      <c r="E3880" s="2" t="s">
        <v>4611</v>
      </c>
      <c r="F3880" s="2" t="s">
        <v>4719</v>
      </c>
      <c r="G3880" s="2" t="str">
        <f t="shared" ref="G3880" si="160">IF(F3880="","",C3880&amp;"-"&amp;F3880)</f>
        <v>-SP3350_651_1_X1.00</v>
      </c>
      <c r="H3880" s="2"/>
      <c r="I3880" s="2"/>
      <c r="J3880" s="2"/>
      <c r="K3880" s="2" t="s">
        <v>4686</v>
      </c>
      <c r="L3880" s="79">
        <v>3.5</v>
      </c>
      <c r="M3880" s="79">
        <v>2</v>
      </c>
      <c r="N3880" s="79">
        <f t="shared" ref="N3880" si="161">L3880+M3880</f>
        <v>5.5</v>
      </c>
      <c r="O3880" s="2">
        <v>0</v>
      </c>
      <c r="P3880" s="2">
        <v>1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1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0</v>
      </c>
      <c r="AF3880" s="2">
        <v>0</v>
      </c>
      <c r="AG3880" s="2">
        <v>2</v>
      </c>
      <c r="AH3880" s="2">
        <v>0</v>
      </c>
      <c r="AI3880" s="2">
        <v>1</v>
      </c>
      <c r="AJ3880" s="2">
        <v>0</v>
      </c>
      <c r="AK3880" s="2">
        <v>0</v>
      </c>
      <c r="AL3880" s="2">
        <v>0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  <c r="AR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 t="s">
        <v>47</v>
      </c>
      <c r="AX3880" s="2"/>
      <c r="AY3880" s="2" t="s">
        <v>47</v>
      </c>
      <c r="AZ3880" s="2" t="s">
        <v>47</v>
      </c>
      <c r="BA3880" s="2">
        <v>125</v>
      </c>
      <c r="BB3880" s="2" t="s">
        <v>4720</v>
      </c>
      <c r="BC3880" s="80">
        <v>45570</v>
      </c>
      <c r="BD3880" s="2"/>
      <c r="BE3880" s="2" t="s">
        <v>47</v>
      </c>
      <c r="BF3880" s="2"/>
      <c r="BG3880" s="2" t="s">
        <v>47</v>
      </c>
      <c r="BH3880" s="2" t="s">
        <v>47</v>
      </c>
      <c r="BI3880" s="2" t="s">
        <v>47</v>
      </c>
      <c r="BJ3880" s="2" t="s">
        <v>47</v>
      </c>
      <c r="BK3880" s="2" t="s">
        <v>47</v>
      </c>
      <c r="BL3880" s="2" t="s">
        <v>47</v>
      </c>
      <c r="BM3880" s="2"/>
      <c r="BN3880" s="2"/>
      <c r="BO3880" s="2" t="str">
        <f t="shared" ref="BO3880" si="162">IF(F3880="","",_xlfn.CONCAT(K3880&amp;N3880,IF(L3880&gt;M3880,_xlfn.TEXTJOIN(,TRUE,O3880:AV3880),_xlfn.TEXTJOIN(,TRUE,AF3880:AV3880,O3880:AE3880))))</f>
        <v>3299362M95,50100000100000000002010000000000000</v>
      </c>
      <c r="BP3880" s="2" t="str">
        <f t="shared" ref="BP3880" si="163">_xlfn.CONCAT(B3880,N3880,IF(L3880&gt;M3880,_xlfn.TEXTJOIN(,TRUE,O3880:AV3880),_xlfn.TEXTJOIN(,TRUE,AF3880:AV3880,O3880:AE3880)))</f>
        <v>GMW171365,50100000100000000002010000000000000</v>
      </c>
      <c r="BQ3880" s="2" t="str">
        <f>_xlfn.XLOOKUP(BO3880,[1]Planilha1!$BU:$BU,[1]Planilha1!$BU:$BU,"",0,1)</f>
        <v/>
      </c>
    </row>
    <row r="3881" spans="1:69" hidden="1" x14ac:dyDescent="0.2">
      <c r="A3881" s="2" t="s">
        <v>4679</v>
      </c>
      <c r="B3881" s="2" t="s">
        <v>3</v>
      </c>
      <c r="C3881" s="2"/>
      <c r="D3881" s="2" t="str">
        <f>IF(_xlfn.XLOOKUP(C3881,'Tabela de Familias'!A:A,'Tabela de Familias'!B:B)="","")</f>
        <v/>
      </c>
      <c r="E3881" s="2" t="s">
        <v>4611</v>
      </c>
      <c r="F3881" s="2" t="s">
        <v>4721</v>
      </c>
      <c r="G3881" s="2" t="str">
        <f t="shared" ref="G3881:G3884" si="164">IF(F3881="","",C3881&amp;"-"&amp;F3881)</f>
        <v>-SP2350_413_1_X1</v>
      </c>
      <c r="H3881" s="2"/>
      <c r="I3881" s="2"/>
      <c r="J3881" s="2"/>
      <c r="K3881" s="2" t="s">
        <v>347</v>
      </c>
      <c r="L3881" s="79">
        <v>2.5</v>
      </c>
      <c r="M3881" s="79">
        <v>3</v>
      </c>
      <c r="N3881" s="79">
        <f t="shared" ref="N3881:N3884" si="165">L3881+M3881</f>
        <v>5.5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1</v>
      </c>
      <c r="V3881" s="2">
        <v>0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  <c r="AC3881" s="2">
        <v>0</v>
      </c>
      <c r="AD3881" s="2">
        <v>0</v>
      </c>
      <c r="AE3881" s="2">
        <v>0</v>
      </c>
      <c r="AF3881" s="2">
        <v>0</v>
      </c>
      <c r="AG3881" s="2">
        <v>1</v>
      </c>
      <c r="AH3881" s="2">
        <v>0</v>
      </c>
      <c r="AI3881" s="2">
        <v>0</v>
      </c>
      <c r="AJ3881" s="2">
        <v>0</v>
      </c>
      <c r="AK3881" s="2">
        <v>0</v>
      </c>
      <c r="AL3881" s="2">
        <v>1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  <c r="AR3881" s="2">
        <v>0</v>
      </c>
      <c r="AS3881" s="2">
        <v>0</v>
      </c>
      <c r="AT3881" s="2">
        <v>0</v>
      </c>
      <c r="AU3881" s="2">
        <v>0</v>
      </c>
      <c r="AV3881" s="2">
        <v>0</v>
      </c>
      <c r="AW3881" s="2" t="s">
        <v>47</v>
      </c>
      <c r="AX3881" s="2"/>
      <c r="AY3881" s="2" t="s">
        <v>47</v>
      </c>
      <c r="AZ3881" s="2" t="s">
        <v>47</v>
      </c>
      <c r="BA3881" s="2">
        <v>125</v>
      </c>
      <c r="BB3881" s="2" t="s">
        <v>4813</v>
      </c>
      <c r="BC3881" s="80">
        <v>45570</v>
      </c>
      <c r="BD3881" s="2" t="s">
        <v>4672</v>
      </c>
      <c r="BE3881" s="2" t="s">
        <v>47</v>
      </c>
      <c r="BF3881" s="2"/>
      <c r="BG3881" s="2" t="s">
        <v>47</v>
      </c>
      <c r="BH3881" s="2" t="s">
        <v>47</v>
      </c>
      <c r="BI3881" s="2" t="s">
        <v>47</v>
      </c>
      <c r="BJ3881" s="2" t="s">
        <v>47</v>
      </c>
      <c r="BK3881" s="2" t="s">
        <v>47</v>
      </c>
      <c r="BL3881" s="2" t="s">
        <v>47</v>
      </c>
      <c r="BM3881" s="2"/>
      <c r="BN3881" s="2"/>
      <c r="BO3881" s="2" t="str">
        <f t="shared" ref="BO3881:BO3884" si="166">IF(F3881="","",_xlfn.CONCAT(K3881&amp;N3881,IF(L3881&gt;M3881,_xlfn.TEXTJOIN(,TRUE,O3881:AV3881),_xlfn.TEXTJOIN(,TRUE,AF3881:AV3881,O3881:AE3881))))</f>
        <v>E167253005,50100001000000000000000010000000000</v>
      </c>
      <c r="BP3881" s="2" t="str">
        <f t="shared" ref="BP3881:BP3884" si="167">_xlfn.CONCAT(B3881,N3881,IF(L3881&gt;M3881,_xlfn.TEXTJOIN(,TRUE,O3881:AV3881),_xlfn.TEXTJOIN(,TRUE,AF3881:AV3881,O3881:AE3881)))</f>
        <v>GMW171365,50100001000000000000000010000000000</v>
      </c>
      <c r="BQ3881" s="2" t="str">
        <f>_xlfn.XLOOKUP(BO3881,[1]Planilha1!$BU:$BU,[1]Planilha1!$BU:$BU,"",0,1)</f>
        <v/>
      </c>
    </row>
    <row r="3882" spans="1:69" hidden="1" x14ac:dyDescent="0.2">
      <c r="A3882" s="2" t="s">
        <v>4679</v>
      </c>
      <c r="B3882" s="2" t="s">
        <v>3</v>
      </c>
      <c r="C3882" s="2"/>
      <c r="D3882" s="2" t="str">
        <f>IF(_xlfn.XLOOKUP(C3882,'Tabela de Familias'!A:A,'Tabela de Familias'!B:B)="","")</f>
        <v/>
      </c>
      <c r="E3882" s="2" t="s">
        <v>819</v>
      </c>
      <c r="F3882" s="2" t="s">
        <v>4722</v>
      </c>
      <c r="G3882" s="2" t="str">
        <f t="shared" si="164"/>
        <v>-SP5292_557_1_X1</v>
      </c>
      <c r="H3882" s="2"/>
      <c r="I3882" s="2"/>
      <c r="J3882" s="2"/>
      <c r="K3882" s="2" t="s">
        <v>67</v>
      </c>
      <c r="L3882" s="79" cm="1">
        <f t="array" ref="L3882">SUMPRODUCT(O3882:AE3882*$O$2:$AE$2)</f>
        <v>1</v>
      </c>
      <c r="M3882" s="79" cm="1">
        <f t="array" ref="M3882">SUMPRODUCT(AF3882:AV3882*$AF$2:$AV$2)</f>
        <v>2.5</v>
      </c>
      <c r="N3882" s="79">
        <f t="shared" si="165"/>
        <v>3.5</v>
      </c>
      <c r="O3882" s="2">
        <v>0</v>
      </c>
      <c r="P3882" s="2">
        <v>2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0</v>
      </c>
      <c r="AF3882" s="2">
        <v>0</v>
      </c>
      <c r="AG3882" s="2">
        <v>5</v>
      </c>
      <c r="AH3882" s="2">
        <v>0</v>
      </c>
      <c r="AI3882" s="2">
        <v>0</v>
      </c>
      <c r="AJ3882" s="2">
        <v>0</v>
      </c>
      <c r="AK3882" s="2">
        <v>0</v>
      </c>
      <c r="AL3882" s="2">
        <v>0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  <c r="AR3882" s="2">
        <v>0</v>
      </c>
      <c r="AS3882" s="2">
        <v>0</v>
      </c>
      <c r="AT3882" s="2">
        <v>0</v>
      </c>
      <c r="AU3882" s="2">
        <v>0</v>
      </c>
      <c r="AV3882" s="2">
        <v>0</v>
      </c>
      <c r="AW3882" s="2" t="s">
        <v>47</v>
      </c>
      <c r="AX3882" s="2"/>
      <c r="AY3882" s="2" t="s">
        <v>47</v>
      </c>
      <c r="AZ3882" s="2" t="s">
        <v>47</v>
      </c>
      <c r="BA3882" s="2">
        <v>125</v>
      </c>
      <c r="BB3882" s="2" t="s">
        <v>4928</v>
      </c>
      <c r="BC3882" s="80">
        <v>45570</v>
      </c>
      <c r="BD3882" s="2"/>
      <c r="BE3882" s="2" t="s">
        <v>47</v>
      </c>
      <c r="BF3882" s="2"/>
      <c r="BG3882" s="2" t="s">
        <v>47</v>
      </c>
      <c r="BH3882" s="2" t="s">
        <v>47</v>
      </c>
      <c r="BI3882" s="2" t="s">
        <v>47</v>
      </c>
      <c r="BJ3882" s="2" t="s">
        <v>47</v>
      </c>
      <c r="BK3882" s="2" t="s">
        <v>47</v>
      </c>
      <c r="BL3882" s="2" t="s">
        <v>47</v>
      </c>
      <c r="BM3882" s="2"/>
      <c r="BN3882" s="2"/>
      <c r="BO3882" s="2" t="str">
        <f t="shared" si="166"/>
        <v>E020007003,50500000000000000002000000000000000</v>
      </c>
      <c r="BP3882" s="2" t="str">
        <f t="shared" si="167"/>
        <v>GMW171363,50500000000000000002000000000000000</v>
      </c>
      <c r="BQ3882" s="2" t="str">
        <f>_xlfn.XLOOKUP(BO3882,[1]Planilha1!$BU:$BU,[1]Planilha1!$BU:$BU,"",0,1)</f>
        <v/>
      </c>
    </row>
    <row r="3883" spans="1:69" hidden="1" x14ac:dyDescent="0.2">
      <c r="A3883" s="2" t="s">
        <v>4679</v>
      </c>
      <c r="B3883" s="2" t="s">
        <v>3</v>
      </c>
      <c r="C3883" s="2"/>
      <c r="D3883" s="2" t="str">
        <f>IF(_xlfn.XLOOKUP(C3883,'Tabela de Familias'!A:A,'Tabela de Familias'!B:B)="","")</f>
        <v/>
      </c>
      <c r="E3883" s="2" t="s">
        <v>819</v>
      </c>
      <c r="F3883" s="2" t="s">
        <v>4723</v>
      </c>
      <c r="G3883" s="2" t="str">
        <f t="shared" si="164"/>
        <v>-SP2129_1794_1_X1</v>
      </c>
      <c r="H3883" s="2"/>
      <c r="I3883" s="2" t="s">
        <v>4675</v>
      </c>
      <c r="J3883" s="2" t="s">
        <v>4675</v>
      </c>
      <c r="K3883" s="2" t="s">
        <v>67</v>
      </c>
      <c r="L3883" s="79" cm="1">
        <f t="array" ref="L3883">SUMPRODUCT(O3883:AE3883*$O$2:$AE$2)</f>
        <v>1</v>
      </c>
      <c r="M3883" s="79" cm="1">
        <f t="array" ref="M3883">SUMPRODUCT(AF3883:AV3883*$AF$2:$AV$2)</f>
        <v>1</v>
      </c>
      <c r="N3883" s="79">
        <f t="shared" si="165"/>
        <v>2</v>
      </c>
      <c r="O3883" s="2">
        <v>0</v>
      </c>
      <c r="P3883" s="2">
        <v>2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2">
        <v>0</v>
      </c>
      <c r="AG3883" s="2">
        <v>2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  <c r="AR3883" s="2">
        <v>0</v>
      </c>
      <c r="AS3883" s="2">
        <v>0</v>
      </c>
      <c r="AT3883" s="2">
        <v>0</v>
      </c>
      <c r="AU3883" s="2">
        <v>0</v>
      </c>
      <c r="AV3883" s="2">
        <v>0</v>
      </c>
      <c r="AW3883" s="2" t="s">
        <v>47</v>
      </c>
      <c r="AX3883" s="2"/>
      <c r="AY3883" s="2" t="s">
        <v>47</v>
      </c>
      <c r="AZ3883" s="2" t="s">
        <v>47</v>
      </c>
      <c r="BA3883" s="2">
        <v>125</v>
      </c>
      <c r="BB3883" s="2" t="s">
        <v>4724</v>
      </c>
      <c r="BC3883" s="80">
        <v>45570</v>
      </c>
      <c r="BD3883" s="2"/>
      <c r="BE3883" s="2" t="s">
        <v>47</v>
      </c>
      <c r="BF3883" s="2"/>
      <c r="BG3883" s="2" t="s">
        <v>47</v>
      </c>
      <c r="BH3883" s="2" t="s">
        <v>47</v>
      </c>
      <c r="BI3883" s="2" t="s">
        <v>47</v>
      </c>
      <c r="BJ3883" s="2" t="s">
        <v>47</v>
      </c>
      <c r="BK3883" s="2" t="s">
        <v>47</v>
      </c>
      <c r="BL3883" s="2" t="s">
        <v>47</v>
      </c>
      <c r="BM3883" s="2"/>
      <c r="BN3883" s="2"/>
      <c r="BO3883" s="2" t="str">
        <f t="shared" si="166"/>
        <v>E0200070020200000000000000002000000000000000</v>
      </c>
      <c r="BP3883" s="2" t="str">
        <f t="shared" si="167"/>
        <v>GMW1713620200000000000000002000000000000000</v>
      </c>
      <c r="BQ3883" s="2" t="str">
        <f>_xlfn.XLOOKUP(BO3883,[1]Planilha1!$BU:$BU,[1]Planilha1!$BU:$BU,"",0,1)</f>
        <v/>
      </c>
    </row>
    <row r="3884" spans="1:69" hidden="1" x14ac:dyDescent="0.2">
      <c r="A3884" s="2" t="s">
        <v>4679</v>
      </c>
      <c r="B3884" s="2" t="s">
        <v>3</v>
      </c>
      <c r="C3884" s="2"/>
      <c r="D3884" s="2" t="str">
        <f>IF(_xlfn.XLOOKUP(C3884,'Tabela de Familias'!A:A,'Tabela de Familias'!B:B)="","")</f>
        <v/>
      </c>
      <c r="E3884" s="2"/>
      <c r="F3884" s="2" t="s">
        <v>4725</v>
      </c>
      <c r="G3884" s="2" t="str">
        <f t="shared" si="164"/>
        <v>-SP5291_1828_1_X1.00</v>
      </c>
      <c r="H3884" s="2"/>
      <c r="I3884" s="2"/>
      <c r="J3884" s="2"/>
      <c r="K3884" s="2" t="s">
        <v>67</v>
      </c>
      <c r="L3884" s="79" cm="1">
        <f t="array" ref="L3884">SUMPRODUCT(O3884:AE3884*$O$2:$AE$2)</f>
        <v>3.25</v>
      </c>
      <c r="M3884" s="79" cm="1">
        <f t="array" ref="M3884">SUMPRODUCT(AF3884:AV3884*$AF$2:$AV$2)</f>
        <v>3</v>
      </c>
      <c r="N3884" s="79">
        <f t="shared" si="165"/>
        <v>6.25</v>
      </c>
      <c r="O3884" s="2">
        <v>0</v>
      </c>
      <c r="P3884" s="2">
        <v>0</v>
      </c>
      <c r="Q3884" s="2">
        <v>3</v>
      </c>
      <c r="R3884" s="2">
        <v>1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3</v>
      </c>
      <c r="AJ3884" s="2">
        <v>0</v>
      </c>
      <c r="AK3884" s="2">
        <v>0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  <c r="AR3884" s="2">
        <v>0</v>
      </c>
      <c r="AS3884" s="2">
        <v>0</v>
      </c>
      <c r="AT3884" s="2">
        <v>0</v>
      </c>
      <c r="AU3884" s="2">
        <v>0</v>
      </c>
      <c r="AV3884" s="2">
        <v>0</v>
      </c>
      <c r="AW3884" s="2" t="s">
        <v>47</v>
      </c>
      <c r="AX3884" s="2"/>
      <c r="AY3884" s="2" t="s">
        <v>47</v>
      </c>
      <c r="AZ3884" s="2" t="s">
        <v>47</v>
      </c>
      <c r="BA3884" s="2">
        <v>125</v>
      </c>
      <c r="BB3884" s="2" t="s">
        <v>4726</v>
      </c>
      <c r="BC3884" s="80">
        <v>45589</v>
      </c>
      <c r="BD3884" s="2"/>
      <c r="BE3884" s="2" t="s">
        <v>47</v>
      </c>
      <c r="BF3884" s="2"/>
      <c r="BG3884" s="2" t="s">
        <v>47</v>
      </c>
      <c r="BH3884" s="2" t="s">
        <v>47</v>
      </c>
      <c r="BI3884" s="2" t="s">
        <v>47</v>
      </c>
      <c r="BJ3884" s="2" t="s">
        <v>47</v>
      </c>
      <c r="BK3884" s="2" t="s">
        <v>47</v>
      </c>
      <c r="BL3884" s="2" t="s">
        <v>47</v>
      </c>
      <c r="BM3884" s="2"/>
      <c r="BN3884" s="2"/>
      <c r="BO3884" s="2" t="str">
        <f t="shared" si="166"/>
        <v>E020007006,250031000000000000000030000000000000</v>
      </c>
      <c r="BP3884" s="2" t="str">
        <f t="shared" si="167"/>
        <v>GMW171366,250031000000000000000030000000000000</v>
      </c>
      <c r="BQ3884" s="2" t="str">
        <f>_xlfn.XLOOKUP(BO3884,[1]Planilha1!$BU:$BU,[1]Planilha1!$BU:$BU,"",0,1)</f>
        <v/>
      </c>
    </row>
    <row r="3885" spans="1:69" hidden="1" x14ac:dyDescent="0.2">
      <c r="A3885" s="2" t="s">
        <v>4679</v>
      </c>
      <c r="B3885" s="2" t="s">
        <v>3</v>
      </c>
      <c r="C3885" s="2"/>
      <c r="D3885" s="2" t="str">
        <f>IF(_xlfn.XLOOKUP(C3885,'Tabela de Familias'!A:A,'Tabela de Familias'!B:B)="","")</f>
        <v/>
      </c>
      <c r="E3885" s="2" t="s">
        <v>4611</v>
      </c>
      <c r="F3885" s="2" t="s">
        <v>4727</v>
      </c>
      <c r="G3885" s="2" t="str">
        <f t="shared" ref="G3885:G3887" si="168">IF(F3885="","",C3885&amp;"-"&amp;F3885)</f>
        <v>-SP1250_620_1_X1.00</v>
      </c>
      <c r="H3885" s="2"/>
      <c r="I3885" s="2"/>
      <c r="J3885" s="2"/>
      <c r="K3885" s="2" t="s">
        <v>4686</v>
      </c>
      <c r="L3885" s="79">
        <v>0</v>
      </c>
      <c r="M3885" s="79">
        <v>5.5</v>
      </c>
      <c r="N3885" s="79">
        <f t="shared" ref="N3885:N3887" si="169">L3885+M3885</f>
        <v>5.5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2">
        <v>0</v>
      </c>
      <c r="AG3885" s="2">
        <v>1</v>
      </c>
      <c r="AH3885" s="2">
        <v>0</v>
      </c>
      <c r="AI3885" s="2">
        <v>0</v>
      </c>
      <c r="AJ3885" s="2">
        <v>2</v>
      </c>
      <c r="AK3885" s="2">
        <v>1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AR3885" s="2">
        <v>0</v>
      </c>
      <c r="AS3885" s="2">
        <v>0</v>
      </c>
      <c r="AT3885" s="2">
        <v>0</v>
      </c>
      <c r="AU3885" s="2">
        <v>0</v>
      </c>
      <c r="AV3885" s="2">
        <v>0</v>
      </c>
      <c r="AW3885" s="2" t="s">
        <v>47</v>
      </c>
      <c r="AX3885" s="2"/>
      <c r="AY3885" s="2" t="s">
        <v>47</v>
      </c>
      <c r="AZ3885" s="2" t="s">
        <v>47</v>
      </c>
      <c r="BA3885" s="2">
        <v>125</v>
      </c>
      <c r="BB3885" s="2" t="s">
        <v>4810</v>
      </c>
      <c r="BC3885" s="80">
        <v>45570</v>
      </c>
      <c r="BD3885" s="2" t="s">
        <v>4672</v>
      </c>
      <c r="BE3885" s="2" t="s">
        <v>47</v>
      </c>
      <c r="BF3885" s="2"/>
      <c r="BG3885" s="2" t="s">
        <v>47</v>
      </c>
      <c r="BH3885" s="2" t="s">
        <v>47</v>
      </c>
      <c r="BI3885" s="2" t="s">
        <v>47</v>
      </c>
      <c r="BJ3885" s="2" t="s">
        <v>47</v>
      </c>
      <c r="BK3885" s="2" t="s">
        <v>47</v>
      </c>
      <c r="BL3885" s="2" t="s">
        <v>47</v>
      </c>
      <c r="BM3885" s="2"/>
      <c r="BN3885" s="2"/>
      <c r="BO3885" s="2" t="str">
        <f t="shared" ref="BO3885:BO3889" si="170">IF(F3885="","",_xlfn.CONCAT(K3885&amp;N3885,IF(L3885&gt;M3885,_xlfn.TEXTJOIN(,TRUE,O3885:AV3885),_xlfn.TEXTJOIN(,TRUE,AF3885:AV3885,O3885:AE3885))))</f>
        <v>3299362M95,50100210000000000000000000000000000</v>
      </c>
      <c r="BP3885" s="2" t="str">
        <f t="shared" ref="BP3885:BP3889" si="171">_xlfn.CONCAT(B3885,N3885,IF(L3885&gt;M3885,_xlfn.TEXTJOIN(,TRUE,O3885:AV3885),_xlfn.TEXTJOIN(,TRUE,AF3885:AV3885,O3885:AE3885)))</f>
        <v>GMW171365,50100210000000000000000000000000000</v>
      </c>
      <c r="BQ3885" s="2" t="str">
        <f>_xlfn.XLOOKUP(BO3885,[1]Planilha1!$BU:$BU,[1]Planilha1!$BU:$BU,"",0,1)</f>
        <v/>
      </c>
    </row>
    <row r="3886" spans="1:69" hidden="1" x14ac:dyDescent="0.2">
      <c r="A3886" s="2" t="s">
        <v>4679</v>
      </c>
      <c r="B3886" s="2" t="s">
        <v>3</v>
      </c>
      <c r="C3886" s="2"/>
      <c r="D3886" s="2" t="str">
        <f>IF(_xlfn.XLOOKUP(C3886,'Tabela de Familias'!A:A,'Tabela de Familias'!B:B)="","")</f>
        <v/>
      </c>
      <c r="E3886" s="2"/>
      <c r="F3886" s="2" t="s">
        <v>4728</v>
      </c>
      <c r="G3886" s="2" t="str">
        <f t="shared" si="168"/>
        <v>-SP2150_201_1_X1.00</v>
      </c>
      <c r="H3886" s="2"/>
      <c r="I3886" s="2"/>
      <c r="J3886" s="2"/>
      <c r="K3886" s="2" t="s">
        <v>347</v>
      </c>
      <c r="L3886" s="79">
        <v>2.9</v>
      </c>
      <c r="M3886" s="79">
        <v>0.35</v>
      </c>
      <c r="N3886" s="79">
        <f t="shared" si="169"/>
        <v>3.25</v>
      </c>
      <c r="O3886" s="2">
        <v>4</v>
      </c>
      <c r="P3886" s="2">
        <v>1</v>
      </c>
      <c r="Q3886" s="2">
        <v>0</v>
      </c>
      <c r="R3886" s="2">
        <v>1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2">
        <v>1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0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  <c r="AR3886" s="2">
        <v>0</v>
      </c>
      <c r="AS3886" s="2">
        <v>0</v>
      </c>
      <c r="AT3886" s="2">
        <v>0</v>
      </c>
      <c r="AU3886" s="2">
        <v>0</v>
      </c>
      <c r="AV3886" s="2">
        <v>0</v>
      </c>
      <c r="AW3886" s="2" t="s">
        <v>47</v>
      </c>
      <c r="AX3886" s="2"/>
      <c r="AY3886" s="2" t="s">
        <v>47</v>
      </c>
      <c r="AZ3886" s="2" t="s">
        <v>47</v>
      </c>
      <c r="BA3886" s="2">
        <v>125</v>
      </c>
      <c r="BB3886" s="2" t="s">
        <v>4809</v>
      </c>
      <c r="BC3886" s="80">
        <v>45589</v>
      </c>
      <c r="BD3886" s="2" t="s">
        <v>4672</v>
      </c>
      <c r="BE3886" s="2" t="s">
        <v>47</v>
      </c>
      <c r="BF3886" s="2"/>
      <c r="BG3886" s="2" t="s">
        <v>47</v>
      </c>
      <c r="BH3886" s="2" t="s">
        <v>47</v>
      </c>
      <c r="BI3886" s="2" t="s">
        <v>47</v>
      </c>
      <c r="BJ3886" s="2" t="s">
        <v>47</v>
      </c>
      <c r="BK3886" s="2" t="s">
        <v>47</v>
      </c>
      <c r="BL3886" s="2" t="s">
        <v>47</v>
      </c>
      <c r="BM3886" s="2"/>
      <c r="BN3886" s="2"/>
      <c r="BO3886" s="2" t="str">
        <f t="shared" si="170"/>
        <v>E167253003,254101000000000000010000000000000000</v>
      </c>
      <c r="BP3886" s="2" t="str">
        <f t="shared" si="171"/>
        <v>GMW171363,254101000000000000010000000000000000</v>
      </c>
      <c r="BQ3886" s="2" t="str">
        <f>_xlfn.XLOOKUP(BO3886,[1]Planilha1!$BU:$BU,[1]Planilha1!$BU:$BU,"",0,1)</f>
        <v/>
      </c>
    </row>
    <row r="3887" spans="1:69" hidden="1" x14ac:dyDescent="0.2">
      <c r="A3887" s="2" t="s">
        <v>4679</v>
      </c>
      <c r="B3887" s="2" t="s">
        <v>3</v>
      </c>
      <c r="C3887" s="2"/>
      <c r="D3887" s="2" t="str">
        <f>IF(_xlfn.XLOOKUP(C3887,'Tabela de Familias'!A:A,'Tabela de Familias'!B:B)="","")</f>
        <v/>
      </c>
      <c r="E3887" s="2"/>
      <c r="F3887" s="2" t="s">
        <v>4729</v>
      </c>
      <c r="G3887" s="2" t="str">
        <f t="shared" si="168"/>
        <v>-SP1740_1436_1_1.00</v>
      </c>
      <c r="H3887" s="2"/>
      <c r="I3887" s="2"/>
      <c r="J3887" s="2"/>
      <c r="K3887" s="2" t="s">
        <v>127</v>
      </c>
      <c r="L3887" s="79">
        <v>1.1000000000000001</v>
      </c>
      <c r="M3887" s="79">
        <v>1.5</v>
      </c>
      <c r="N3887" s="79">
        <f t="shared" si="169"/>
        <v>2.6</v>
      </c>
      <c r="O3887" s="2">
        <v>1</v>
      </c>
      <c r="P3887" s="2">
        <v>0</v>
      </c>
      <c r="Q3887" s="2">
        <v>1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2</v>
      </c>
      <c r="AI3887" s="2">
        <v>0</v>
      </c>
      <c r="AJ3887" s="2">
        <v>0</v>
      </c>
      <c r="AK3887" s="2">
        <v>0</v>
      </c>
      <c r="AL3887" s="2">
        <v>0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  <c r="AR3887" s="2">
        <v>0</v>
      </c>
      <c r="AS3887" s="2">
        <v>0</v>
      </c>
      <c r="AT3887" s="2">
        <v>0</v>
      </c>
      <c r="AU3887" s="2">
        <v>0</v>
      </c>
      <c r="AV3887" s="2">
        <v>0</v>
      </c>
      <c r="AW3887" s="2" t="s">
        <v>47</v>
      </c>
      <c r="AX3887" s="2"/>
      <c r="AY3887" s="2" t="s">
        <v>47</v>
      </c>
      <c r="AZ3887" s="2" t="s">
        <v>47</v>
      </c>
      <c r="BA3887" s="2">
        <v>125</v>
      </c>
      <c r="BB3887" s="2" t="s">
        <v>4730</v>
      </c>
      <c r="BC3887" s="80">
        <v>45589</v>
      </c>
      <c r="BD3887" s="2"/>
      <c r="BE3887" s="2" t="s">
        <v>47</v>
      </c>
      <c r="BF3887" s="2"/>
      <c r="BG3887" s="2" t="s">
        <v>47</v>
      </c>
      <c r="BH3887" s="2" t="s">
        <v>47</v>
      </c>
      <c r="BI3887" s="2" t="s">
        <v>47</v>
      </c>
      <c r="BJ3887" s="2" t="s">
        <v>47</v>
      </c>
      <c r="BK3887" s="2" t="s">
        <v>47</v>
      </c>
      <c r="BL3887" s="2" t="s">
        <v>47</v>
      </c>
      <c r="BM3887" s="2"/>
      <c r="BN3887" s="2"/>
      <c r="BO3887" s="2" t="str">
        <f t="shared" si="170"/>
        <v>E141688002,60020000000000000010100000000000000</v>
      </c>
      <c r="BP3887" s="2" t="str">
        <f t="shared" si="171"/>
        <v>GMW171362,60020000000000000010100000000000000</v>
      </c>
      <c r="BQ3887" s="2" t="str">
        <f>_xlfn.XLOOKUP(BO3887,[1]Planilha1!$BU:$BU,[1]Planilha1!$BU:$BU,"",0,1)</f>
        <v/>
      </c>
    </row>
    <row r="3888" spans="1:69" hidden="1" x14ac:dyDescent="0.2">
      <c r="A3888" s="2" t="s">
        <v>4679</v>
      </c>
      <c r="B3888" s="2" t="s">
        <v>3</v>
      </c>
      <c r="C3888" s="2"/>
      <c r="D3888" s="2"/>
      <c r="E3888" s="2" t="s">
        <v>4611</v>
      </c>
      <c r="F3888" s="2" t="s">
        <v>4731</v>
      </c>
      <c r="G3888" s="2" t="s">
        <v>4731</v>
      </c>
      <c r="H3888" s="2"/>
      <c r="I3888" s="2">
        <v>0</v>
      </c>
      <c r="J3888" s="2"/>
      <c r="K3888" s="89" t="s">
        <v>347</v>
      </c>
      <c r="L3888" s="79">
        <v>0</v>
      </c>
      <c r="M3888" s="79">
        <v>2.65</v>
      </c>
      <c r="N3888" s="79">
        <v>2.65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2">
        <v>4</v>
      </c>
      <c r="AG3888" s="2">
        <v>1</v>
      </c>
      <c r="AH3888" s="2">
        <v>1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0</v>
      </c>
      <c r="AS3888" s="2">
        <v>0</v>
      </c>
      <c r="AT3888" s="2">
        <v>0</v>
      </c>
      <c r="AU3888" s="2">
        <v>0</v>
      </c>
      <c r="AV3888" s="2">
        <v>0</v>
      </c>
      <c r="AW3888" s="2"/>
      <c r="AX3888" s="2"/>
      <c r="AY3888" s="2"/>
      <c r="AZ3888" s="2"/>
      <c r="BA3888" s="2">
        <v>125</v>
      </c>
      <c r="BB3888" s="2" t="s">
        <v>4807</v>
      </c>
      <c r="BC3888" s="80">
        <v>45589</v>
      </c>
      <c r="BD3888" s="2" t="s">
        <v>4672</v>
      </c>
      <c r="BE3888" s="2"/>
      <c r="BF3888" s="2"/>
      <c r="BG3888" s="2"/>
      <c r="BH3888" s="2"/>
      <c r="BI3888" s="2"/>
      <c r="BJ3888" s="2"/>
      <c r="BK3888" s="2"/>
      <c r="BL3888" s="2"/>
      <c r="BM3888" s="2"/>
      <c r="BN3888" s="2"/>
      <c r="BO3888" s="2" t="str">
        <f t="shared" si="170"/>
        <v>E167253002,654110000000000000000000000000000000</v>
      </c>
      <c r="BP3888" s="2" t="str">
        <f t="shared" si="171"/>
        <v>GMW171362,654110000000000000000000000000000000</v>
      </c>
      <c r="BQ3888" s="2" t="str">
        <f>_xlfn.XLOOKUP(BO3888,[1]Planilha1!$BU:$BU,[1]Planilha1!$BU:$BU,"",0,1)</f>
        <v/>
      </c>
    </row>
    <row r="3889" spans="1:69" hidden="1" x14ac:dyDescent="0.2">
      <c r="A3889" s="2" t="s">
        <v>4679</v>
      </c>
      <c r="B3889" s="2" t="s">
        <v>3</v>
      </c>
      <c r="C3889" s="2"/>
      <c r="D3889" s="2"/>
      <c r="E3889" s="2"/>
      <c r="F3889" s="2" t="s">
        <v>4713</v>
      </c>
      <c r="G3889" s="2" t="str">
        <f>IF(F3889="","",C3889&amp;"-"&amp;F3889)</f>
        <v>-SP1250_620_1_X1</v>
      </c>
      <c r="H3889" s="2"/>
      <c r="I3889" s="2"/>
      <c r="J3889" s="2"/>
      <c r="K3889" s="2" t="s">
        <v>4623</v>
      </c>
      <c r="L3889" s="79">
        <v>2</v>
      </c>
      <c r="M3889" s="79">
        <v>6</v>
      </c>
      <c r="N3889" s="79">
        <v>8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1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>
        <v>0</v>
      </c>
      <c r="AF3889" s="2">
        <v>0</v>
      </c>
      <c r="AG3889" s="2">
        <v>1</v>
      </c>
      <c r="AH3889" s="2">
        <v>0</v>
      </c>
      <c r="AI3889" s="2">
        <v>1</v>
      </c>
      <c r="AJ3889" s="2">
        <v>3</v>
      </c>
      <c r="AK3889" s="2">
        <v>0</v>
      </c>
      <c r="AL3889" s="2">
        <v>0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  <c r="AR3889" s="2">
        <v>0</v>
      </c>
      <c r="AS3889" s="2">
        <v>0</v>
      </c>
      <c r="AT3889" s="2">
        <v>0</v>
      </c>
      <c r="AU3889" s="2">
        <v>0</v>
      </c>
      <c r="AV3889" s="2">
        <v>0</v>
      </c>
      <c r="AW3889" s="2"/>
      <c r="AX3889" s="2"/>
      <c r="AY3889" s="2" t="s">
        <v>47</v>
      </c>
      <c r="AZ3889" s="2" t="s">
        <v>47</v>
      </c>
      <c r="BA3889" s="2">
        <v>125</v>
      </c>
      <c r="BB3889" s="2" t="s">
        <v>4732</v>
      </c>
      <c r="BC3889" s="80">
        <v>45597</v>
      </c>
      <c r="BD3889" s="2"/>
      <c r="BE3889" s="2" t="s">
        <v>47</v>
      </c>
      <c r="BF3889" s="2"/>
      <c r="BG3889" s="2"/>
      <c r="BH3889" s="2"/>
      <c r="BI3889" s="2"/>
      <c r="BJ3889" s="2"/>
      <c r="BK3889" s="2"/>
      <c r="BL3889" s="2"/>
      <c r="BM3889" s="2"/>
      <c r="BN3889" s="2"/>
      <c r="BO3889" s="2" t="str">
        <f t="shared" si="170"/>
        <v>E1671890080101300000000000000000100000000000</v>
      </c>
      <c r="BP3889" s="2" t="str">
        <f t="shared" si="171"/>
        <v>GMW1713680101300000000000000000100000000000</v>
      </c>
      <c r="BQ3889" s="2" t="str">
        <f>_xlfn.XLOOKUP(BO3889,[1]Planilha1!$BU:$BU,[1]Planilha1!$BU:$BU,"",0,1)</f>
        <v/>
      </c>
    </row>
    <row r="3890" spans="1:69" hidden="1" x14ac:dyDescent="0.2">
      <c r="A3890" s="2" t="s">
        <v>4679</v>
      </c>
      <c r="B3890" s="2" t="s">
        <v>3</v>
      </c>
      <c r="C3890" s="2"/>
      <c r="D3890" s="2"/>
      <c r="E3890" s="2" t="s">
        <v>4611</v>
      </c>
      <c r="F3890" s="2" t="s">
        <v>4733</v>
      </c>
      <c r="G3890" s="2" t="s">
        <v>4733</v>
      </c>
      <c r="H3890" s="2"/>
      <c r="I3890" s="2">
        <v>0</v>
      </c>
      <c r="J3890" s="2"/>
      <c r="K3890" s="2" t="s">
        <v>4686</v>
      </c>
      <c r="L3890" s="79">
        <v>2</v>
      </c>
      <c r="M3890" s="79">
        <v>4.75</v>
      </c>
      <c r="N3890" s="79">
        <v>6.75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1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2">
        <v>0</v>
      </c>
      <c r="AG3890" s="2">
        <v>2</v>
      </c>
      <c r="AH3890" s="2">
        <v>1</v>
      </c>
      <c r="AI3890" s="2">
        <v>0</v>
      </c>
      <c r="AJ3890" s="2">
        <v>2</v>
      </c>
      <c r="AK3890" s="2">
        <v>0</v>
      </c>
      <c r="AL3890" s="2">
        <v>0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  <c r="AR3890" s="2">
        <v>0</v>
      </c>
      <c r="AS3890" s="2">
        <v>0</v>
      </c>
      <c r="AT3890" s="2">
        <v>0</v>
      </c>
      <c r="AU3890" s="2">
        <v>0</v>
      </c>
      <c r="AV3890" s="2">
        <v>0</v>
      </c>
      <c r="AW3890" s="2"/>
      <c r="AX3890" s="2"/>
      <c r="AY3890" s="2"/>
      <c r="AZ3890" s="2"/>
      <c r="BA3890" s="2">
        <v>125</v>
      </c>
      <c r="BB3890" s="2" t="s">
        <v>4822</v>
      </c>
      <c r="BC3890" s="80">
        <v>45597</v>
      </c>
      <c r="BD3890" s="2"/>
      <c r="BE3890" s="2"/>
      <c r="BF3890" s="2"/>
      <c r="BG3890" s="2"/>
      <c r="BH3890" s="2"/>
      <c r="BI3890" s="2"/>
      <c r="BJ3890" s="2"/>
      <c r="BK3890" s="2"/>
      <c r="BL3890" s="2"/>
      <c r="BM3890" s="2"/>
      <c r="BN3890" s="2"/>
      <c r="BO3890" s="2" t="str">
        <f t="shared" ref="BO3890:BO3899" si="172">IF(F3890="","",_xlfn.CONCAT(K3890&amp;N3890,IF(L3890&gt;M3890,_xlfn.TEXTJOIN(,TRUE,O3890:AV3890),_xlfn.TEXTJOIN(,TRUE,AF3890:AV3890,O3890:AE3890))))</f>
        <v>3299362M96,750210200000000000000000100000000000</v>
      </c>
      <c r="BP3890" s="2" t="str">
        <f t="shared" ref="BP3890:BP3899" si="173">_xlfn.CONCAT(B3890,N3890,IF(L3890&gt;M3890,_xlfn.TEXTJOIN(,TRUE,O3890:AV3890),_xlfn.TEXTJOIN(,TRUE,AF3890:AV3890,O3890:AE3890)))</f>
        <v>GMW171366,750210200000000000000000100000000000</v>
      </c>
      <c r="BQ3890" s="2" t="str">
        <f>_xlfn.XLOOKUP(BO3890,[1]Planilha1!$BU:$BU,[1]Planilha1!$BU:$BU,"",0,1)</f>
        <v/>
      </c>
    </row>
    <row r="3891" spans="1:69" hidden="1" x14ac:dyDescent="0.2">
      <c r="A3891" s="2" t="s">
        <v>4679</v>
      </c>
      <c r="B3891" s="2" t="s">
        <v>3</v>
      </c>
      <c r="C3891" s="2"/>
      <c r="D3891" s="2" t="str">
        <f>IF(_xlfn.XLOOKUP(C3891,'Tabela de Familias'!A:A,'Tabela de Familias'!B:B)="","")</f>
        <v/>
      </c>
      <c r="E3891" s="2"/>
      <c r="F3891" s="2" t="s">
        <v>4734</v>
      </c>
      <c r="G3891" s="2" t="str">
        <f t="shared" ref="G3891:G3898" si="174">IF(F3891="","",C3891&amp;"-"&amp;F3891)</f>
        <v>-SP950_652_1_X1.01</v>
      </c>
      <c r="H3891" s="2"/>
      <c r="I3891" s="2"/>
      <c r="J3891" s="2"/>
      <c r="K3891" s="2" t="s">
        <v>4686</v>
      </c>
      <c r="L3891" s="79">
        <v>2</v>
      </c>
      <c r="M3891" s="79">
        <v>4</v>
      </c>
      <c r="N3891" s="79">
        <f t="shared" ref="N3891:N3892" si="175">L3891+M3891</f>
        <v>6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1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2">
        <v>0</v>
      </c>
      <c r="AG3891" s="2">
        <v>2</v>
      </c>
      <c r="AH3891" s="2">
        <v>0</v>
      </c>
      <c r="AI3891" s="2">
        <v>0</v>
      </c>
      <c r="AJ3891" s="2">
        <v>2</v>
      </c>
      <c r="AK3891" s="2">
        <v>0</v>
      </c>
      <c r="AL3891" s="2">
        <v>0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  <c r="AR3891" s="2">
        <v>0</v>
      </c>
      <c r="AS3891" s="2">
        <v>0</v>
      </c>
      <c r="AT3891" s="2">
        <v>0</v>
      </c>
      <c r="AU3891" s="2">
        <v>0</v>
      </c>
      <c r="AV3891" s="2">
        <v>0</v>
      </c>
      <c r="AW3891" s="2" t="s">
        <v>47</v>
      </c>
      <c r="AX3891" s="2"/>
      <c r="AY3891" s="2" t="s">
        <v>47</v>
      </c>
      <c r="AZ3891" s="2" t="s">
        <v>47</v>
      </c>
      <c r="BA3891" s="2">
        <v>125</v>
      </c>
      <c r="BB3891" s="2" t="s">
        <v>4855</v>
      </c>
      <c r="BC3891" s="80">
        <v>45597</v>
      </c>
      <c r="BD3891" s="2" t="s">
        <v>4672</v>
      </c>
      <c r="BE3891" s="2" t="s">
        <v>47</v>
      </c>
      <c r="BF3891" s="2"/>
      <c r="BG3891" s="2" t="s">
        <v>47</v>
      </c>
      <c r="BH3891" s="2" t="s">
        <v>47</v>
      </c>
      <c r="BI3891" s="2" t="s">
        <v>47</v>
      </c>
      <c r="BJ3891" s="2" t="s">
        <v>47</v>
      </c>
      <c r="BK3891" s="2" t="s">
        <v>47</v>
      </c>
      <c r="BL3891" s="2" t="s">
        <v>47</v>
      </c>
      <c r="BM3891" s="2"/>
      <c r="BN3891" s="2"/>
      <c r="BO3891" s="2" t="str">
        <f t="shared" si="172"/>
        <v>3299362M960200200000000000000000100000000000</v>
      </c>
      <c r="BP3891" s="2" t="str">
        <f t="shared" si="173"/>
        <v>GMW1713660200200000000000000000100000000000</v>
      </c>
      <c r="BQ3891" s="2" t="str">
        <f>_xlfn.XLOOKUP(BO3891,[1]Planilha1!$BU:$BU,[1]Planilha1!$BU:$BU,"",0,1)</f>
        <v/>
      </c>
    </row>
    <row r="3892" spans="1:69" hidden="1" x14ac:dyDescent="0.2">
      <c r="A3892" s="2" t="s">
        <v>4679</v>
      </c>
      <c r="B3892" s="2" t="s">
        <v>3</v>
      </c>
      <c r="C3892" s="2"/>
      <c r="D3892" s="2" t="str">
        <f>IF(_xlfn.XLOOKUP(C3892,'Tabela de Familias'!A:A,'Tabela de Familias'!B:B)="","")</f>
        <v/>
      </c>
      <c r="E3892" s="2"/>
      <c r="F3892" s="2" t="s">
        <v>4736</v>
      </c>
      <c r="G3892" s="2" t="str">
        <f t="shared" si="174"/>
        <v>-SP2250_1325_1_1.0B</v>
      </c>
      <c r="H3892" s="2"/>
      <c r="I3892" s="2"/>
      <c r="J3892" s="2"/>
      <c r="K3892" s="2" t="s">
        <v>347</v>
      </c>
      <c r="L3892" s="79">
        <v>0.85</v>
      </c>
      <c r="M3892" s="79">
        <v>1.45</v>
      </c>
      <c r="N3892" s="79">
        <f t="shared" si="175"/>
        <v>2.2999999999999998</v>
      </c>
      <c r="O3892" s="2">
        <v>1</v>
      </c>
      <c r="P3892" s="2">
        <v>1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2">
        <v>2</v>
      </c>
      <c r="AG3892" s="2">
        <v>0</v>
      </c>
      <c r="AH3892" s="2">
        <v>1</v>
      </c>
      <c r="AI3892" s="2">
        <v>0</v>
      </c>
      <c r="AJ3892" s="2">
        <v>0</v>
      </c>
      <c r="AK3892" s="2">
        <v>0</v>
      </c>
      <c r="AL3892" s="2">
        <v>0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  <c r="AR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 t="s">
        <v>47</v>
      </c>
      <c r="AX3892" s="2"/>
      <c r="AY3892" s="2" t="s">
        <v>47</v>
      </c>
      <c r="AZ3892" s="2" t="s">
        <v>47</v>
      </c>
      <c r="BA3892" s="2">
        <v>125</v>
      </c>
      <c r="BB3892" s="2" t="s">
        <v>4735</v>
      </c>
      <c r="BC3892" s="80">
        <v>45597</v>
      </c>
      <c r="BD3892" s="2"/>
      <c r="BE3892" s="2" t="s">
        <v>47</v>
      </c>
      <c r="BF3892" s="2"/>
      <c r="BG3892" s="2" t="s">
        <v>47</v>
      </c>
      <c r="BH3892" s="2" t="s">
        <v>47</v>
      </c>
      <c r="BI3892" s="2" t="s">
        <v>47</v>
      </c>
      <c r="BJ3892" s="2" t="s">
        <v>47</v>
      </c>
      <c r="BK3892" s="2" t="s">
        <v>47</v>
      </c>
      <c r="BL3892" s="2" t="s">
        <v>47</v>
      </c>
      <c r="BM3892" s="2"/>
      <c r="BN3892" s="2"/>
      <c r="BO3892" s="2" t="str">
        <f t="shared" si="172"/>
        <v>E167253002,32010000000000000011000000000000000</v>
      </c>
      <c r="BP3892" s="2" t="str">
        <f t="shared" si="173"/>
        <v>GMW171362,32010000000000000011000000000000000</v>
      </c>
      <c r="BQ3892" s="2" t="str">
        <f>_xlfn.XLOOKUP(BO3892,[1]Planilha1!$BU:$BU,[1]Planilha1!$BU:$BU,"",0,1)</f>
        <v/>
      </c>
    </row>
    <row r="3893" spans="1:69" hidden="1" x14ac:dyDescent="0.2">
      <c r="A3893" s="2" t="s">
        <v>4679</v>
      </c>
      <c r="B3893" s="2" t="s">
        <v>3</v>
      </c>
      <c r="C3893" s="2"/>
      <c r="D3893" s="2" t="s">
        <v>1099</v>
      </c>
      <c r="E3893" s="2"/>
      <c r="F3893" s="2" t="s">
        <v>4737</v>
      </c>
      <c r="G3893" s="2" t="str">
        <f t="shared" si="174"/>
        <v>-SP2250_1325_1_1.0D</v>
      </c>
      <c r="H3893" s="2"/>
      <c r="I3893" s="2"/>
      <c r="J3893" s="2"/>
      <c r="K3893" s="2" t="s">
        <v>347</v>
      </c>
      <c r="L3893" s="79">
        <v>0.85</v>
      </c>
      <c r="M3893" s="79">
        <v>0.75</v>
      </c>
      <c r="N3893" s="79">
        <v>1.6</v>
      </c>
      <c r="O3893" s="2">
        <v>1</v>
      </c>
      <c r="P3893" s="2">
        <v>1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0</v>
      </c>
      <c r="AF3893" s="2">
        <v>0</v>
      </c>
      <c r="AG3893" s="2">
        <v>0</v>
      </c>
      <c r="AH3893" s="2">
        <v>1</v>
      </c>
      <c r="AI3893" s="2">
        <v>0</v>
      </c>
      <c r="AJ3893" s="2">
        <v>0</v>
      </c>
      <c r="AK3893" s="2">
        <v>0</v>
      </c>
      <c r="AL3893" s="2">
        <v>0</v>
      </c>
      <c r="AM3893" s="2">
        <v>0</v>
      </c>
      <c r="AN3893" s="2">
        <v>0</v>
      </c>
      <c r="AO3893" s="2">
        <v>0</v>
      </c>
      <c r="AP3893" s="2">
        <v>0</v>
      </c>
      <c r="AQ3893" s="2">
        <v>0</v>
      </c>
      <c r="AR3893" s="2">
        <v>0</v>
      </c>
      <c r="AS3893" s="2">
        <v>0</v>
      </c>
      <c r="AT3893" s="2">
        <v>0</v>
      </c>
      <c r="AU3893" s="2">
        <v>0</v>
      </c>
      <c r="AV3893" s="2">
        <v>0</v>
      </c>
      <c r="AW3893" s="2" t="s">
        <v>1111</v>
      </c>
      <c r="AX3893" s="2"/>
      <c r="AY3893" s="2" t="s">
        <v>47</v>
      </c>
      <c r="AZ3893" s="2" t="s">
        <v>47</v>
      </c>
      <c r="BA3893" s="2">
        <v>125</v>
      </c>
      <c r="BB3893" s="2" t="s">
        <v>4839</v>
      </c>
      <c r="BC3893" s="80">
        <v>45597</v>
      </c>
      <c r="BD3893" s="2"/>
      <c r="BE3893" s="2" t="s">
        <v>47</v>
      </c>
      <c r="BF3893" s="2"/>
      <c r="BG3893" s="2"/>
      <c r="BH3893" s="2"/>
      <c r="BI3893" s="2"/>
      <c r="BJ3893" s="2"/>
      <c r="BK3893" s="2"/>
      <c r="BL3893" s="2"/>
      <c r="BM3893" s="2"/>
      <c r="BN3893" s="2"/>
      <c r="BO3893" s="2" t="str">
        <f t="shared" si="172"/>
        <v>E167253001,61100000000000000000100000000000000</v>
      </c>
      <c r="BP3893" s="2" t="str">
        <f t="shared" si="173"/>
        <v>GMW171361,61100000000000000000100000000000000</v>
      </c>
      <c r="BQ3893" s="2" t="str">
        <f>_xlfn.XLOOKUP(BO3893,[1]Planilha1!$BU:$BU,[1]Planilha1!$BU:$BU,"",0,1)</f>
        <v/>
      </c>
    </row>
    <row r="3894" spans="1:69" hidden="1" x14ac:dyDescent="0.2">
      <c r="A3894" s="2" t="s">
        <v>4679</v>
      </c>
      <c r="B3894" s="2" t="s">
        <v>3</v>
      </c>
      <c r="C3894" s="2"/>
      <c r="D3894" s="2" t="str">
        <f>IF(_xlfn.XLOOKUP(C3894,'Tabela de Familias'!A:A,'Tabela de Familias'!B:B)="","")</f>
        <v/>
      </c>
      <c r="E3894" s="2"/>
      <c r="F3894" s="2" t="s">
        <v>4738</v>
      </c>
      <c r="G3894" s="2" t="str">
        <f t="shared" si="174"/>
        <v>-SP2250_1325_1_1</v>
      </c>
      <c r="H3894" s="2"/>
      <c r="I3894" s="2"/>
      <c r="J3894" s="2"/>
      <c r="K3894" s="2" t="s">
        <v>347</v>
      </c>
      <c r="L3894" s="79">
        <v>0.35</v>
      </c>
      <c r="M3894" s="79">
        <v>1.95</v>
      </c>
      <c r="N3894" s="79">
        <f t="shared" ref="N3894:N3898" si="176">L3894+M3894</f>
        <v>2.2999999999999998</v>
      </c>
      <c r="O3894" s="2">
        <v>1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0</v>
      </c>
      <c r="AC3894" s="2">
        <v>0</v>
      </c>
      <c r="AD3894" s="2">
        <v>0</v>
      </c>
      <c r="AE3894" s="2">
        <v>0</v>
      </c>
      <c r="AF3894" s="2">
        <v>2</v>
      </c>
      <c r="AG3894" s="2">
        <v>1</v>
      </c>
      <c r="AH3894" s="2">
        <v>1</v>
      </c>
      <c r="AI3894" s="2">
        <v>0</v>
      </c>
      <c r="AJ3894" s="2">
        <v>0</v>
      </c>
      <c r="AK3894" s="2">
        <v>0</v>
      </c>
      <c r="AL3894" s="2">
        <v>0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  <c r="AR3894" s="2">
        <v>0</v>
      </c>
      <c r="AS3894" s="2">
        <v>0</v>
      </c>
      <c r="AT3894" s="2">
        <v>0</v>
      </c>
      <c r="AU3894" s="2">
        <v>0</v>
      </c>
      <c r="AV3894" s="2">
        <v>0</v>
      </c>
      <c r="AW3894" s="2" t="s">
        <v>47</v>
      </c>
      <c r="AX3894" s="2"/>
      <c r="AY3894" s="2" t="s">
        <v>47</v>
      </c>
      <c r="AZ3894" s="2" t="s">
        <v>47</v>
      </c>
      <c r="BA3894" s="2">
        <v>125</v>
      </c>
      <c r="BB3894" s="2" t="s">
        <v>4803</v>
      </c>
      <c r="BC3894" s="80">
        <v>45597</v>
      </c>
      <c r="BD3894" s="2" t="s">
        <v>4672</v>
      </c>
      <c r="BE3894" s="2" t="s">
        <v>47</v>
      </c>
      <c r="BF3894" s="2"/>
      <c r="BG3894" s="2" t="s">
        <v>47</v>
      </c>
      <c r="BH3894" s="2" t="s">
        <v>47</v>
      </c>
      <c r="BI3894" s="2" t="s">
        <v>47</v>
      </c>
      <c r="BJ3894" s="2" t="s">
        <v>47</v>
      </c>
      <c r="BK3894" s="2" t="s">
        <v>47</v>
      </c>
      <c r="BL3894" s="2" t="s">
        <v>47</v>
      </c>
      <c r="BM3894" s="2"/>
      <c r="BN3894" s="2"/>
      <c r="BO3894" s="2" t="str">
        <f t="shared" si="172"/>
        <v>E167253002,32110000000000000010000000000000000</v>
      </c>
      <c r="BP3894" s="2" t="str">
        <f t="shared" si="173"/>
        <v>GMW171362,32110000000000000010000000000000000</v>
      </c>
      <c r="BQ3894" s="2" t="str">
        <f>_xlfn.XLOOKUP(BO3894,[1]Planilha1!$BU:$BU,[1]Planilha1!$BU:$BU,"",0,1)</f>
        <v/>
      </c>
    </row>
    <row r="3895" spans="1:69" hidden="1" x14ac:dyDescent="0.2">
      <c r="A3895" s="2" t="s">
        <v>4679</v>
      </c>
      <c r="B3895" s="2" t="s">
        <v>3</v>
      </c>
      <c r="C3895" s="2"/>
      <c r="D3895" s="2" t="str">
        <f>IF(_xlfn.XLOOKUP(C3895,'Tabela de Familias'!A:A,'Tabela de Familias'!B:B)="","")</f>
        <v/>
      </c>
      <c r="E3895" s="2"/>
      <c r="F3895" s="2" t="s">
        <v>4739</v>
      </c>
      <c r="G3895" s="2" t="str">
        <f t="shared" si="174"/>
        <v>-SP2150_201_1_X1</v>
      </c>
      <c r="H3895" s="2"/>
      <c r="I3895" s="2"/>
      <c r="J3895" s="2"/>
      <c r="K3895" s="89" t="s">
        <v>347</v>
      </c>
      <c r="L3895" s="79">
        <v>2.5499999999999998</v>
      </c>
      <c r="M3895" s="79">
        <v>0.35</v>
      </c>
      <c r="N3895" s="79">
        <f t="shared" si="176"/>
        <v>2.9</v>
      </c>
      <c r="O3895" s="2">
        <v>3</v>
      </c>
      <c r="P3895" s="2">
        <v>1</v>
      </c>
      <c r="Q3895" s="2">
        <v>0</v>
      </c>
      <c r="R3895" s="2">
        <v>1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0</v>
      </c>
      <c r="AC3895" s="2">
        <v>0</v>
      </c>
      <c r="AD3895" s="2">
        <v>0</v>
      </c>
      <c r="AE3895" s="2">
        <v>0</v>
      </c>
      <c r="AF3895" s="2">
        <v>1</v>
      </c>
      <c r="AG3895" s="2">
        <v>0</v>
      </c>
      <c r="AH3895" s="2">
        <v>0</v>
      </c>
      <c r="AI3895" s="2">
        <v>0</v>
      </c>
      <c r="AJ3895" s="2">
        <v>0</v>
      </c>
      <c r="AK3895" s="2">
        <v>0</v>
      </c>
      <c r="AL3895" s="2">
        <v>0</v>
      </c>
      <c r="AM3895" s="2">
        <v>0</v>
      </c>
      <c r="AN3895" s="2">
        <v>0</v>
      </c>
      <c r="AO3895" s="2">
        <v>0</v>
      </c>
      <c r="AP3895" s="2">
        <v>0</v>
      </c>
      <c r="AQ3895" s="2">
        <v>0</v>
      </c>
      <c r="AR3895" s="2">
        <v>0</v>
      </c>
      <c r="AS3895" s="2">
        <v>0</v>
      </c>
      <c r="AT3895" s="2">
        <v>0</v>
      </c>
      <c r="AU3895" s="2">
        <v>0</v>
      </c>
      <c r="AV3895" s="2">
        <v>0</v>
      </c>
      <c r="AW3895" s="2" t="s">
        <v>47</v>
      </c>
      <c r="AX3895" s="2"/>
      <c r="AY3895" s="2" t="s">
        <v>47</v>
      </c>
      <c r="AZ3895" s="2" t="s">
        <v>47</v>
      </c>
      <c r="BA3895" s="2">
        <v>125</v>
      </c>
      <c r="BB3895" s="2" t="s">
        <v>4808</v>
      </c>
      <c r="BC3895" s="80">
        <v>45615</v>
      </c>
      <c r="BD3895" s="2" t="s">
        <v>4672</v>
      </c>
      <c r="BE3895" s="2" t="s">
        <v>47</v>
      </c>
      <c r="BF3895" s="2"/>
      <c r="BG3895" s="2" t="s">
        <v>47</v>
      </c>
      <c r="BH3895" s="2" t="s">
        <v>47</v>
      </c>
      <c r="BI3895" s="2" t="s">
        <v>47</v>
      </c>
      <c r="BJ3895" s="2" t="s">
        <v>47</v>
      </c>
      <c r="BK3895" s="2" t="s">
        <v>47</v>
      </c>
      <c r="BL3895" s="2" t="s">
        <v>47</v>
      </c>
      <c r="BM3895" s="2"/>
      <c r="BN3895" s="2"/>
      <c r="BO3895" s="2" t="str">
        <f t="shared" si="172"/>
        <v>E167253002,93101000000000000010000000000000000</v>
      </c>
      <c r="BP3895" s="2" t="str">
        <f t="shared" si="173"/>
        <v>GMW171362,93101000000000000010000000000000000</v>
      </c>
      <c r="BQ3895" s="2" t="str">
        <f>_xlfn.XLOOKUP(BO3895,[1]Planilha1!$BU:$BU,[1]Planilha1!$BU:$BU,"",0,1)</f>
        <v/>
      </c>
    </row>
    <row r="3896" spans="1:69" hidden="1" x14ac:dyDescent="0.2">
      <c r="A3896" s="2" t="s">
        <v>4679</v>
      </c>
      <c r="B3896" s="2" t="s">
        <v>3</v>
      </c>
      <c r="C3896" s="2"/>
      <c r="D3896" s="2" t="str">
        <f>IF(_xlfn.XLOOKUP(C3896,'Tabela de Familias'!A:A,'Tabela de Familias'!B:B)="","")</f>
        <v/>
      </c>
      <c r="E3896" s="2"/>
      <c r="F3896" s="2" t="s">
        <v>4740</v>
      </c>
      <c r="G3896" s="2" t="str">
        <f t="shared" si="174"/>
        <v>-SP2129_1892_1_1</v>
      </c>
      <c r="H3896" s="2"/>
      <c r="I3896" s="2" t="s">
        <v>4675</v>
      </c>
      <c r="J3896" s="2" t="s">
        <v>4675</v>
      </c>
      <c r="K3896" s="2" t="s">
        <v>67</v>
      </c>
      <c r="L3896" s="79">
        <v>0.5</v>
      </c>
      <c r="M3896" s="79">
        <v>1.5</v>
      </c>
      <c r="N3896" s="79">
        <f t="shared" si="176"/>
        <v>2</v>
      </c>
      <c r="O3896" s="2">
        <v>0</v>
      </c>
      <c r="P3896" s="2">
        <v>1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0</v>
      </c>
      <c r="AD3896" s="2">
        <v>0</v>
      </c>
      <c r="AE3896" s="2">
        <v>0</v>
      </c>
      <c r="AF3896" s="2">
        <v>0</v>
      </c>
      <c r="AG3896" s="2">
        <v>3</v>
      </c>
      <c r="AH3896" s="2">
        <v>0</v>
      </c>
      <c r="AI3896" s="2">
        <v>0</v>
      </c>
      <c r="AJ3896" s="2">
        <v>0</v>
      </c>
      <c r="AK3896" s="2">
        <v>0</v>
      </c>
      <c r="AL3896" s="2">
        <v>0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  <c r="AR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 t="s">
        <v>47</v>
      </c>
      <c r="AX3896" s="2"/>
      <c r="AY3896" s="2" t="s">
        <v>47</v>
      </c>
      <c r="AZ3896" s="2" t="s">
        <v>47</v>
      </c>
      <c r="BA3896" s="2">
        <v>125</v>
      </c>
      <c r="BB3896" s="2" t="s">
        <v>4741</v>
      </c>
      <c r="BC3896" s="80">
        <v>45615</v>
      </c>
      <c r="BD3896" s="2"/>
      <c r="BE3896" s="2" t="s">
        <v>47</v>
      </c>
      <c r="BF3896" s="2"/>
      <c r="BG3896" s="2" t="s">
        <v>47</v>
      </c>
      <c r="BH3896" s="2" t="s">
        <v>47</v>
      </c>
      <c r="BI3896" s="2" t="s">
        <v>47</v>
      </c>
      <c r="BJ3896" s="2" t="s">
        <v>47</v>
      </c>
      <c r="BK3896" s="2" t="s">
        <v>47</v>
      </c>
      <c r="BL3896" s="2" t="s">
        <v>47</v>
      </c>
      <c r="BM3896" s="2"/>
      <c r="BN3896" s="2"/>
      <c r="BO3896" s="2" t="str">
        <f t="shared" si="172"/>
        <v>E0200070020300000000000000001000000000000000</v>
      </c>
      <c r="BP3896" s="2" t="str">
        <f t="shared" si="173"/>
        <v>GMW1713620300000000000000001000000000000000</v>
      </c>
      <c r="BQ3896" s="2" t="str">
        <f>_xlfn.XLOOKUP(BO3896,[1]Planilha1!$BU:$BU,[1]Planilha1!$BU:$BU,"",0,1)</f>
        <v/>
      </c>
    </row>
    <row r="3897" spans="1:69" hidden="1" x14ac:dyDescent="0.2">
      <c r="A3897" s="2" t="s">
        <v>4679</v>
      </c>
      <c r="B3897" s="2" t="s">
        <v>3</v>
      </c>
      <c r="C3897" s="2"/>
      <c r="D3897" s="2" t="str">
        <f>IF(_xlfn.XLOOKUP(C3897,'Tabela de Familias'!A:A,'Tabela de Familias'!B:B)="","")</f>
        <v/>
      </c>
      <c r="E3897" s="2" t="s">
        <v>819</v>
      </c>
      <c r="F3897" s="2" t="s">
        <v>4742</v>
      </c>
      <c r="G3897" s="2" t="str">
        <f t="shared" si="174"/>
        <v>-SP6281_124_1_X1</v>
      </c>
      <c r="H3897" s="2"/>
      <c r="I3897" s="2"/>
      <c r="J3897" s="2"/>
      <c r="K3897" s="2" t="s">
        <v>6</v>
      </c>
      <c r="L3897" s="79">
        <v>0.35</v>
      </c>
      <c r="M3897" s="79">
        <v>1.7</v>
      </c>
      <c r="N3897" s="79">
        <f t="shared" si="176"/>
        <v>2.0499999999999998</v>
      </c>
      <c r="O3897" s="2">
        <v>1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0</v>
      </c>
      <c r="AD3897" s="2">
        <v>0</v>
      </c>
      <c r="AE3897" s="2">
        <v>0</v>
      </c>
      <c r="AF3897" s="2">
        <v>2</v>
      </c>
      <c r="AG3897" s="2">
        <v>2</v>
      </c>
      <c r="AH3897" s="2">
        <v>0</v>
      </c>
      <c r="AI3897" s="2">
        <v>0</v>
      </c>
      <c r="AJ3897" s="2">
        <v>0</v>
      </c>
      <c r="AK3897" s="2">
        <v>0</v>
      </c>
      <c r="AL3897" s="2">
        <v>0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  <c r="AR3897" s="2">
        <v>0</v>
      </c>
      <c r="AS3897" s="2">
        <v>0</v>
      </c>
      <c r="AT3897" s="2">
        <v>0</v>
      </c>
      <c r="AU3897" s="2">
        <v>0</v>
      </c>
      <c r="AV3897" s="2">
        <v>0</v>
      </c>
      <c r="AW3897" s="2" t="s">
        <v>47</v>
      </c>
      <c r="AX3897" s="2"/>
      <c r="AY3897" s="2" t="s">
        <v>47</v>
      </c>
      <c r="AZ3897" s="2" t="s">
        <v>47</v>
      </c>
      <c r="BA3897" s="2">
        <v>125</v>
      </c>
      <c r="BB3897" s="2" t="s">
        <v>4904</v>
      </c>
      <c r="BC3897" s="80">
        <v>45615</v>
      </c>
      <c r="BD3897" s="2"/>
      <c r="BE3897" s="2" t="s">
        <v>47</v>
      </c>
      <c r="BF3897" s="2"/>
      <c r="BG3897" s="2" t="s">
        <v>47</v>
      </c>
      <c r="BH3897" s="2" t="s">
        <v>47</v>
      </c>
      <c r="BI3897" s="2" t="s">
        <v>47</v>
      </c>
      <c r="BJ3897" s="2" t="s">
        <v>47</v>
      </c>
      <c r="BK3897" s="2" t="s">
        <v>47</v>
      </c>
      <c r="BL3897" s="2" t="s">
        <v>47</v>
      </c>
      <c r="BM3897" s="2"/>
      <c r="BN3897" s="2"/>
      <c r="BO3897" s="2" t="str">
        <f t="shared" si="172"/>
        <v>E167185002,052200000000000000010000000000000000</v>
      </c>
      <c r="BP3897" s="2" t="str">
        <f t="shared" si="173"/>
        <v>GMW171362,052200000000000000010000000000000000</v>
      </c>
      <c r="BQ3897" s="2" t="str">
        <f>_xlfn.XLOOKUP(BO3897,[1]Planilha1!$BU:$BU,[1]Planilha1!$BU:$BU,"",0,1)</f>
        <v/>
      </c>
    </row>
    <row r="3898" spans="1:69" hidden="1" x14ac:dyDescent="0.2">
      <c r="A3898" s="2" t="s">
        <v>4679</v>
      </c>
      <c r="B3898" s="2" t="s">
        <v>3</v>
      </c>
      <c r="C3898" s="2"/>
      <c r="D3898" s="2" t="str">
        <f>IF(_xlfn.XLOOKUP(C3898,'Tabela de Familias'!A:A,'Tabela de Familias'!B:B)="","")</f>
        <v/>
      </c>
      <c r="E3898" s="2"/>
      <c r="F3898" s="2" t="s">
        <v>4722</v>
      </c>
      <c r="G3898" s="2" t="str">
        <f t="shared" si="174"/>
        <v>-SP5292_557_1_X1</v>
      </c>
      <c r="H3898" s="2"/>
      <c r="I3898" s="2"/>
      <c r="J3898" s="2"/>
      <c r="K3898" s="2" t="s">
        <v>67</v>
      </c>
      <c r="L3898" s="79">
        <v>1</v>
      </c>
      <c r="M3898" s="79">
        <v>3</v>
      </c>
      <c r="N3898" s="79">
        <f t="shared" si="176"/>
        <v>4</v>
      </c>
      <c r="O3898" s="2">
        <v>0</v>
      </c>
      <c r="P3898" s="2">
        <v>2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  <c r="AC3898" s="2">
        <v>0</v>
      </c>
      <c r="AD3898" s="2">
        <v>0</v>
      </c>
      <c r="AE3898" s="2">
        <v>0</v>
      </c>
      <c r="AF3898" s="2">
        <v>0</v>
      </c>
      <c r="AG3898" s="2">
        <v>6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  <c r="AR3898" s="2">
        <v>0</v>
      </c>
      <c r="AS3898" s="2">
        <v>0</v>
      </c>
      <c r="AT3898" s="2">
        <v>0</v>
      </c>
      <c r="AU3898" s="2">
        <v>0</v>
      </c>
      <c r="AV3898" s="2">
        <v>0</v>
      </c>
      <c r="AW3898" s="2" t="s">
        <v>47</v>
      </c>
      <c r="AX3898" s="2"/>
      <c r="AY3898" s="2" t="s">
        <v>47</v>
      </c>
      <c r="AZ3898" s="2" t="s">
        <v>47</v>
      </c>
      <c r="BA3898" s="2">
        <v>125</v>
      </c>
      <c r="BB3898" s="2" t="s">
        <v>4932</v>
      </c>
      <c r="BC3898" s="80">
        <v>45570</v>
      </c>
      <c r="BD3898" s="2"/>
      <c r="BE3898" s="2" t="s">
        <v>47</v>
      </c>
      <c r="BF3898" s="2"/>
      <c r="BG3898" s="2" t="s">
        <v>47</v>
      </c>
      <c r="BH3898" s="2" t="s">
        <v>47</v>
      </c>
      <c r="BI3898" s="2" t="s">
        <v>47</v>
      </c>
      <c r="BJ3898" s="2" t="s">
        <v>47</v>
      </c>
      <c r="BK3898" s="2" t="s">
        <v>47</v>
      </c>
      <c r="BL3898" s="2" t="s">
        <v>47</v>
      </c>
      <c r="BM3898" s="2"/>
      <c r="BN3898" s="2"/>
      <c r="BO3898" s="2" t="str">
        <f t="shared" si="172"/>
        <v>E0200070040600000000000000002000000000000000</v>
      </c>
      <c r="BP3898" s="2" t="str">
        <f t="shared" si="173"/>
        <v>GMW1713640600000000000000002000000000000000</v>
      </c>
      <c r="BQ3898" s="2" t="str">
        <f>_xlfn.XLOOKUP(BO3898,[1]Planilha1!$BU:$BU,[1]Planilha1!$BU:$BU,"",0,1)</f>
        <v/>
      </c>
    </row>
    <row r="3899" spans="1:69" hidden="1" x14ac:dyDescent="0.2">
      <c r="A3899" s="2" t="s">
        <v>4679</v>
      </c>
      <c r="B3899" s="2" t="s">
        <v>3</v>
      </c>
      <c r="C3899" s="2"/>
      <c r="D3899" s="2"/>
      <c r="E3899" s="2" t="s">
        <v>4611</v>
      </c>
      <c r="F3899" s="2" t="s">
        <v>4727</v>
      </c>
      <c r="G3899" s="2" t="s">
        <v>4727</v>
      </c>
      <c r="H3899" s="2"/>
      <c r="I3899" s="2">
        <v>0</v>
      </c>
      <c r="J3899" s="2"/>
      <c r="K3899" s="2" t="s">
        <v>4686</v>
      </c>
      <c r="L3899" s="79">
        <v>2</v>
      </c>
      <c r="M3899" s="79">
        <v>4.5</v>
      </c>
      <c r="N3899" s="79">
        <v>6.5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1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0</v>
      </c>
      <c r="AD3899" s="2">
        <v>0</v>
      </c>
      <c r="AE3899" s="2">
        <v>0</v>
      </c>
      <c r="AF3899" s="2">
        <v>0</v>
      </c>
      <c r="AG3899" s="2">
        <v>1</v>
      </c>
      <c r="AH3899" s="2">
        <v>0</v>
      </c>
      <c r="AI3899" s="2">
        <v>1</v>
      </c>
      <c r="AJ3899" s="2">
        <v>2</v>
      </c>
      <c r="AK3899" s="2">
        <v>0</v>
      </c>
      <c r="AL3899" s="2">
        <v>0</v>
      </c>
      <c r="AM3899" s="2">
        <v>0</v>
      </c>
      <c r="AN3899" s="2">
        <v>0</v>
      </c>
      <c r="AO3899" s="2">
        <v>0</v>
      </c>
      <c r="AP3899" s="2">
        <v>0</v>
      </c>
      <c r="AQ3899" s="2">
        <v>0</v>
      </c>
      <c r="AR3899" s="2">
        <v>0</v>
      </c>
      <c r="AS3899" s="2">
        <v>0</v>
      </c>
      <c r="AT3899" s="2">
        <v>0</v>
      </c>
      <c r="AU3899" s="2">
        <v>0</v>
      </c>
      <c r="AV3899" s="2">
        <v>0</v>
      </c>
      <c r="AW3899" s="2"/>
      <c r="AX3899" s="2"/>
      <c r="AY3899" s="2"/>
      <c r="AZ3899" s="2"/>
      <c r="BA3899" s="2">
        <v>125</v>
      </c>
      <c r="BB3899" s="2" t="s">
        <v>4820</v>
      </c>
      <c r="BC3899" s="80">
        <v>45626</v>
      </c>
      <c r="BD3899" s="2" t="s">
        <v>4672</v>
      </c>
      <c r="BE3899" s="2"/>
      <c r="BF3899" s="2"/>
      <c r="BG3899" s="2"/>
      <c r="BH3899" s="2"/>
      <c r="BI3899" s="2"/>
      <c r="BJ3899" s="2"/>
      <c r="BK3899" s="2"/>
      <c r="BL3899" s="2"/>
      <c r="BM3899" s="2"/>
      <c r="BN3899" s="2"/>
      <c r="BO3899" s="2" t="str">
        <f t="shared" si="172"/>
        <v>3299362M96,50101200000000000000000100000000000</v>
      </c>
      <c r="BP3899" s="2" t="str">
        <f t="shared" si="173"/>
        <v>GMW171366,50101200000000000000000100000000000</v>
      </c>
      <c r="BQ3899" s="2" t="str">
        <f>_xlfn.XLOOKUP(BO3899,[1]Planilha1!$BU:$BU,[1]Planilha1!$BU:$BU,"",0,1)</f>
        <v/>
      </c>
    </row>
    <row r="3900" spans="1:69" hidden="1" x14ac:dyDescent="0.2">
      <c r="A3900" s="2" t="s">
        <v>4679</v>
      </c>
      <c r="B3900" s="2" t="s">
        <v>3</v>
      </c>
      <c r="C3900" s="2"/>
      <c r="D3900" s="2"/>
      <c r="E3900" s="2" t="s">
        <v>4611</v>
      </c>
      <c r="F3900" s="2" t="s">
        <v>4705</v>
      </c>
      <c r="G3900" s="2" t="s">
        <v>4705</v>
      </c>
      <c r="H3900" s="2"/>
      <c r="I3900" s="2">
        <v>0</v>
      </c>
      <c r="J3900" s="2"/>
      <c r="K3900" s="2" t="s">
        <v>46</v>
      </c>
      <c r="L3900" s="79">
        <v>0.85</v>
      </c>
      <c r="M3900" s="79">
        <v>0.5</v>
      </c>
      <c r="N3900" s="79">
        <v>1.35</v>
      </c>
      <c r="O3900" s="2">
        <v>1</v>
      </c>
      <c r="P3900" s="2">
        <v>1</v>
      </c>
      <c r="Q3900" s="2">
        <v>0</v>
      </c>
      <c r="R3900" s="2">
        <v>0</v>
      </c>
      <c r="S3900" s="2">
        <v>0</v>
      </c>
      <c r="T3900" s="2"/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s="2">
        <v>0</v>
      </c>
      <c r="AE3900" s="2">
        <v>0</v>
      </c>
      <c r="AF3900" s="2">
        <v>0</v>
      </c>
      <c r="AG3900" s="2">
        <v>1</v>
      </c>
      <c r="AH3900" s="2">
        <v>0</v>
      </c>
      <c r="AI3900" s="2">
        <v>0</v>
      </c>
      <c r="AJ3900" s="2">
        <v>0</v>
      </c>
      <c r="AK3900" s="2">
        <v>0</v>
      </c>
      <c r="AL3900" s="2">
        <v>0</v>
      </c>
      <c r="AM3900" s="2">
        <v>0</v>
      </c>
      <c r="AN3900" s="2">
        <v>0</v>
      </c>
      <c r="AO3900" s="2">
        <v>0</v>
      </c>
      <c r="AP3900" s="2">
        <v>0</v>
      </c>
      <c r="AQ3900" s="2">
        <v>0</v>
      </c>
      <c r="AR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/>
      <c r="AX3900" s="2"/>
      <c r="AY3900" s="2"/>
      <c r="AZ3900" s="2"/>
      <c r="BA3900" s="2">
        <v>125</v>
      </c>
      <c r="BB3900" s="2" t="s">
        <v>4743</v>
      </c>
      <c r="BC3900" s="80">
        <v>45549</v>
      </c>
      <c r="BD3900" s="2"/>
      <c r="BE3900" s="2"/>
      <c r="BF3900" s="2"/>
      <c r="BG3900" s="2"/>
      <c r="BH3900" s="2"/>
      <c r="BI3900" s="2"/>
      <c r="BJ3900" s="2"/>
      <c r="BK3900" s="2"/>
      <c r="BL3900" s="2"/>
      <c r="BM3900" s="2"/>
      <c r="BN3900" s="2"/>
      <c r="BO3900" s="2" t="str">
        <f t="shared" ref="BO3900:BO3904" si="177">IF(F3900="","",_xlfn.CONCAT(K3900&amp;N3900,IF(L3900&gt;M3900,_xlfn.TEXTJOIN(,TRUE,O3900:AV3900),_xlfn.TEXTJOIN(,TRUE,AF3900:AV3900,O3900:AE3900))))</f>
        <v>3299362G21,35110000000000000001000000000000000</v>
      </c>
      <c r="BP3900" s="2" t="str">
        <f t="shared" ref="BP3900:BP3904" si="178">_xlfn.CONCAT(B3900,N3900,IF(L3900&gt;M3900,_xlfn.TEXTJOIN(,TRUE,O3900:AV3900),_xlfn.TEXTJOIN(,TRUE,AF3900:AV3900,O3900:AE3900)))</f>
        <v>GMW171361,35110000000000000001000000000000000</v>
      </c>
      <c r="BQ3900" s="2" t="str">
        <f>_xlfn.XLOOKUP(BO3900,[1]Planilha1!$BU:$BU,[1]Planilha1!$BU:$BU,"",0,1)</f>
        <v/>
      </c>
    </row>
    <row r="3901" spans="1:69" hidden="1" x14ac:dyDescent="0.2">
      <c r="A3901" s="2" t="s">
        <v>4679</v>
      </c>
      <c r="B3901" s="2" t="s">
        <v>3</v>
      </c>
      <c r="C3901" s="2"/>
      <c r="D3901" s="2" t="str">
        <f>IF(_xlfn.XLOOKUP(C3901,'Tabela de Familias'!A:A,'Tabela de Familias'!B:B)="","")</f>
        <v/>
      </c>
      <c r="E3901" s="2"/>
      <c r="F3901" s="2" t="s">
        <v>4707</v>
      </c>
      <c r="G3901" s="2" t="str">
        <f t="shared" ref="G3901" si="179">IF(F3901="","",C3901&amp;"-"&amp;F3901)</f>
        <v>-SP1315_BUN497_1_X1</v>
      </c>
      <c r="H3901" s="2"/>
      <c r="I3901" s="2"/>
      <c r="J3901" s="2"/>
      <c r="K3901" s="2" t="s">
        <v>46</v>
      </c>
      <c r="L3901" s="79">
        <v>0.35</v>
      </c>
      <c r="M3901" s="79">
        <v>1</v>
      </c>
      <c r="N3901" s="79">
        <f t="shared" ref="N3901" si="180">L3901+M3901</f>
        <v>1.35</v>
      </c>
      <c r="O3901" s="2">
        <v>1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0</v>
      </c>
      <c r="AD3901" s="2">
        <v>0</v>
      </c>
      <c r="AE3901" s="2">
        <v>0</v>
      </c>
      <c r="AF3901" s="2">
        <v>0</v>
      </c>
      <c r="AG3901" s="2">
        <v>2</v>
      </c>
      <c r="AH3901" s="2">
        <v>0</v>
      </c>
      <c r="AI3901" s="2">
        <v>0</v>
      </c>
      <c r="AJ3901" s="2">
        <v>0</v>
      </c>
      <c r="AK3901" s="2">
        <v>0</v>
      </c>
      <c r="AL3901" s="2">
        <v>0</v>
      </c>
      <c r="AM3901" s="2">
        <v>0</v>
      </c>
      <c r="AN3901" s="2">
        <v>0</v>
      </c>
      <c r="AO3901" s="2">
        <v>0</v>
      </c>
      <c r="AP3901" s="2">
        <v>0</v>
      </c>
      <c r="AQ3901" s="2">
        <v>0</v>
      </c>
      <c r="AR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 t="s">
        <v>47</v>
      </c>
      <c r="AX3901" s="2"/>
      <c r="AY3901" s="2" t="s">
        <v>47</v>
      </c>
      <c r="AZ3901" s="2" t="s">
        <v>47</v>
      </c>
      <c r="BA3901" s="2">
        <v>125</v>
      </c>
      <c r="BB3901" s="2" t="s">
        <v>4744</v>
      </c>
      <c r="BC3901" s="80">
        <v>45549</v>
      </c>
      <c r="BD3901" s="2"/>
      <c r="BE3901" s="2" t="s">
        <v>47</v>
      </c>
      <c r="BF3901" s="2"/>
      <c r="BG3901" s="2" t="s">
        <v>47</v>
      </c>
      <c r="BH3901" s="2" t="s">
        <v>47</v>
      </c>
      <c r="BI3901" s="2" t="s">
        <v>47</v>
      </c>
      <c r="BJ3901" s="2" t="s">
        <v>47</v>
      </c>
      <c r="BK3901" s="2" t="s">
        <v>47</v>
      </c>
      <c r="BL3901" s="2" t="s">
        <v>47</v>
      </c>
      <c r="BM3901" s="2"/>
      <c r="BN3901" s="2"/>
      <c r="BO3901" s="2" t="str">
        <f t="shared" si="177"/>
        <v>3299362G21,350200000000000000010000000000000000</v>
      </c>
      <c r="BP3901" s="2" t="str">
        <f t="shared" si="178"/>
        <v>GMW171361,350200000000000000010000000000000000</v>
      </c>
      <c r="BQ3901" s="2" t="str">
        <f>_xlfn.XLOOKUP(BO3901,[1]Planilha1!$BU:$BU,[1]Planilha1!$BU:$BU,"",0,1)</f>
        <v/>
      </c>
    </row>
    <row r="3902" spans="1:69" hidden="1" x14ac:dyDescent="0.2">
      <c r="A3902" s="2" t="s">
        <v>4679</v>
      </c>
      <c r="B3902" s="2" t="s">
        <v>3</v>
      </c>
      <c r="C3902" s="2"/>
      <c r="D3902" s="2"/>
      <c r="E3902" s="2" t="s">
        <v>4611</v>
      </c>
      <c r="F3902" s="2" t="s">
        <v>4745</v>
      </c>
      <c r="G3902" s="2" t="s">
        <v>4745</v>
      </c>
      <c r="H3902" s="2"/>
      <c r="I3902" s="2"/>
      <c r="J3902" s="2"/>
      <c r="K3902" s="2" t="s">
        <v>4623</v>
      </c>
      <c r="L3902" s="79">
        <v>4</v>
      </c>
      <c r="M3902" s="79">
        <v>6</v>
      </c>
      <c r="N3902" s="79">
        <v>10</v>
      </c>
      <c r="O3902" s="2">
        <v>0</v>
      </c>
      <c r="P3902" s="2">
        <v>0</v>
      </c>
      <c r="Q3902" s="2">
        <v>0</v>
      </c>
      <c r="R3902" s="2">
        <v>1</v>
      </c>
      <c r="S3902" s="2">
        <v>0</v>
      </c>
      <c r="T3902" s="2">
        <v>0</v>
      </c>
      <c r="U3902" s="2">
        <v>0</v>
      </c>
      <c r="V3902" s="2">
        <v>1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  <c r="AE3902" s="2">
        <v>0</v>
      </c>
      <c r="AF3902" s="2">
        <v>0</v>
      </c>
      <c r="AG3902" s="2">
        <v>2</v>
      </c>
      <c r="AH3902" s="2">
        <v>0</v>
      </c>
      <c r="AI3902" s="2">
        <v>0</v>
      </c>
      <c r="AJ3902" s="2">
        <v>0</v>
      </c>
      <c r="AK3902" s="2">
        <v>0</v>
      </c>
      <c r="AL3902" s="2">
        <v>2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  <c r="AR3902" s="2">
        <v>0</v>
      </c>
      <c r="AS3902" s="2">
        <v>0</v>
      </c>
      <c r="AT3902" s="2">
        <v>0</v>
      </c>
      <c r="AU3902" s="2">
        <v>0</v>
      </c>
      <c r="AV3902" s="2">
        <v>0</v>
      </c>
      <c r="AW3902" s="2"/>
      <c r="AX3902" s="2"/>
      <c r="AY3902" s="2"/>
      <c r="AZ3902" s="2"/>
      <c r="BA3902" s="2">
        <v>125</v>
      </c>
      <c r="BB3902" s="2" t="s">
        <v>4746</v>
      </c>
      <c r="BC3902" s="80">
        <v>45636</v>
      </c>
      <c r="BD3902" s="2"/>
      <c r="BE3902" s="2"/>
      <c r="BF3902" s="2"/>
      <c r="BG3902" s="2"/>
      <c r="BH3902" s="2"/>
      <c r="BI3902" s="2"/>
      <c r="BJ3902" s="2"/>
      <c r="BK3902" s="2"/>
      <c r="BL3902" s="2"/>
      <c r="BM3902" s="2"/>
      <c r="BN3902" s="2"/>
      <c r="BO3902" s="2" t="str">
        <f t="shared" si="177"/>
        <v>E16718900100200002000000000000010001000000000</v>
      </c>
      <c r="BP3902" s="2" t="str">
        <f t="shared" si="178"/>
        <v>GMW17136100200002000000000000010001000000000</v>
      </c>
      <c r="BQ3902" s="2" t="str">
        <f>_xlfn.XLOOKUP(BO3902,[1]Planilha1!$BU:$BU,[1]Planilha1!$BU:$BU,"",0,1)</f>
        <v/>
      </c>
    </row>
    <row r="3903" spans="1:69" hidden="1" x14ac:dyDescent="0.2">
      <c r="A3903" s="2" t="s">
        <v>4679</v>
      </c>
      <c r="B3903" s="2" t="s">
        <v>3</v>
      </c>
      <c r="C3903" s="2"/>
      <c r="D3903" s="2" t="str">
        <f>IF(_xlfn.XLOOKUP(C3903,'Tabela de Familias'!A:A,'Tabela de Familias'!B:B)="","")</f>
        <v/>
      </c>
      <c r="E3903" s="2"/>
      <c r="F3903" s="2" t="s">
        <v>4747</v>
      </c>
      <c r="G3903" s="2" t="str">
        <f t="shared" ref="G3903:G3904" si="181">IF(F3903="","",C3903&amp;"-"&amp;F3903)</f>
        <v>-SP2172_2_X1</v>
      </c>
      <c r="H3903" s="2"/>
      <c r="I3903" s="2"/>
      <c r="J3903" s="2"/>
      <c r="K3903" s="2" t="s">
        <v>4623</v>
      </c>
      <c r="L3903" s="79">
        <v>12.5</v>
      </c>
      <c r="M3903" s="79">
        <v>2.5</v>
      </c>
      <c r="N3903" s="79">
        <f t="shared" ref="N3903:N3904" si="182">L3903+M3903</f>
        <v>15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5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1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  <c r="AR3903" s="2">
        <v>0</v>
      </c>
      <c r="AS3903" s="2">
        <v>0</v>
      </c>
      <c r="AT3903" s="2">
        <v>0</v>
      </c>
      <c r="AU3903" s="2">
        <v>0</v>
      </c>
      <c r="AV3903" s="2">
        <v>0</v>
      </c>
      <c r="AW3903" s="2" t="s">
        <v>47</v>
      </c>
      <c r="AX3903" s="2"/>
      <c r="AY3903" s="2" t="s">
        <v>47</v>
      </c>
      <c r="AZ3903" s="2" t="s">
        <v>47</v>
      </c>
      <c r="BA3903" s="2">
        <v>125</v>
      </c>
      <c r="BB3903" s="2" t="s">
        <v>4748</v>
      </c>
      <c r="BC3903" s="80">
        <v>45636</v>
      </c>
      <c r="BD3903" s="2"/>
      <c r="BE3903" s="2" t="s">
        <v>47</v>
      </c>
      <c r="BF3903" s="2"/>
      <c r="BG3903" s="2" t="s">
        <v>47</v>
      </c>
      <c r="BH3903" s="2" t="s">
        <v>47</v>
      </c>
      <c r="BI3903" s="2" t="s">
        <v>47</v>
      </c>
      <c r="BJ3903" s="2" t="s">
        <v>47</v>
      </c>
      <c r="BK3903" s="2" t="s">
        <v>47</v>
      </c>
      <c r="BL3903" s="2" t="s">
        <v>47</v>
      </c>
      <c r="BM3903" s="2"/>
      <c r="BN3903" s="2"/>
      <c r="BO3903" s="2" t="str">
        <f t="shared" si="177"/>
        <v>E16718900150000005000000000000000010000000000</v>
      </c>
      <c r="BP3903" s="2" t="str">
        <f t="shared" si="178"/>
        <v>GMW17136150000005000000000000000010000000000</v>
      </c>
      <c r="BQ3903" s="2" t="str">
        <f>_xlfn.XLOOKUP(BO3903,[1]Planilha1!$BU:$BU,[1]Planilha1!$BU:$BU,"",0,1)</f>
        <v/>
      </c>
    </row>
    <row r="3904" spans="1:69" hidden="1" x14ac:dyDescent="0.2">
      <c r="A3904" s="2" t="s">
        <v>4679</v>
      </c>
      <c r="B3904" s="2" t="s">
        <v>3</v>
      </c>
      <c r="C3904" s="2"/>
      <c r="D3904" s="2" t="str">
        <f>IF(_xlfn.XLOOKUP(C3904,'Tabela de Familias'!A:A,'Tabela de Familias'!B:B)="","")</f>
        <v/>
      </c>
      <c r="E3904" s="2"/>
      <c r="F3904" s="2" t="s">
        <v>4749</v>
      </c>
      <c r="G3904" s="2" t="str">
        <f t="shared" si="181"/>
        <v>-SP2172_2_X1.00</v>
      </c>
      <c r="H3904" s="2"/>
      <c r="I3904" s="2"/>
      <c r="J3904" s="2"/>
      <c r="K3904" s="2" t="s">
        <v>4623</v>
      </c>
      <c r="L3904" s="79" cm="1">
        <f t="array" ref="L3904">SUMPRODUCT(O3904:AE3904*$O$2:$AE$2)</f>
        <v>17.5</v>
      </c>
      <c r="M3904" s="79" cm="1">
        <f t="array" ref="M3904">SUMPRODUCT(AF3904:AV3904*$AF$2:$AV$2)</f>
        <v>0</v>
      </c>
      <c r="N3904" s="79">
        <f t="shared" si="182"/>
        <v>17.5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7</v>
      </c>
      <c r="V3904" s="2">
        <v>0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0</v>
      </c>
      <c r="AD3904" s="2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0</v>
      </c>
      <c r="AM3904" s="2">
        <v>0</v>
      </c>
      <c r="AN3904" s="2">
        <v>0</v>
      </c>
      <c r="AO3904" s="2">
        <v>0</v>
      </c>
      <c r="AP3904" s="2">
        <v>0</v>
      </c>
      <c r="AQ3904" s="2">
        <v>0</v>
      </c>
      <c r="AR3904" s="2">
        <v>0</v>
      </c>
      <c r="AS3904" s="2">
        <v>0</v>
      </c>
      <c r="AT3904" s="2">
        <v>0</v>
      </c>
      <c r="AU3904" s="2">
        <v>0</v>
      </c>
      <c r="AV3904" s="2">
        <v>0</v>
      </c>
      <c r="AW3904" s="2" t="s">
        <v>47</v>
      </c>
      <c r="AX3904" s="2"/>
      <c r="AY3904" s="2" t="s">
        <v>47</v>
      </c>
      <c r="AZ3904" s="2" t="s">
        <v>47</v>
      </c>
      <c r="BA3904" s="2">
        <v>125</v>
      </c>
      <c r="BB3904" s="2" t="s">
        <v>4920</v>
      </c>
      <c r="BC3904" s="80">
        <v>45636</v>
      </c>
      <c r="BD3904" s="2"/>
      <c r="BE3904" s="2" t="s">
        <v>47</v>
      </c>
      <c r="BF3904" s="2"/>
      <c r="BG3904" s="2" t="s">
        <v>47</v>
      </c>
      <c r="BH3904" s="2" t="s">
        <v>47</v>
      </c>
      <c r="BI3904" s="2" t="s">
        <v>47</v>
      </c>
      <c r="BJ3904" s="2" t="s">
        <v>47</v>
      </c>
      <c r="BK3904" s="2" t="s">
        <v>47</v>
      </c>
      <c r="BL3904" s="2" t="s">
        <v>47</v>
      </c>
      <c r="BM3904" s="2"/>
      <c r="BN3904" s="2"/>
      <c r="BO3904" s="2" t="str">
        <f t="shared" si="177"/>
        <v>E1671890017,50000007000000000000000000000000000</v>
      </c>
      <c r="BP3904" s="2" t="str">
        <f t="shared" si="178"/>
        <v>GMW1713617,50000007000000000000000000000000000</v>
      </c>
      <c r="BQ3904" s="2" t="str">
        <f>_xlfn.XLOOKUP(BO3904,[1]Planilha1!$BU:$BU,[1]Planilha1!$BU:$BU,"",0,1)</f>
        <v/>
      </c>
    </row>
    <row r="3905" spans="1:69" hidden="1" x14ac:dyDescent="0.2">
      <c r="A3905" s="2" t="s">
        <v>4679</v>
      </c>
      <c r="B3905" s="2" t="s">
        <v>3</v>
      </c>
      <c r="C3905" s="2"/>
      <c r="D3905" s="2" t="str">
        <f>IF(_xlfn.XLOOKUP(C3905,'Tabela de Familias'!A:A,'Tabela de Familias'!B:B)="","")</f>
        <v/>
      </c>
      <c r="E3905" s="2"/>
      <c r="F3905" s="2" t="s">
        <v>4750</v>
      </c>
      <c r="G3905" s="2" t="str">
        <f t="shared" ref="G3905" si="183">IF(F3905="","",C3905&amp;"-"&amp;F3905)</f>
        <v>-SP2150_303_X1</v>
      </c>
      <c r="H3905" s="2"/>
      <c r="I3905" s="2"/>
      <c r="J3905" s="2"/>
      <c r="K3905" s="2" t="s">
        <v>347</v>
      </c>
      <c r="L3905" s="79">
        <v>6</v>
      </c>
      <c r="M3905" s="79">
        <v>4.75</v>
      </c>
      <c r="N3905" s="79">
        <f t="shared" ref="N3905" si="184">L3905+M3905</f>
        <v>10.75</v>
      </c>
      <c r="O3905" s="2">
        <v>0</v>
      </c>
      <c r="P3905" s="2">
        <v>2</v>
      </c>
      <c r="Q3905" s="2">
        <v>0</v>
      </c>
      <c r="R3905" s="2">
        <v>0</v>
      </c>
      <c r="S3905" s="2">
        <v>0</v>
      </c>
      <c r="T3905" s="2">
        <v>0</v>
      </c>
      <c r="U3905" s="2">
        <v>2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C3905" s="2">
        <v>0</v>
      </c>
      <c r="AD3905" s="2">
        <v>0</v>
      </c>
      <c r="AE3905" s="2">
        <v>0</v>
      </c>
      <c r="AF3905" s="2">
        <v>0</v>
      </c>
      <c r="AG3905" s="2">
        <v>0</v>
      </c>
      <c r="AH3905" s="2">
        <v>1</v>
      </c>
      <c r="AI3905" s="2">
        <v>1</v>
      </c>
      <c r="AJ3905" s="2">
        <v>0</v>
      </c>
      <c r="AK3905" s="2">
        <v>0</v>
      </c>
      <c r="AL3905" s="2">
        <v>0</v>
      </c>
      <c r="AM3905" s="2">
        <v>1</v>
      </c>
      <c r="AN3905" s="2">
        <v>0</v>
      </c>
      <c r="AO3905" s="2">
        <v>0</v>
      </c>
      <c r="AP3905" s="2">
        <v>0</v>
      </c>
      <c r="AQ3905" s="2">
        <v>0</v>
      </c>
      <c r="AR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 t="s">
        <v>47</v>
      </c>
      <c r="AX3905" s="2"/>
      <c r="AY3905" s="2" t="s">
        <v>47</v>
      </c>
      <c r="AZ3905" s="2" t="s">
        <v>47</v>
      </c>
      <c r="BA3905" s="2">
        <v>125</v>
      </c>
      <c r="BB3905" s="2" t="s">
        <v>4916</v>
      </c>
      <c r="BC3905" s="80">
        <v>45636</v>
      </c>
      <c r="BD3905" s="2"/>
      <c r="BE3905" s="2" t="s">
        <v>47</v>
      </c>
      <c r="BF3905" s="2"/>
      <c r="BG3905" s="2" t="s">
        <v>47</v>
      </c>
      <c r="BH3905" s="2" t="s">
        <v>47</v>
      </c>
      <c r="BI3905" s="2" t="s">
        <v>47</v>
      </c>
      <c r="BJ3905" s="2" t="s">
        <v>47</v>
      </c>
      <c r="BK3905" s="2" t="s">
        <v>47</v>
      </c>
      <c r="BL3905" s="2" t="s">
        <v>47</v>
      </c>
      <c r="BM3905" s="2"/>
      <c r="BN3905" s="2"/>
      <c r="BO3905" s="2" t="str">
        <f t="shared" ref="BO3905:BO3909" si="185">IF(F3905="","",_xlfn.CONCAT(K3905&amp;N3905,IF(L3905&gt;M3905,_xlfn.TEXTJOIN(,TRUE,O3905:AV3905),_xlfn.TEXTJOIN(,TRUE,AF3905:AV3905,O3905:AE3905))))</f>
        <v>E1672530010,750200002000000000000110001000000000</v>
      </c>
      <c r="BP3905" s="2" t="str">
        <f t="shared" ref="BP3905:BP3909" si="186">_xlfn.CONCAT(B3905,N3905,IF(L3905&gt;M3905,_xlfn.TEXTJOIN(,TRUE,O3905:AV3905),_xlfn.TEXTJOIN(,TRUE,AF3905:AV3905,O3905:AE3905)))</f>
        <v>GMW1713610,750200002000000000000110001000000000</v>
      </c>
      <c r="BQ3905" s="2" t="str">
        <f>_xlfn.XLOOKUP(BO3905,[1]Planilha1!$BU:$BU,[1]Planilha1!$BU:$BU,"",0,1)</f>
        <v/>
      </c>
    </row>
    <row r="3906" spans="1:69" hidden="1" x14ac:dyDescent="0.2">
      <c r="A3906" s="2" t="s">
        <v>296</v>
      </c>
      <c r="B3906" s="2" t="s">
        <v>3</v>
      </c>
      <c r="C3906" s="2"/>
      <c r="D3906" s="2"/>
      <c r="E3906" s="2" t="s">
        <v>1381</v>
      </c>
      <c r="F3906" s="2" t="s">
        <v>4751</v>
      </c>
      <c r="G3906" s="2"/>
      <c r="H3906" s="2"/>
      <c r="I3906" s="2" t="s">
        <v>767</v>
      </c>
      <c r="J3906" s="2"/>
      <c r="K3906" s="2" t="s">
        <v>4614</v>
      </c>
      <c r="L3906" s="79">
        <v>4</v>
      </c>
      <c r="M3906" s="79">
        <v>0</v>
      </c>
      <c r="N3906" s="79">
        <v>4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1</v>
      </c>
      <c r="X3906" s="2">
        <v>0</v>
      </c>
      <c r="Y3906" s="2">
        <v>0</v>
      </c>
      <c r="Z3906" s="2">
        <v>0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  <c r="AR3906" s="2">
        <v>0</v>
      </c>
      <c r="AS3906" s="2">
        <v>0</v>
      </c>
      <c r="AT3906" s="2">
        <v>0</v>
      </c>
      <c r="AU3906" s="2">
        <v>0</v>
      </c>
      <c r="AV3906" s="2">
        <v>0</v>
      </c>
      <c r="AW3906" s="2"/>
      <c r="AX3906" s="2"/>
      <c r="AY3906" s="2"/>
      <c r="AZ3906" s="2"/>
      <c r="BA3906" s="2"/>
      <c r="BB3906" s="2" t="s">
        <v>4676</v>
      </c>
      <c r="BC3906" s="80">
        <v>45644</v>
      </c>
      <c r="BD3906" s="2"/>
      <c r="BE3906" s="2"/>
      <c r="BF3906" s="2"/>
      <c r="BG3906" s="2"/>
      <c r="BH3906" s="2"/>
      <c r="BI3906" s="2"/>
      <c r="BJ3906" s="2"/>
      <c r="BK3906" s="2"/>
      <c r="BL3906" s="2"/>
      <c r="BM3906" s="2"/>
      <c r="BN3906" s="2"/>
      <c r="BO3906" s="2" t="str">
        <f t="shared" si="185"/>
        <v>E3509970040000000010000000000000000000000000</v>
      </c>
      <c r="BP3906" s="2" t="str">
        <f t="shared" si="186"/>
        <v>GMW1713640000000010000000000000000000000000</v>
      </c>
      <c r="BQ3906" s="2" t="str">
        <f>_xlfn.XLOOKUP(BO3906,[1]Planilha1!$BU:$BU,[1]Planilha1!$BU:$BU,"",0,1)</f>
        <v/>
      </c>
    </row>
    <row r="3907" spans="1:69" hidden="1" x14ac:dyDescent="0.2">
      <c r="A3907" s="2" t="s">
        <v>4752</v>
      </c>
      <c r="B3907" s="2"/>
      <c r="C3907" s="2"/>
      <c r="D3907" s="2"/>
      <c r="E3907" s="2" t="s">
        <v>4611</v>
      </c>
      <c r="F3907" s="2"/>
      <c r="G3907" s="2"/>
      <c r="H3907" s="2"/>
      <c r="I3907" s="2"/>
      <c r="J3907" s="2"/>
      <c r="K3907" s="2" t="s">
        <v>6</v>
      </c>
      <c r="L3907" s="79"/>
      <c r="M3907" s="79"/>
      <c r="N3907" s="79">
        <v>3.95</v>
      </c>
      <c r="O3907" s="2">
        <v>1</v>
      </c>
      <c r="P3907" s="2">
        <v>1</v>
      </c>
      <c r="Q3907" s="2">
        <v>1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0</v>
      </c>
      <c r="AC3907" s="2">
        <v>0</v>
      </c>
      <c r="AD3907" s="2">
        <v>0</v>
      </c>
      <c r="AE3907" s="2">
        <v>0</v>
      </c>
      <c r="AF3907" s="2">
        <v>1</v>
      </c>
      <c r="AG3907" s="2">
        <v>2</v>
      </c>
      <c r="AH3907" s="2"/>
      <c r="AI3907" s="2">
        <v>1</v>
      </c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  <c r="AV3907" s="2"/>
      <c r="AW3907" s="2"/>
      <c r="AX3907" s="2"/>
      <c r="AY3907" s="2"/>
      <c r="AZ3907" s="2"/>
      <c r="BA3907" s="2"/>
      <c r="BB3907" s="2" t="s">
        <v>4753</v>
      </c>
      <c r="BC3907" s="2" t="s">
        <v>4754</v>
      </c>
      <c r="BD3907" s="2"/>
      <c r="BE3907" s="2"/>
      <c r="BF3907" s="2" t="s">
        <v>1379</v>
      </c>
      <c r="BG3907" s="2"/>
      <c r="BH3907" s="2"/>
      <c r="BI3907" s="2"/>
      <c r="BJ3907" s="2"/>
      <c r="BK3907" s="2"/>
      <c r="BL3907" s="2"/>
      <c r="BM3907" s="2"/>
      <c r="BN3907" s="2"/>
      <c r="BO3907" s="2" t="str">
        <f t="shared" si="185"/>
        <v/>
      </c>
      <c r="BP3907" s="2" t="str">
        <f t="shared" si="186"/>
        <v>3,9512111100000000000000</v>
      </c>
      <c r="BQ3907" s="2" t="str">
        <f>_xlfn.XLOOKUP(BO3907,[1]Planilha1!$BU:$BU,[1]Planilha1!$BU:$BU,"",0,1)</f>
        <v/>
      </c>
    </row>
    <row r="3908" spans="1:69" hidden="1" x14ac:dyDescent="0.2">
      <c r="A3908" s="2" t="s">
        <v>296</v>
      </c>
      <c r="B3908" s="2" t="s">
        <v>3</v>
      </c>
      <c r="C3908" s="2"/>
      <c r="D3908" s="2" t="str">
        <f>IF(_xlfn.XLOOKUP(C3908,'Tabela de Familias'!A:A,'Tabela de Familias'!B:B)="","")</f>
        <v/>
      </c>
      <c r="E3908" s="2"/>
      <c r="F3908" s="2" t="s">
        <v>4755</v>
      </c>
      <c r="G3908" s="2" t="str">
        <f t="shared" ref="G3908:G3909" si="187">IF(F3908="","",C3908&amp;"-"&amp;F3908)</f>
        <v>-SP550_X1.00</v>
      </c>
      <c r="H3908" s="2"/>
      <c r="I3908" s="2"/>
      <c r="J3908" s="2"/>
      <c r="K3908" s="2" t="s">
        <v>6</v>
      </c>
      <c r="L3908" s="79">
        <v>1.6</v>
      </c>
      <c r="M3908" s="79">
        <v>2</v>
      </c>
      <c r="N3908" s="79">
        <f t="shared" ref="N3908:N3909" si="188">L3908+M3908</f>
        <v>3.6</v>
      </c>
      <c r="O3908" s="2">
        <v>1</v>
      </c>
      <c r="P3908" s="2">
        <v>1</v>
      </c>
      <c r="Q3908" s="2">
        <v>1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0</v>
      </c>
      <c r="AF3908" s="2">
        <v>0</v>
      </c>
      <c r="AG3908" s="2">
        <v>2</v>
      </c>
      <c r="AH3908" s="2">
        <v>0</v>
      </c>
      <c r="AI3908" s="2">
        <v>1</v>
      </c>
      <c r="AJ3908" s="2">
        <v>0</v>
      </c>
      <c r="AK3908" s="2">
        <v>0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  <c r="AR3908" s="2">
        <v>0</v>
      </c>
      <c r="AS3908" s="2">
        <v>0</v>
      </c>
      <c r="AT3908" s="2">
        <v>0</v>
      </c>
      <c r="AU3908" s="2">
        <v>0</v>
      </c>
      <c r="AV3908" s="2">
        <v>0</v>
      </c>
      <c r="AW3908" s="2" t="s">
        <v>47</v>
      </c>
      <c r="AX3908" s="2"/>
      <c r="AY3908" s="2" t="s">
        <v>47</v>
      </c>
      <c r="AZ3908" s="2" t="s">
        <v>47</v>
      </c>
      <c r="BA3908" s="2">
        <v>3</v>
      </c>
      <c r="BB3908" s="2" t="s">
        <v>4756</v>
      </c>
      <c r="BC3908" s="2" t="s">
        <v>4754</v>
      </c>
      <c r="BD3908" s="2"/>
      <c r="BE3908" s="2" t="s">
        <v>47</v>
      </c>
      <c r="BF3908" s="2"/>
      <c r="BG3908" s="2" t="s">
        <v>47</v>
      </c>
      <c r="BH3908" s="2" t="s">
        <v>47</v>
      </c>
      <c r="BI3908" s="2" t="s">
        <v>47</v>
      </c>
      <c r="BJ3908" s="2" t="s">
        <v>47</v>
      </c>
      <c r="BK3908" s="2" t="s">
        <v>47</v>
      </c>
      <c r="BL3908" s="2" t="s">
        <v>47</v>
      </c>
      <c r="BM3908" s="2"/>
      <c r="BN3908" s="2"/>
      <c r="BO3908" s="2" t="str">
        <f t="shared" si="185"/>
        <v>E167185003,60201000000000000011100000000000000</v>
      </c>
      <c r="BP3908" s="2" t="str">
        <f t="shared" si="186"/>
        <v>GMW171363,60201000000000000011100000000000000</v>
      </c>
      <c r="BQ3908" s="2" t="str">
        <f>_xlfn.XLOOKUP(BO3908,[1]Planilha1!$BU:$BU,[1]Planilha1!$BU:$BU,"",0,1)</f>
        <v/>
      </c>
    </row>
    <row r="3909" spans="1:69" hidden="1" x14ac:dyDescent="0.2">
      <c r="A3909" s="2" t="s">
        <v>296</v>
      </c>
      <c r="B3909" s="2" t="s">
        <v>3</v>
      </c>
      <c r="C3909" s="2"/>
      <c r="D3909" s="2" t="str">
        <f>IF(_xlfn.XLOOKUP(C3909,'Tabela de Familias'!A:A,'Tabela de Familias'!B:B)="","")</f>
        <v/>
      </c>
      <c r="E3909" s="2"/>
      <c r="F3909" s="2" t="s">
        <v>4757</v>
      </c>
      <c r="G3909" s="2" t="str">
        <f t="shared" si="187"/>
        <v>-SP550_X1.01</v>
      </c>
      <c r="H3909" s="2"/>
      <c r="I3909" s="2"/>
      <c r="J3909" s="2"/>
      <c r="K3909" s="2" t="s">
        <v>6</v>
      </c>
      <c r="L3909" s="79">
        <v>1.6</v>
      </c>
      <c r="M3909" s="79">
        <v>1</v>
      </c>
      <c r="N3909" s="79">
        <f t="shared" si="188"/>
        <v>2.6</v>
      </c>
      <c r="O3909" s="2">
        <v>1</v>
      </c>
      <c r="P3909" s="2">
        <v>1</v>
      </c>
      <c r="Q3909" s="2">
        <v>1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1</v>
      </c>
      <c r="AJ3909" s="2">
        <v>0</v>
      </c>
      <c r="AK3909" s="2">
        <v>0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  <c r="AR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 t="s">
        <v>47</v>
      </c>
      <c r="AX3909" s="2"/>
      <c r="AY3909" s="2" t="s">
        <v>47</v>
      </c>
      <c r="AZ3909" s="2" t="s">
        <v>47</v>
      </c>
      <c r="BA3909" s="2">
        <v>125</v>
      </c>
      <c r="BB3909" s="2" t="s">
        <v>4758</v>
      </c>
      <c r="BC3909" s="80">
        <v>45644</v>
      </c>
      <c r="BD3909" s="2"/>
      <c r="BE3909" s="2" t="s">
        <v>47</v>
      </c>
      <c r="BF3909" s="2"/>
      <c r="BG3909" s="2" t="s">
        <v>47</v>
      </c>
      <c r="BH3909" s="2" t="s">
        <v>47</v>
      </c>
      <c r="BI3909" s="2" t="s">
        <v>47</v>
      </c>
      <c r="BJ3909" s="2" t="s">
        <v>47</v>
      </c>
      <c r="BK3909" s="2" t="s">
        <v>47</v>
      </c>
      <c r="BL3909" s="2" t="s">
        <v>47</v>
      </c>
      <c r="BM3909" s="2"/>
      <c r="BN3909" s="2"/>
      <c r="BO3909" s="2" t="str">
        <f t="shared" si="185"/>
        <v>E167185002,61110000000000000000010000000000000</v>
      </c>
      <c r="BP3909" s="2" t="str">
        <f t="shared" si="186"/>
        <v>GMW171362,61110000000000000000010000000000000</v>
      </c>
      <c r="BQ3909" s="2" t="str">
        <f>_xlfn.XLOOKUP(BO3909,[1]Planilha1!$BU:$BU,[1]Planilha1!$BU:$BU,"",0,1)</f>
        <v/>
      </c>
    </row>
    <row r="3910" spans="1:69" hidden="1" x14ac:dyDescent="0.2">
      <c r="A3910" s="2" t="s">
        <v>296</v>
      </c>
      <c r="B3910" s="2" t="s">
        <v>3</v>
      </c>
      <c r="C3910" s="2"/>
      <c r="D3910" s="2" t="str">
        <f>IF(_xlfn.XLOOKUP(C3910,'Tabela de Familias'!A:A,'Tabela de Familias'!B:B)="","")</f>
        <v/>
      </c>
      <c r="E3910" s="2"/>
      <c r="F3910" s="2" t="s">
        <v>4759</v>
      </c>
      <c r="G3910" s="2" t="str">
        <f>IF(F3910="","",C3910&amp;"-"&amp;F3910)</f>
        <v>-SP550_X1.02</v>
      </c>
      <c r="H3910" s="2"/>
      <c r="I3910" s="2"/>
      <c r="J3910" s="2"/>
      <c r="K3910" s="2" t="s">
        <v>6</v>
      </c>
      <c r="L3910" s="79">
        <v>1.85</v>
      </c>
      <c r="M3910" s="79">
        <v>2.35</v>
      </c>
      <c r="N3910" s="79">
        <f t="shared" ref="N3910" si="189">L3910+M3910</f>
        <v>4.2</v>
      </c>
      <c r="O3910" s="2">
        <v>1</v>
      </c>
      <c r="P3910" s="2">
        <v>0</v>
      </c>
      <c r="Q3910" s="2">
        <v>2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2">
        <v>1</v>
      </c>
      <c r="AG3910" s="2">
        <v>2</v>
      </c>
      <c r="AH3910" s="2">
        <v>0</v>
      </c>
      <c r="AI3910" s="2">
        <v>1</v>
      </c>
      <c r="AJ3910" s="2">
        <v>0</v>
      </c>
      <c r="AK3910" s="2">
        <v>0</v>
      </c>
      <c r="AL3910" s="2">
        <v>0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  <c r="AR3910" s="2">
        <v>0</v>
      </c>
      <c r="AS3910" s="2">
        <v>0</v>
      </c>
      <c r="AT3910" s="2">
        <v>0</v>
      </c>
      <c r="AU3910" s="2">
        <v>0</v>
      </c>
      <c r="AV3910" s="2">
        <v>0</v>
      </c>
      <c r="AW3910" s="2" t="s">
        <v>47</v>
      </c>
      <c r="AX3910" s="2"/>
      <c r="AY3910" s="2" t="s">
        <v>47</v>
      </c>
      <c r="AZ3910" s="2" t="s">
        <v>47</v>
      </c>
      <c r="BA3910" s="2">
        <v>125</v>
      </c>
      <c r="BB3910" s="2" t="s">
        <v>4760</v>
      </c>
      <c r="BC3910" s="80">
        <v>45644</v>
      </c>
      <c r="BD3910" s="2"/>
      <c r="BE3910" s="2" t="s">
        <v>47</v>
      </c>
      <c r="BF3910" s="2"/>
      <c r="BG3910" s="2" t="s">
        <v>47</v>
      </c>
      <c r="BH3910" s="2" t="s">
        <v>47</v>
      </c>
      <c r="BI3910" s="2" t="s">
        <v>47</v>
      </c>
      <c r="BJ3910" s="2" t="s">
        <v>47</v>
      </c>
      <c r="BK3910" s="2" t="s">
        <v>47</v>
      </c>
      <c r="BL3910" s="2" t="s">
        <v>47</v>
      </c>
      <c r="BM3910" s="2"/>
      <c r="BN3910" s="2"/>
      <c r="BO3910" s="2" t="str">
        <f t="shared" ref="BO3910:BO3912" si="190">IF(F3910="","",_xlfn.CONCAT(K3910&amp;N3910,IF(L3910&gt;M3910,_xlfn.TEXTJOIN(,TRUE,O3910:AV3910),_xlfn.TEXTJOIN(,TRUE,AF3910:AV3910,O3910:AE3910))))</f>
        <v>E167185004,21201000000000000010200000000000000</v>
      </c>
      <c r="BP3910" s="2" t="str">
        <f t="shared" ref="BP3910:BP3912" si="191">_xlfn.CONCAT(B3910,N3910,IF(L3910&gt;M3910,_xlfn.TEXTJOIN(,TRUE,O3910:AV3910),_xlfn.TEXTJOIN(,TRUE,AF3910:AV3910,O3910:AE3910)))</f>
        <v>GMW171364,21201000000000000010200000000000000</v>
      </c>
      <c r="BQ3910" s="2" t="str">
        <f>_xlfn.XLOOKUP(BO3910,[1]Planilha1!$BU:$BU,[1]Planilha1!$BU:$BU,"",0,1)</f>
        <v/>
      </c>
    </row>
    <row r="3911" spans="1:69" hidden="1" x14ac:dyDescent="0.2">
      <c r="A3911" s="2" t="s">
        <v>4679</v>
      </c>
      <c r="B3911" s="2" t="s">
        <v>378</v>
      </c>
      <c r="C3911" s="2"/>
      <c r="D3911" s="2" t="s">
        <v>1100</v>
      </c>
      <c r="E3911" s="2"/>
      <c r="F3911" s="2"/>
      <c r="G3911" s="2"/>
      <c r="H3911" s="2"/>
      <c r="I3911" s="2"/>
      <c r="J3911" s="2"/>
      <c r="K3911" s="2"/>
      <c r="L3911" s="79">
        <v>1.5</v>
      </c>
      <c r="M3911" s="79">
        <v>0.35</v>
      </c>
      <c r="N3911" s="79">
        <v>1.85</v>
      </c>
      <c r="O3911" s="2">
        <v>0</v>
      </c>
      <c r="P3911" s="2">
        <v>0</v>
      </c>
      <c r="Q3911" s="2">
        <v>2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2">
        <v>0</v>
      </c>
      <c r="AC3911" s="2">
        <v>0</v>
      </c>
      <c r="AD3911" s="2">
        <v>0</v>
      </c>
      <c r="AE3911" s="2">
        <v>0</v>
      </c>
      <c r="AF3911" s="2">
        <v>1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  <c r="AR3911" s="2">
        <v>0</v>
      </c>
      <c r="AS3911" s="2">
        <v>0</v>
      </c>
      <c r="AT3911" s="2">
        <v>0</v>
      </c>
      <c r="AU3911" s="2">
        <v>0</v>
      </c>
      <c r="AV3911" s="2">
        <v>0</v>
      </c>
      <c r="AW3911" s="2"/>
      <c r="AX3911" s="2" t="s">
        <v>4679</v>
      </c>
      <c r="AY3911" s="2" t="s">
        <v>47</v>
      </c>
      <c r="AZ3911" s="2" t="s">
        <v>47</v>
      </c>
      <c r="BA3911" s="2">
        <v>125</v>
      </c>
      <c r="BB3911" s="2" t="s">
        <v>4798</v>
      </c>
      <c r="BC3911" s="80">
        <v>45660</v>
      </c>
      <c r="BD3911" s="2" t="s">
        <v>4672</v>
      </c>
      <c r="BE3911" s="2" t="s">
        <v>47</v>
      </c>
      <c r="BF3911" s="2"/>
      <c r="BG3911" s="2"/>
      <c r="BH3911" s="2"/>
      <c r="BI3911" s="2"/>
      <c r="BJ3911" s="2"/>
      <c r="BK3911" s="2"/>
      <c r="BL3911" s="2"/>
      <c r="BM3911" s="2"/>
      <c r="BN3911" s="2"/>
      <c r="BO3911" s="2" t="str">
        <f t="shared" si="190"/>
        <v/>
      </c>
      <c r="BP3911" s="2" t="str">
        <f t="shared" si="191"/>
        <v>USCAR451,850020000000000000010000000000000000</v>
      </c>
      <c r="BQ3911" s="2" t="str">
        <f>_xlfn.XLOOKUP(BO3911,[1]Planilha1!$BU:$BU,[1]Planilha1!$BU:$BU,"",0,1)</f>
        <v/>
      </c>
    </row>
    <row r="3912" spans="1:69" hidden="1" x14ac:dyDescent="0.2">
      <c r="A3912" s="2" t="s">
        <v>296</v>
      </c>
      <c r="B3912" s="2" t="s">
        <v>378</v>
      </c>
      <c r="C3912" s="2"/>
      <c r="D3912" s="2" t="s">
        <v>1099</v>
      </c>
      <c r="E3912" s="2" t="s">
        <v>820</v>
      </c>
      <c r="F3912" s="2"/>
      <c r="G3912" s="2" t="str">
        <f t="shared" ref="G3912" si="192">IF(F3912="","",C3912&amp;"-"&amp;F3912)</f>
        <v/>
      </c>
      <c r="H3912" s="2"/>
      <c r="I3912" s="2"/>
      <c r="J3912" s="2"/>
      <c r="K3912" s="2"/>
      <c r="L3912" s="79">
        <v>0</v>
      </c>
      <c r="M3912" s="79">
        <v>1.6</v>
      </c>
      <c r="N3912" s="79">
        <v>1.6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0</v>
      </c>
      <c r="AC3912" s="2">
        <v>0</v>
      </c>
      <c r="AD3912" s="2">
        <v>0</v>
      </c>
      <c r="AE3912" s="2">
        <v>0</v>
      </c>
      <c r="AF3912" s="2">
        <v>1</v>
      </c>
      <c r="AG3912" s="2">
        <v>1</v>
      </c>
      <c r="AH3912" s="2">
        <v>1</v>
      </c>
      <c r="AI3912" s="2">
        <v>0</v>
      </c>
      <c r="AJ3912" s="2">
        <v>0</v>
      </c>
      <c r="AK3912" s="2">
        <v>0</v>
      </c>
      <c r="AL3912" s="2">
        <v>0</v>
      </c>
      <c r="AM3912" s="2">
        <v>0</v>
      </c>
      <c r="AN3912" s="2">
        <v>0</v>
      </c>
      <c r="AO3912" s="2">
        <v>0</v>
      </c>
      <c r="AP3912" s="2">
        <v>0</v>
      </c>
      <c r="AQ3912" s="2">
        <v>0</v>
      </c>
      <c r="AR3912" s="2">
        <v>0</v>
      </c>
      <c r="AS3912" s="2">
        <v>0</v>
      </c>
      <c r="AT3912" s="2">
        <v>0</v>
      </c>
      <c r="AU3912" s="2">
        <v>0</v>
      </c>
      <c r="AV3912" s="2">
        <v>0</v>
      </c>
      <c r="AW3912" s="2"/>
      <c r="AX3912" s="2" t="s">
        <v>4679</v>
      </c>
      <c r="AY3912" s="2" t="s">
        <v>47</v>
      </c>
      <c r="AZ3912" s="2" t="s">
        <v>47</v>
      </c>
      <c r="BA3912" s="2">
        <v>125</v>
      </c>
      <c r="BB3912" s="2" t="s">
        <v>4797</v>
      </c>
      <c r="BC3912" s="80">
        <v>45660</v>
      </c>
      <c r="BD3912" s="2" t="s">
        <v>4672</v>
      </c>
      <c r="BE3912" s="2" t="s">
        <v>47</v>
      </c>
      <c r="BF3912" s="2"/>
      <c r="BG3912" s="2"/>
      <c r="BH3912" s="2"/>
      <c r="BI3912" s="2"/>
      <c r="BJ3912" s="2"/>
      <c r="BK3912" s="2"/>
      <c r="BL3912" s="2"/>
      <c r="BM3912" s="2"/>
      <c r="BN3912" s="2"/>
      <c r="BO3912" s="2" t="str">
        <f t="shared" si="190"/>
        <v/>
      </c>
      <c r="BP3912" s="2" t="str">
        <f t="shared" si="191"/>
        <v>USCAR451,61110000000000000000000000000000000</v>
      </c>
      <c r="BQ3912" s="2" t="str">
        <f>_xlfn.XLOOKUP(BO3912,[1]Planilha1!$BU:$BU,[1]Planilha1!$BU:$BU,"",0,1)</f>
        <v/>
      </c>
    </row>
    <row r="3913" spans="1:69" hidden="1" x14ac:dyDescent="0.2">
      <c r="A3913" s="2" t="s">
        <v>4679</v>
      </c>
      <c r="B3913" s="2" t="s">
        <v>378</v>
      </c>
      <c r="C3913" s="2"/>
      <c r="D3913" s="2" t="s">
        <v>1100</v>
      </c>
      <c r="E3913" s="2"/>
      <c r="F3913" s="2"/>
      <c r="G3913" s="2"/>
      <c r="H3913" s="2"/>
      <c r="I3913" s="2"/>
      <c r="J3913" s="2"/>
      <c r="K3913" s="2"/>
      <c r="L3913" s="79">
        <v>0</v>
      </c>
      <c r="M3913" s="79">
        <v>6.5</v>
      </c>
      <c r="N3913" s="79">
        <v>6.5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C3913" s="2">
        <v>0</v>
      </c>
      <c r="AD3913" s="2">
        <v>0</v>
      </c>
      <c r="AE3913" s="2">
        <v>0</v>
      </c>
      <c r="AF3913" s="2">
        <v>0</v>
      </c>
      <c r="AG3913" s="2">
        <v>1</v>
      </c>
      <c r="AH3913" s="2">
        <v>0</v>
      </c>
      <c r="AI3913" s="2">
        <v>1</v>
      </c>
      <c r="AJ3913" s="2">
        <v>2</v>
      </c>
      <c r="AK3913" s="2">
        <v>1</v>
      </c>
      <c r="AL3913" s="2">
        <v>0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  <c r="AR3913" s="2">
        <v>0</v>
      </c>
      <c r="AS3913" s="2">
        <v>0</v>
      </c>
      <c r="AT3913" s="2">
        <v>0</v>
      </c>
      <c r="AU3913" s="2">
        <v>0</v>
      </c>
      <c r="AV3913" s="2">
        <v>0</v>
      </c>
      <c r="AW3913" s="2"/>
      <c r="AX3913" s="2" t="s">
        <v>4679</v>
      </c>
      <c r="AY3913" s="2" t="s">
        <v>47</v>
      </c>
      <c r="AZ3913" s="2" t="s">
        <v>47</v>
      </c>
      <c r="BA3913" s="2">
        <v>125</v>
      </c>
      <c r="BB3913" s="2">
        <v>139</v>
      </c>
      <c r="BC3913" s="80">
        <v>45660</v>
      </c>
      <c r="BD3913" s="2" t="s">
        <v>4672</v>
      </c>
      <c r="BE3913" s="2" t="s">
        <v>47</v>
      </c>
      <c r="BF3913" s="2"/>
      <c r="BG3913" s="2"/>
      <c r="BH3913" s="2"/>
      <c r="BI3913" s="2"/>
      <c r="BJ3913" s="2"/>
      <c r="BK3913" s="2"/>
      <c r="BL3913" s="2"/>
      <c r="BM3913" s="2"/>
      <c r="BN3913" s="2"/>
      <c r="BO3913" s="2" t="str">
        <f t="shared" ref="BO3913:BO3914" si="193">IF(F3913="","",_xlfn.CONCAT(K3913&amp;N3913,IF(L3913&gt;M3913,_xlfn.TEXTJOIN(,TRUE,O3913:AV3913),_xlfn.TEXTJOIN(,TRUE,AF3913:AV3913,O3913:AE3913))))</f>
        <v/>
      </c>
      <c r="BP3913" s="2" t="str">
        <f t="shared" ref="BP3913:BP3914" si="194">_xlfn.CONCAT(B3913,N3913,IF(L3913&gt;M3913,_xlfn.TEXTJOIN(,TRUE,O3913:AV3913),_xlfn.TEXTJOIN(,TRUE,AF3913:AV3913,O3913:AE3913)))</f>
        <v>USCAR456,50101210000000000000000000000000000</v>
      </c>
      <c r="BQ3913" s="2" t="str">
        <f>_xlfn.XLOOKUP(BO3913,[1]Planilha1!$BU:$BU,[1]Planilha1!$BU:$BU,"",0,1)</f>
        <v/>
      </c>
    </row>
    <row r="3914" spans="1:69" hidden="1" x14ac:dyDescent="0.2">
      <c r="A3914" s="2" t="s">
        <v>44</v>
      </c>
      <c r="B3914" s="2" t="s">
        <v>378</v>
      </c>
      <c r="C3914" s="2"/>
      <c r="D3914" s="2"/>
      <c r="E3914" s="2"/>
      <c r="F3914" s="2"/>
      <c r="G3914" s="2" t="str">
        <f t="shared" ref="G3914" si="195">IF(F3914="","",C3914&amp;"-"&amp;F3914)</f>
        <v/>
      </c>
      <c r="H3914" s="2"/>
      <c r="I3914" s="2"/>
      <c r="J3914" s="2"/>
      <c r="K3914" s="2"/>
      <c r="L3914" s="79">
        <v>3.85</v>
      </c>
      <c r="M3914" s="79">
        <v>2</v>
      </c>
      <c r="N3914" s="79">
        <v>5.85</v>
      </c>
      <c r="O3914" s="2">
        <v>1</v>
      </c>
      <c r="P3914" s="2">
        <v>1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1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2">
        <v>0</v>
      </c>
      <c r="AG3914" s="2">
        <v>2</v>
      </c>
      <c r="AH3914" s="2">
        <v>0</v>
      </c>
      <c r="AI3914" s="2">
        <v>1</v>
      </c>
      <c r="AJ3914" s="2">
        <v>0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0</v>
      </c>
      <c r="AS3914" s="2">
        <v>0</v>
      </c>
      <c r="AT3914" s="2">
        <v>0</v>
      </c>
      <c r="AU3914" s="2">
        <v>0</v>
      </c>
      <c r="AV3914" s="2">
        <v>0</v>
      </c>
      <c r="AW3914" s="2"/>
      <c r="AX3914" s="2" t="s">
        <v>4679</v>
      </c>
      <c r="AY3914" s="2" t="s">
        <v>47</v>
      </c>
      <c r="AZ3914" s="2" t="s">
        <v>47</v>
      </c>
      <c r="BA3914" s="2">
        <v>125</v>
      </c>
      <c r="BB3914" s="2">
        <v>156</v>
      </c>
      <c r="BC3914" s="80">
        <v>45660</v>
      </c>
      <c r="BD3914" s="2" t="s">
        <v>4672</v>
      </c>
      <c r="BE3914" s="2" t="s">
        <v>47</v>
      </c>
      <c r="BF3914" s="2"/>
      <c r="BG3914" s="2"/>
      <c r="BH3914" s="2"/>
      <c r="BI3914" s="2"/>
      <c r="BJ3914" s="2"/>
      <c r="BK3914" s="2"/>
      <c r="BL3914" s="2"/>
      <c r="BM3914" s="2"/>
      <c r="BN3914" s="2"/>
      <c r="BO3914" s="2" t="str">
        <f t="shared" si="193"/>
        <v/>
      </c>
      <c r="BP3914" s="2" t="str">
        <f t="shared" si="194"/>
        <v>USCAR455,851100000100000000002010000000000000</v>
      </c>
      <c r="BQ3914" s="2" t="str">
        <f>_xlfn.XLOOKUP(BO3914,[1]Planilha1!$BU:$BU,[1]Planilha1!$BU:$BU,"",0,1)</f>
        <v/>
      </c>
    </row>
    <row r="3915" spans="1:69" hidden="1" x14ac:dyDescent="0.2">
      <c r="A3915" s="2" t="s">
        <v>4679</v>
      </c>
      <c r="B3915" s="2" t="s">
        <v>378</v>
      </c>
      <c r="C3915" s="2"/>
      <c r="D3915" s="2" t="s">
        <v>1100</v>
      </c>
      <c r="E3915" s="2"/>
      <c r="F3915" s="2"/>
      <c r="G3915" s="2"/>
      <c r="H3915" s="2"/>
      <c r="I3915" s="2"/>
      <c r="J3915" s="2"/>
      <c r="K3915" s="2"/>
      <c r="L3915" s="79">
        <v>0</v>
      </c>
      <c r="M3915" s="79">
        <v>1.95</v>
      </c>
      <c r="N3915" s="79">
        <v>1.95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0</v>
      </c>
      <c r="AC3915" s="2">
        <v>0</v>
      </c>
      <c r="AD3915" s="2">
        <v>0</v>
      </c>
      <c r="AE3915" s="2">
        <v>0</v>
      </c>
      <c r="AF3915" s="2">
        <v>2</v>
      </c>
      <c r="AG3915" s="2">
        <v>1</v>
      </c>
      <c r="AH3915" s="2">
        <v>1</v>
      </c>
      <c r="AI3915" s="2">
        <v>0</v>
      </c>
      <c r="AJ3915" s="2">
        <v>0</v>
      </c>
      <c r="AK3915" s="2">
        <v>0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  <c r="AR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/>
      <c r="AX3915" s="2" t="s">
        <v>4679</v>
      </c>
      <c r="AY3915" s="2" t="s">
        <v>47</v>
      </c>
      <c r="AZ3915" s="2" t="s">
        <v>47</v>
      </c>
      <c r="BA3915" s="2">
        <v>125</v>
      </c>
      <c r="BB3915" s="2" t="s">
        <v>4801</v>
      </c>
      <c r="BC3915" s="80">
        <v>45660</v>
      </c>
      <c r="BD3915" s="2" t="s">
        <v>4672</v>
      </c>
      <c r="BE3915" s="2" t="s">
        <v>47</v>
      </c>
      <c r="BF3915" s="2"/>
      <c r="BG3915" s="2"/>
      <c r="BH3915" s="2"/>
      <c r="BI3915" s="2"/>
      <c r="BJ3915" s="2"/>
      <c r="BK3915" s="2"/>
      <c r="BL3915" s="2"/>
      <c r="BM3915" s="2"/>
      <c r="BN3915" s="2"/>
      <c r="BO3915" s="2" t="str">
        <f t="shared" ref="BO3915" si="196">IF(F3915="","",_xlfn.CONCAT(K3915&amp;N3915,IF(L3915&gt;M3915,_xlfn.TEXTJOIN(,TRUE,O3915:AV3915),_xlfn.TEXTJOIN(,TRUE,AF3915:AV3915,O3915:AE3915))))</f>
        <v/>
      </c>
      <c r="BP3915" s="2" t="str">
        <f t="shared" ref="BP3915" si="197">_xlfn.CONCAT(B3915,N3915,IF(L3915&gt;M3915,_xlfn.TEXTJOIN(,TRUE,O3915:AV3915),_xlfn.TEXTJOIN(,TRUE,AF3915:AV3915,O3915:AE3915)))</f>
        <v>USCAR451,952110000000000000000000000000000000</v>
      </c>
      <c r="BQ3915" s="2" t="str">
        <f>_xlfn.XLOOKUP(BO3915,[1]Planilha1!$BU:$BU,[1]Planilha1!$BU:$BU,"",0,1)</f>
        <v/>
      </c>
    </row>
    <row r="3916" spans="1:69" hidden="1" x14ac:dyDescent="0.2">
      <c r="A3916" s="2" t="s">
        <v>4679</v>
      </c>
      <c r="B3916" s="2" t="s">
        <v>378</v>
      </c>
      <c r="C3916" s="2"/>
      <c r="D3916" s="2" t="s">
        <v>1100</v>
      </c>
      <c r="E3916" s="2"/>
      <c r="F3916" s="2"/>
      <c r="G3916" s="2"/>
      <c r="H3916" s="2"/>
      <c r="I3916" s="2"/>
      <c r="J3916" s="2"/>
      <c r="K3916" s="2"/>
      <c r="L3916" s="79">
        <v>0</v>
      </c>
      <c r="M3916" s="79">
        <v>2.2999999999999998</v>
      </c>
      <c r="N3916" s="79">
        <v>2.2999999999999998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2">
        <v>0</v>
      </c>
      <c r="AC3916" s="2">
        <v>0</v>
      </c>
      <c r="AD3916" s="2">
        <v>0</v>
      </c>
      <c r="AE3916" s="2">
        <v>0</v>
      </c>
      <c r="AF3916" s="2">
        <v>3</v>
      </c>
      <c r="AG3916" s="2">
        <v>1</v>
      </c>
      <c r="AH3916" s="2">
        <v>1</v>
      </c>
      <c r="AI3916" s="2">
        <v>0</v>
      </c>
      <c r="AJ3916" s="2">
        <v>0</v>
      </c>
      <c r="AK3916" s="2">
        <v>0</v>
      </c>
      <c r="AL3916" s="2">
        <v>0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  <c r="AR3916" s="2">
        <v>0</v>
      </c>
      <c r="AS3916" s="2">
        <v>0</v>
      </c>
      <c r="AT3916" s="2">
        <v>0</v>
      </c>
      <c r="AU3916" s="2">
        <v>0</v>
      </c>
      <c r="AV3916" s="2">
        <v>0</v>
      </c>
      <c r="AW3916" s="2"/>
      <c r="AX3916" s="2" t="s">
        <v>4679</v>
      </c>
      <c r="AY3916" s="2" t="s">
        <v>47</v>
      </c>
      <c r="AZ3916" s="2" t="s">
        <v>47</v>
      </c>
      <c r="BA3916" s="2">
        <v>125</v>
      </c>
      <c r="BB3916" s="2" t="s">
        <v>4804</v>
      </c>
      <c r="BC3916" s="80">
        <v>45660</v>
      </c>
      <c r="BD3916" s="2" t="s">
        <v>4672</v>
      </c>
      <c r="BE3916" s="2" t="s">
        <v>47</v>
      </c>
      <c r="BF3916" s="2"/>
      <c r="BG3916" s="2"/>
      <c r="BH3916" s="2"/>
      <c r="BI3916" s="2"/>
      <c r="BJ3916" s="2"/>
      <c r="BK3916" s="2"/>
      <c r="BL3916" s="2"/>
      <c r="BM3916" s="2"/>
      <c r="BN3916" s="2"/>
      <c r="BO3916" s="2" t="str">
        <f t="shared" ref="BO3916" si="198">IF(F3916="","",_xlfn.CONCAT(K3916&amp;N3916,IF(L3916&gt;M3916,_xlfn.TEXTJOIN(,TRUE,O3916:AV3916),_xlfn.TEXTJOIN(,TRUE,AF3916:AV3916,O3916:AE3916))))</f>
        <v/>
      </c>
      <c r="BP3916" s="2" t="str">
        <f t="shared" ref="BP3916" si="199">_xlfn.CONCAT(B3916,N3916,IF(L3916&gt;M3916,_xlfn.TEXTJOIN(,TRUE,O3916:AV3916),_xlfn.TEXTJOIN(,TRUE,AF3916:AV3916,O3916:AE3916)))</f>
        <v>USCAR452,33110000000000000000000000000000000</v>
      </c>
      <c r="BQ3916" s="2" t="str">
        <f>_xlfn.XLOOKUP(BO3916,[1]Planilha1!$BU:$BU,[1]Planilha1!$BU:$BU,"",0,1)</f>
        <v/>
      </c>
    </row>
    <row r="3917" spans="1:69" hidden="1" x14ac:dyDescent="0.2">
      <c r="A3917" s="2" t="s">
        <v>4679</v>
      </c>
      <c r="B3917" s="2" t="s">
        <v>378</v>
      </c>
      <c r="C3917" s="2"/>
      <c r="D3917" s="2" t="s">
        <v>1100</v>
      </c>
      <c r="E3917" s="2"/>
      <c r="F3917" s="2"/>
      <c r="G3917" s="2"/>
      <c r="H3917" s="2"/>
      <c r="I3917" s="2"/>
      <c r="J3917" s="2"/>
      <c r="K3917" s="2"/>
      <c r="L3917" s="79">
        <v>0</v>
      </c>
      <c r="M3917" s="79">
        <v>6.75</v>
      </c>
      <c r="N3917" s="79">
        <v>6.75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0</v>
      </c>
      <c r="AC3917" s="2">
        <v>0</v>
      </c>
      <c r="AD3917" s="2">
        <v>0</v>
      </c>
      <c r="AE3917" s="2">
        <v>0</v>
      </c>
      <c r="AF3917" s="2">
        <v>0</v>
      </c>
      <c r="AG3917" s="2">
        <v>2</v>
      </c>
      <c r="AH3917" s="2">
        <v>1</v>
      </c>
      <c r="AI3917" s="2">
        <v>0</v>
      </c>
      <c r="AJ3917" s="2">
        <v>2</v>
      </c>
      <c r="AK3917" s="2">
        <v>1</v>
      </c>
      <c r="AL3917" s="2">
        <v>0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  <c r="AR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/>
      <c r="AX3917" s="2" t="s">
        <v>4679</v>
      </c>
      <c r="AY3917" s="2" t="s">
        <v>47</v>
      </c>
      <c r="AZ3917" s="2" t="s">
        <v>47</v>
      </c>
      <c r="BA3917" s="2">
        <v>125</v>
      </c>
      <c r="BB3917" s="2">
        <v>141</v>
      </c>
      <c r="BC3917" s="80">
        <v>45660</v>
      </c>
      <c r="BD3917" s="2" t="s">
        <v>4672</v>
      </c>
      <c r="BE3917" s="2" t="s">
        <v>47</v>
      </c>
      <c r="BF3917" s="2"/>
      <c r="BG3917" s="2"/>
      <c r="BH3917" s="2"/>
      <c r="BI3917" s="2"/>
      <c r="BJ3917" s="2"/>
      <c r="BK3917" s="2"/>
      <c r="BL3917" s="2"/>
      <c r="BM3917" s="2"/>
      <c r="BN3917" s="2"/>
      <c r="BO3917" s="2" t="str">
        <f t="shared" ref="BO3917" si="200">IF(F3917="","",_xlfn.CONCAT(K3917&amp;N3917,IF(L3917&gt;M3917,_xlfn.TEXTJOIN(,TRUE,O3917:AV3917),_xlfn.TEXTJOIN(,TRUE,AF3917:AV3917,O3917:AE3917))))</f>
        <v/>
      </c>
      <c r="BP3917" s="2" t="str">
        <f t="shared" ref="BP3917" si="201">_xlfn.CONCAT(B3917,N3917,IF(L3917&gt;M3917,_xlfn.TEXTJOIN(,TRUE,O3917:AV3917),_xlfn.TEXTJOIN(,TRUE,AF3917:AV3917,O3917:AE3917)))</f>
        <v>USCAR456,750210210000000000000000000000000000</v>
      </c>
      <c r="BQ3917" s="2" t="str">
        <f>_xlfn.XLOOKUP(BO3917,[1]Planilha1!$BU:$BU,[1]Planilha1!$BU:$BU,"",0,1)</f>
        <v/>
      </c>
    </row>
    <row r="3918" spans="1:69" hidden="1" x14ac:dyDescent="0.2">
      <c r="A3918" s="2" t="s">
        <v>4679</v>
      </c>
      <c r="B3918" s="2" t="s">
        <v>378</v>
      </c>
      <c r="C3918" s="2"/>
      <c r="D3918" s="2" t="s">
        <v>1100</v>
      </c>
      <c r="E3918" s="2"/>
      <c r="F3918" s="2"/>
      <c r="G3918" s="2"/>
      <c r="H3918" s="2"/>
      <c r="I3918" s="2"/>
      <c r="J3918" s="2"/>
      <c r="K3918" s="2"/>
      <c r="L3918" s="79">
        <v>0.35</v>
      </c>
      <c r="M3918" s="79">
        <v>1.7</v>
      </c>
      <c r="N3918" s="79">
        <v>2.0499999999999998</v>
      </c>
      <c r="O3918" s="2">
        <v>1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2">
        <v>0</v>
      </c>
      <c r="AC3918" s="2">
        <v>0</v>
      </c>
      <c r="AD3918" s="2">
        <v>0</v>
      </c>
      <c r="AE3918" s="2">
        <v>0</v>
      </c>
      <c r="AF3918" s="2">
        <v>2</v>
      </c>
      <c r="AG3918" s="2">
        <v>2</v>
      </c>
      <c r="AH3918" s="2">
        <v>0</v>
      </c>
      <c r="AI3918" s="2">
        <v>0</v>
      </c>
      <c r="AJ3918" s="2">
        <v>0</v>
      </c>
      <c r="AK3918" s="2">
        <v>0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AR3918" s="2">
        <v>0</v>
      </c>
      <c r="AS3918" s="2">
        <v>0</v>
      </c>
      <c r="AT3918" s="2">
        <v>0</v>
      </c>
      <c r="AU3918" s="2">
        <v>0</v>
      </c>
      <c r="AV3918" s="2">
        <v>0</v>
      </c>
      <c r="AW3918" s="2"/>
      <c r="AX3918" s="2" t="s">
        <v>4679</v>
      </c>
      <c r="AY3918" s="2" t="s">
        <v>47</v>
      </c>
      <c r="AZ3918" s="2" t="s">
        <v>47</v>
      </c>
      <c r="BA3918" s="2">
        <v>125</v>
      </c>
      <c r="BB3918" s="2" t="s">
        <v>4905</v>
      </c>
      <c r="BC3918" s="80">
        <v>45660</v>
      </c>
      <c r="BD3918" s="2" t="s">
        <v>4672</v>
      </c>
      <c r="BE3918" s="2" t="s">
        <v>47</v>
      </c>
      <c r="BF3918" s="2"/>
      <c r="BG3918" s="2"/>
      <c r="BH3918" s="2"/>
      <c r="BI3918" s="2"/>
      <c r="BJ3918" s="2"/>
      <c r="BK3918" s="2"/>
      <c r="BL3918" s="2"/>
      <c r="BM3918" s="2"/>
      <c r="BN3918" s="2"/>
      <c r="BO3918" s="2" t="str">
        <f t="shared" ref="BO3918:BO3919" si="202">IF(F3918="","",_xlfn.CONCAT(K3918&amp;N3918,IF(L3918&gt;M3918,_xlfn.TEXTJOIN(,TRUE,O3918:AV3918),_xlfn.TEXTJOIN(,TRUE,AF3918:AV3918,O3918:AE3918))))</f>
        <v/>
      </c>
      <c r="BP3918" s="2" t="str">
        <f t="shared" ref="BP3918:BP3919" si="203">_xlfn.CONCAT(B3918,N3918,IF(L3918&gt;M3918,_xlfn.TEXTJOIN(,TRUE,O3918:AV3918),_xlfn.TEXTJOIN(,TRUE,AF3918:AV3918,O3918:AE3918)))</f>
        <v>USCAR452,052200000000000000010000000000000000</v>
      </c>
      <c r="BQ3918" s="2" t="str">
        <f>_xlfn.XLOOKUP(BO3918,[1]Planilha1!$BU:$BU,[1]Planilha1!$BU:$BU,"",0,1)</f>
        <v/>
      </c>
    </row>
    <row r="3919" spans="1:69" hidden="1" x14ac:dyDescent="0.2">
      <c r="A3919" s="2" t="s">
        <v>4679</v>
      </c>
      <c r="B3919" s="2" t="s">
        <v>378</v>
      </c>
      <c r="C3919" s="2"/>
      <c r="D3919" s="2" t="s">
        <v>1100</v>
      </c>
      <c r="E3919" s="2"/>
      <c r="F3919" s="2"/>
      <c r="G3919" s="2"/>
      <c r="H3919" s="2"/>
      <c r="I3919" s="2"/>
      <c r="J3919" s="2"/>
      <c r="K3919" s="2"/>
      <c r="L3919" s="79">
        <v>1.5</v>
      </c>
      <c r="M3919" s="79">
        <v>0.35</v>
      </c>
      <c r="N3919" s="79">
        <v>1.85</v>
      </c>
      <c r="O3919" s="2">
        <v>0</v>
      </c>
      <c r="P3919" s="2">
        <v>3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2">
        <v>0</v>
      </c>
      <c r="AC3919" s="2">
        <v>0</v>
      </c>
      <c r="AD3919" s="2">
        <v>0</v>
      </c>
      <c r="AE3919" s="2">
        <v>0</v>
      </c>
      <c r="AF3919" s="2">
        <v>1</v>
      </c>
      <c r="AG3919" s="2">
        <v>0</v>
      </c>
      <c r="AH3919" s="2">
        <v>0</v>
      </c>
      <c r="AI3919" s="2">
        <v>0</v>
      </c>
      <c r="AJ3919" s="2">
        <v>0</v>
      </c>
      <c r="AK3919" s="2">
        <v>0</v>
      </c>
      <c r="AL3919" s="2">
        <v>0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  <c r="AR3919" s="2">
        <v>0</v>
      </c>
      <c r="AS3919" s="2">
        <v>0</v>
      </c>
      <c r="AT3919" s="2">
        <v>0</v>
      </c>
      <c r="AU3919" s="2">
        <v>0</v>
      </c>
      <c r="AV3919" s="2">
        <v>0</v>
      </c>
      <c r="AW3919" s="2"/>
      <c r="AX3919" s="2" t="s">
        <v>4679</v>
      </c>
      <c r="AY3919" s="2" t="s">
        <v>47</v>
      </c>
      <c r="AZ3919" s="2" t="s">
        <v>47</v>
      </c>
      <c r="BA3919" s="2">
        <v>125</v>
      </c>
      <c r="BB3919" s="2" t="s">
        <v>4907</v>
      </c>
      <c r="BC3919" s="80">
        <v>45660</v>
      </c>
      <c r="BD3919" s="2" t="s">
        <v>4672</v>
      </c>
      <c r="BE3919" s="2" t="s">
        <v>47</v>
      </c>
      <c r="BF3919" s="2"/>
      <c r="BG3919" s="2"/>
      <c r="BH3919" s="2"/>
      <c r="BI3919" s="2"/>
      <c r="BJ3919" s="2"/>
      <c r="BK3919" s="2"/>
      <c r="BL3919" s="2"/>
      <c r="BM3919" s="2"/>
      <c r="BN3919" s="2"/>
      <c r="BO3919" s="2" t="str">
        <f t="shared" si="202"/>
        <v/>
      </c>
      <c r="BP3919" s="2" t="str">
        <f t="shared" si="203"/>
        <v>USCAR451,850300000000000000010000000000000000</v>
      </c>
      <c r="BQ3919" s="2" t="str">
        <f>_xlfn.XLOOKUP(BO3919,[1]Planilha1!$BU:$BU,[1]Planilha1!$BU:$BU,"",0,1)</f>
        <v/>
      </c>
    </row>
    <row r="3920" spans="1:69" hidden="1" x14ac:dyDescent="0.2">
      <c r="A3920" s="2" t="s">
        <v>4679</v>
      </c>
      <c r="B3920" s="2" t="s">
        <v>378</v>
      </c>
      <c r="C3920" s="2"/>
      <c r="D3920" s="2" t="s">
        <v>1100</v>
      </c>
      <c r="E3920" s="2"/>
      <c r="F3920" s="2"/>
      <c r="G3920" s="2"/>
      <c r="H3920" s="2"/>
      <c r="I3920" s="2"/>
      <c r="J3920" s="2"/>
      <c r="K3920" s="89"/>
      <c r="L3920" s="79">
        <v>0</v>
      </c>
      <c r="M3920" s="79">
        <v>2.65</v>
      </c>
      <c r="N3920" s="79">
        <v>2.65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4</v>
      </c>
      <c r="AG3920" s="2">
        <v>1</v>
      </c>
      <c r="AH3920" s="2">
        <v>1</v>
      </c>
      <c r="AI3920" s="2">
        <v>0</v>
      </c>
      <c r="AJ3920" s="2">
        <v>0</v>
      </c>
      <c r="AK3920" s="2">
        <v>0</v>
      </c>
      <c r="AL3920" s="2">
        <v>0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  <c r="AR3920" s="2">
        <v>0</v>
      </c>
      <c r="AS3920" s="2">
        <v>0</v>
      </c>
      <c r="AT3920" s="2">
        <v>0</v>
      </c>
      <c r="AU3920" s="2">
        <v>0</v>
      </c>
      <c r="AV3920" s="2">
        <v>0</v>
      </c>
      <c r="AW3920" s="2"/>
      <c r="AX3920" s="2" t="s">
        <v>4679</v>
      </c>
      <c r="AY3920" s="2" t="s">
        <v>47</v>
      </c>
      <c r="AZ3920" s="2" t="s">
        <v>47</v>
      </c>
      <c r="BA3920" s="2">
        <v>125</v>
      </c>
      <c r="BB3920" s="2" t="s">
        <v>4807</v>
      </c>
      <c r="BC3920" s="80">
        <v>45660</v>
      </c>
      <c r="BD3920" s="2" t="s">
        <v>4672</v>
      </c>
      <c r="BE3920" s="2" t="s">
        <v>47</v>
      </c>
      <c r="BF3920" s="2"/>
      <c r="BG3920" s="2"/>
      <c r="BH3920" s="2"/>
      <c r="BI3920" s="2"/>
      <c r="BJ3920" s="2"/>
      <c r="BK3920" s="2"/>
      <c r="BL3920" s="2"/>
      <c r="BM3920" s="2"/>
      <c r="BN3920" s="2"/>
      <c r="BO3920" s="2" t="str">
        <f t="shared" ref="BO3920:BO3921" si="204">IF(F3920="","",_xlfn.CONCAT(K3920&amp;N3920,IF(L3920&gt;M3920,_xlfn.TEXTJOIN(,TRUE,O3920:AV3920),_xlfn.TEXTJOIN(,TRUE,AF3920:AV3920,O3920:AE3920))))</f>
        <v/>
      </c>
      <c r="BP3920" s="2" t="str">
        <f t="shared" ref="BP3920:BP3921" si="205">_xlfn.CONCAT(B3920,N3920,IF(L3920&gt;M3920,_xlfn.TEXTJOIN(,TRUE,O3920:AV3920),_xlfn.TEXTJOIN(,TRUE,AF3920:AV3920,O3920:AE3920)))</f>
        <v>USCAR452,654110000000000000000000000000000000</v>
      </c>
      <c r="BQ3920" s="2" t="str">
        <f>_xlfn.XLOOKUP(BO3920,[1]Planilha1!$BU:$BU,[1]Planilha1!$BU:$BU,"",0,1)</f>
        <v/>
      </c>
    </row>
    <row r="3921" spans="1:69" hidden="1" x14ac:dyDescent="0.2">
      <c r="A3921" s="2" t="s">
        <v>44</v>
      </c>
      <c r="B3921" s="2" t="s">
        <v>378</v>
      </c>
      <c r="C3921" s="2"/>
      <c r="D3921" s="2"/>
      <c r="E3921" s="2"/>
      <c r="F3921" s="2"/>
      <c r="G3921" s="2" t="str">
        <f t="shared" ref="G3921" si="206">IF(F3921="","",C3921&amp;"-"&amp;F3921)</f>
        <v/>
      </c>
      <c r="H3921" s="2"/>
      <c r="I3921" s="2"/>
      <c r="J3921" s="2"/>
      <c r="K3921" s="2"/>
      <c r="L3921" s="79">
        <v>4.8499999999999996</v>
      </c>
      <c r="M3921" s="79">
        <v>1</v>
      </c>
      <c r="N3921" s="79">
        <v>5.85</v>
      </c>
      <c r="O3921" s="2">
        <v>1</v>
      </c>
      <c r="P3921" s="2">
        <v>1</v>
      </c>
      <c r="Q3921" s="2">
        <v>0</v>
      </c>
      <c r="R3921" s="2">
        <v>1</v>
      </c>
      <c r="S3921" s="2">
        <v>0</v>
      </c>
      <c r="T3921" s="2">
        <v>0</v>
      </c>
      <c r="U3921" s="2">
        <v>0</v>
      </c>
      <c r="V3921" s="2">
        <v>1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2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AR3921" s="2">
        <v>0</v>
      </c>
      <c r="AS3921" s="2">
        <v>0</v>
      </c>
      <c r="AT3921" s="2">
        <v>0</v>
      </c>
      <c r="AU3921" s="2">
        <v>0</v>
      </c>
      <c r="AV3921" s="2">
        <v>0</v>
      </c>
      <c r="AW3921" s="2"/>
      <c r="AX3921" s="2" t="s">
        <v>4679</v>
      </c>
      <c r="AY3921" s="2" t="s">
        <v>47</v>
      </c>
      <c r="AZ3921" s="2" t="s">
        <v>47</v>
      </c>
      <c r="BA3921" s="2">
        <v>125</v>
      </c>
      <c r="BB3921" s="2">
        <v>157</v>
      </c>
      <c r="BC3921" s="80">
        <v>45660</v>
      </c>
      <c r="BD3921" s="2" t="s">
        <v>4672</v>
      </c>
      <c r="BE3921" s="2" t="s">
        <v>47</v>
      </c>
      <c r="BF3921" s="2"/>
      <c r="BG3921" s="2"/>
      <c r="BH3921" s="2"/>
      <c r="BI3921" s="2"/>
      <c r="BJ3921" s="2"/>
      <c r="BK3921" s="2"/>
      <c r="BL3921" s="2"/>
      <c r="BM3921" s="2"/>
      <c r="BN3921" s="2"/>
      <c r="BO3921" s="2" t="str">
        <f t="shared" si="204"/>
        <v/>
      </c>
      <c r="BP3921" s="2" t="str">
        <f t="shared" si="205"/>
        <v>USCAR455,851101000100000000002000000000000000</v>
      </c>
      <c r="BQ3921" s="2" t="str">
        <f>_xlfn.XLOOKUP(BO3921,[1]Planilha1!$BU:$BU,[1]Planilha1!$BU:$BU,"",0,1)</f>
        <v/>
      </c>
    </row>
    <row r="3922" spans="1:69" hidden="1" x14ac:dyDescent="0.2">
      <c r="A3922" s="2" t="s">
        <v>44</v>
      </c>
      <c r="B3922" s="2" t="s">
        <v>378</v>
      </c>
      <c r="C3922" s="2"/>
      <c r="D3922" s="2"/>
      <c r="E3922" s="2"/>
      <c r="F3922" s="2"/>
      <c r="G3922" s="2" t="str">
        <f t="shared" ref="G3922" si="207">IF(F3922="","",C3922&amp;"-"&amp;F3922)</f>
        <v/>
      </c>
      <c r="H3922" s="2"/>
      <c r="I3922" s="2"/>
      <c r="J3922" s="2"/>
      <c r="K3922" s="2"/>
      <c r="L3922" s="79">
        <v>1.2</v>
      </c>
      <c r="M3922" s="79">
        <v>0.7</v>
      </c>
      <c r="N3922" s="79">
        <v>1.9</v>
      </c>
      <c r="O3922" s="2">
        <v>2</v>
      </c>
      <c r="P3922" s="2">
        <v>1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0</v>
      </c>
      <c r="AE3922" s="2">
        <v>0</v>
      </c>
      <c r="AF3922" s="2">
        <v>2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  <c r="AR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/>
      <c r="AX3922" s="2" t="s">
        <v>4679</v>
      </c>
      <c r="AY3922" s="2" t="s">
        <v>47</v>
      </c>
      <c r="AZ3922" s="2" t="s">
        <v>47</v>
      </c>
      <c r="BA3922" s="2">
        <v>125</v>
      </c>
      <c r="BB3922" s="2" t="s">
        <v>4894</v>
      </c>
      <c r="BC3922" s="80">
        <v>45660</v>
      </c>
      <c r="BD3922" s="2" t="s">
        <v>4672</v>
      </c>
      <c r="BE3922" s="2" t="s">
        <v>47</v>
      </c>
      <c r="BF3922" s="2"/>
      <c r="BG3922" s="2"/>
      <c r="BH3922" s="2"/>
      <c r="BI3922" s="2"/>
      <c r="BJ3922" s="2"/>
      <c r="BK3922" s="2"/>
      <c r="BL3922" s="2"/>
      <c r="BM3922" s="2"/>
      <c r="BN3922" s="2"/>
      <c r="BO3922" s="2" t="str">
        <f t="shared" ref="BO3922:BO3923" si="208">IF(F3922="","",_xlfn.CONCAT(K3922&amp;N3922,IF(L3922&gt;M3922,_xlfn.TEXTJOIN(,TRUE,O3922:AV3922),_xlfn.TEXTJOIN(,TRUE,AF3922:AV3922,O3922:AE3922))))</f>
        <v/>
      </c>
      <c r="BP3922" s="2" t="str">
        <f t="shared" ref="BP3922:BP3923" si="209">_xlfn.CONCAT(B3922,N3922,IF(L3922&gt;M3922,_xlfn.TEXTJOIN(,TRUE,O3922:AV3922),_xlfn.TEXTJOIN(,TRUE,AF3922:AV3922,O3922:AE3922)))</f>
        <v>USCAR451,92100000000000000020000000000000000</v>
      </c>
      <c r="BQ3922" s="2" t="str">
        <f>_xlfn.XLOOKUP(BO3922,[1]Planilha1!$BU:$BU,[1]Planilha1!$BU:$BU,"",0,1)</f>
        <v/>
      </c>
    </row>
    <row r="3923" spans="1:69" hidden="1" x14ac:dyDescent="0.2">
      <c r="A3923" s="2" t="s">
        <v>4679</v>
      </c>
      <c r="B3923" s="2" t="s">
        <v>378</v>
      </c>
      <c r="C3923" s="2"/>
      <c r="D3923" s="2" t="s">
        <v>1100</v>
      </c>
      <c r="E3923" s="2"/>
      <c r="F3923" s="2"/>
      <c r="G3923" s="2"/>
      <c r="H3923" s="2"/>
      <c r="I3923" s="2"/>
      <c r="J3923" s="2"/>
      <c r="K3923" s="2"/>
      <c r="L3923" s="79">
        <v>4.5</v>
      </c>
      <c r="M3923" s="79">
        <v>0</v>
      </c>
      <c r="N3923" s="79">
        <v>4.5</v>
      </c>
      <c r="O3923" s="2">
        <v>0</v>
      </c>
      <c r="P3923" s="2">
        <v>2</v>
      </c>
      <c r="Q3923" s="2">
        <v>0</v>
      </c>
      <c r="R3923" s="2">
        <v>0</v>
      </c>
      <c r="S3923" s="2">
        <v>1</v>
      </c>
      <c r="T3923" s="2">
        <v>1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2">
        <v>0</v>
      </c>
      <c r="AC3923" s="2">
        <v>0</v>
      </c>
      <c r="AD3923" s="2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0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  <c r="AR3923" s="2">
        <v>0</v>
      </c>
      <c r="AS3923" s="2">
        <v>0</v>
      </c>
      <c r="AT3923" s="2">
        <v>0</v>
      </c>
      <c r="AU3923" s="2">
        <v>0</v>
      </c>
      <c r="AV3923" s="2">
        <v>0</v>
      </c>
      <c r="AW3923" s="2"/>
      <c r="AX3923" s="2" t="s">
        <v>4679</v>
      </c>
      <c r="AY3923" s="2" t="s">
        <v>47</v>
      </c>
      <c r="AZ3923" s="2" t="s">
        <v>47</v>
      </c>
      <c r="BA3923" s="2">
        <v>125</v>
      </c>
      <c r="BB3923" s="2" t="s">
        <v>4826</v>
      </c>
      <c r="BC3923" s="80">
        <v>45660</v>
      </c>
      <c r="BD3923" s="2" t="s">
        <v>4672</v>
      </c>
      <c r="BE3923" s="2" t="s">
        <v>47</v>
      </c>
      <c r="BF3923" s="2"/>
      <c r="BG3923" s="2"/>
      <c r="BH3923" s="2"/>
      <c r="BI3923" s="2"/>
      <c r="BJ3923" s="2"/>
      <c r="BK3923" s="2"/>
      <c r="BL3923" s="2"/>
      <c r="BM3923" s="2"/>
      <c r="BN3923" s="2"/>
      <c r="BO3923" s="2" t="str">
        <f t="shared" si="208"/>
        <v/>
      </c>
      <c r="BP3923" s="2" t="str">
        <f t="shared" si="209"/>
        <v>USCAR454,50200110000000000000000000000000000</v>
      </c>
      <c r="BQ3923" s="2" t="str">
        <f>_xlfn.XLOOKUP(BO3923,[1]Planilha1!$BU:$BU,[1]Planilha1!$BU:$BU,"",0,1)</f>
        <v/>
      </c>
    </row>
    <row r="3924" spans="1:69" hidden="1" x14ac:dyDescent="0.2">
      <c r="A3924" s="2" t="s">
        <v>4679</v>
      </c>
      <c r="B3924" s="2" t="s">
        <v>378</v>
      </c>
      <c r="C3924" s="2"/>
      <c r="D3924" s="2" t="s">
        <v>1100</v>
      </c>
      <c r="E3924" s="2"/>
      <c r="F3924" s="2"/>
      <c r="G3924" s="2"/>
      <c r="H3924" s="2"/>
      <c r="I3924" s="2"/>
      <c r="J3924" s="2"/>
      <c r="K3924" s="2"/>
      <c r="L3924" s="79">
        <v>0</v>
      </c>
      <c r="M3924" s="79">
        <v>8</v>
      </c>
      <c r="N3924" s="79">
        <v>8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2">
        <v>0</v>
      </c>
      <c r="AC3924" s="2">
        <v>0</v>
      </c>
      <c r="AD3924" s="2">
        <v>0</v>
      </c>
      <c r="AE3924" s="2">
        <v>0</v>
      </c>
      <c r="AF3924" s="2">
        <v>0</v>
      </c>
      <c r="AG3924" s="2">
        <v>1</v>
      </c>
      <c r="AH3924" s="2">
        <v>0</v>
      </c>
      <c r="AI3924" s="2">
        <v>1</v>
      </c>
      <c r="AJ3924" s="2">
        <v>3</v>
      </c>
      <c r="AK3924" s="2">
        <v>1</v>
      </c>
      <c r="AL3924" s="2">
        <v>0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  <c r="AR3924" s="2">
        <v>0</v>
      </c>
      <c r="AS3924" s="2">
        <v>0</v>
      </c>
      <c r="AT3924" s="2">
        <v>0</v>
      </c>
      <c r="AU3924" s="2">
        <v>0</v>
      </c>
      <c r="AV3924" s="2">
        <v>0</v>
      </c>
      <c r="AW3924" s="2"/>
      <c r="AX3924" s="2" t="s">
        <v>4679</v>
      </c>
      <c r="AY3924" s="2" t="s">
        <v>47</v>
      </c>
      <c r="AZ3924" s="2" t="s">
        <v>47</v>
      </c>
      <c r="BA3924" s="2">
        <v>125</v>
      </c>
      <c r="BB3924" s="2">
        <v>160</v>
      </c>
      <c r="BC3924" s="80">
        <v>45660</v>
      </c>
      <c r="BD3924" s="2" t="s">
        <v>4672</v>
      </c>
      <c r="BE3924" s="2" t="s">
        <v>47</v>
      </c>
      <c r="BF3924" s="2"/>
      <c r="BG3924" s="2"/>
      <c r="BH3924" s="2"/>
      <c r="BI3924" s="2"/>
      <c r="BJ3924" s="2"/>
      <c r="BK3924" s="2"/>
      <c r="BL3924" s="2"/>
      <c r="BM3924" s="2"/>
      <c r="BN3924" s="2"/>
      <c r="BO3924" s="2" t="str">
        <f t="shared" ref="BO3924" si="210">IF(F3924="","",_xlfn.CONCAT(K3924&amp;N3924,IF(L3924&gt;M3924,_xlfn.TEXTJOIN(,TRUE,O3924:AV3924),_xlfn.TEXTJOIN(,TRUE,AF3924:AV3924,O3924:AE3924))))</f>
        <v/>
      </c>
      <c r="BP3924" s="2" t="str">
        <f t="shared" ref="BP3924" si="211">_xlfn.CONCAT(B3924,N3924,IF(L3924&gt;M3924,_xlfn.TEXTJOIN(,TRUE,O3924:AV3924),_xlfn.TEXTJOIN(,TRUE,AF3924:AV3924,O3924:AE3924)))</f>
        <v>USCAR4580101310000000000000000000000000000</v>
      </c>
      <c r="BQ3924" s="2" t="str">
        <f>_xlfn.XLOOKUP(BO3924,[1]Planilha1!$BU:$BU,[1]Planilha1!$BU:$BU,"",0,1)</f>
        <v/>
      </c>
    </row>
    <row r="3925" spans="1:69" hidden="1" x14ac:dyDescent="0.2">
      <c r="A3925" s="2" t="s">
        <v>4679</v>
      </c>
      <c r="B3925" s="2" t="s">
        <v>378</v>
      </c>
      <c r="C3925" s="2"/>
      <c r="D3925" s="2" t="s">
        <v>1100</v>
      </c>
      <c r="E3925" s="2"/>
      <c r="F3925" s="2"/>
      <c r="G3925" s="2"/>
      <c r="H3925" s="2"/>
      <c r="I3925" s="2"/>
      <c r="J3925" s="2"/>
      <c r="K3925" s="2"/>
      <c r="L3925" s="79">
        <v>6</v>
      </c>
      <c r="M3925" s="79">
        <v>0</v>
      </c>
      <c r="N3925" s="79">
        <v>6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0</v>
      </c>
      <c r="AD3925" s="2">
        <v>0</v>
      </c>
      <c r="AE3925" s="2">
        <v>0</v>
      </c>
      <c r="AF3925" s="2">
        <v>0</v>
      </c>
      <c r="AG3925" s="2">
        <v>2</v>
      </c>
      <c r="AH3925" s="2">
        <v>0</v>
      </c>
      <c r="AI3925" s="2">
        <v>0</v>
      </c>
      <c r="AJ3925" s="2">
        <v>2</v>
      </c>
      <c r="AK3925" s="2">
        <v>1</v>
      </c>
      <c r="AL3925" s="2">
        <v>0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  <c r="AR3925" s="2">
        <v>0</v>
      </c>
      <c r="AS3925" s="2">
        <v>0</v>
      </c>
      <c r="AT3925" s="2">
        <v>0</v>
      </c>
      <c r="AU3925" s="2">
        <v>0</v>
      </c>
      <c r="AV3925" s="2">
        <v>0</v>
      </c>
      <c r="AW3925" s="2"/>
      <c r="AX3925" s="2" t="s">
        <v>4679</v>
      </c>
      <c r="AY3925" s="2" t="s">
        <v>47</v>
      </c>
      <c r="AZ3925" s="2" t="s">
        <v>47</v>
      </c>
      <c r="BA3925" s="2">
        <v>125</v>
      </c>
      <c r="BB3925" s="2">
        <v>168</v>
      </c>
      <c r="BC3925" s="80">
        <v>45660</v>
      </c>
      <c r="BD3925" s="2" t="s">
        <v>4672</v>
      </c>
      <c r="BE3925" s="2" t="s">
        <v>47</v>
      </c>
      <c r="BF3925" s="2"/>
      <c r="BG3925" s="2"/>
      <c r="BH3925" s="2"/>
      <c r="BI3925" s="2"/>
      <c r="BJ3925" s="2"/>
      <c r="BK3925" s="2"/>
      <c r="BL3925" s="2"/>
      <c r="BM3925" s="2"/>
      <c r="BN3925" s="2"/>
      <c r="BO3925" s="2" t="str">
        <f t="shared" ref="BO3925" si="212">IF(F3925="","",_xlfn.CONCAT(K3925&amp;N3925,IF(L3925&gt;M3925,_xlfn.TEXTJOIN(,TRUE,O3925:AV3925),_xlfn.TEXTJOIN(,TRUE,AF3925:AV3925,O3925:AE3925))))</f>
        <v/>
      </c>
      <c r="BP3925" s="2" t="str">
        <f t="shared" ref="BP3925" si="213">_xlfn.CONCAT(B3925,N3925,IF(L3925&gt;M3925,_xlfn.TEXTJOIN(,TRUE,O3925:AV3925),_xlfn.TEXTJOIN(,TRUE,AF3925:AV3925,O3925:AE3925)))</f>
        <v>USCAR4560000000000000000002002100000000000</v>
      </c>
      <c r="BQ3925" s="2" t="str">
        <f>_xlfn.XLOOKUP(BO3925,[1]Planilha1!$BU:$BU,[1]Planilha1!$BU:$BU,"",0,1)</f>
        <v/>
      </c>
    </row>
    <row r="3926" spans="1:69" hidden="1" x14ac:dyDescent="0.2">
      <c r="A3926" s="2" t="s">
        <v>4679</v>
      </c>
      <c r="B3926" s="2" t="s">
        <v>378</v>
      </c>
      <c r="C3926" s="2"/>
      <c r="D3926" s="2" t="s">
        <v>1100</v>
      </c>
      <c r="E3926" s="2"/>
      <c r="F3926" s="2"/>
      <c r="G3926" s="2"/>
      <c r="H3926" s="2"/>
      <c r="I3926" s="2"/>
      <c r="J3926" s="2"/>
      <c r="K3926" s="2"/>
      <c r="L3926" s="79">
        <v>0</v>
      </c>
      <c r="M3926" s="79">
        <v>7</v>
      </c>
      <c r="N3926" s="79">
        <v>7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>
        <v>0</v>
      </c>
      <c r="AF3926" s="2">
        <v>0</v>
      </c>
      <c r="AG3926" s="2">
        <v>1</v>
      </c>
      <c r="AH3926" s="2">
        <v>0</v>
      </c>
      <c r="AI3926" s="2">
        <v>0</v>
      </c>
      <c r="AJ3926" s="2">
        <v>3</v>
      </c>
      <c r="AK3926" s="2">
        <v>1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AR3926" s="2">
        <v>0</v>
      </c>
      <c r="AS3926" s="2">
        <v>0</v>
      </c>
      <c r="AT3926" s="2">
        <v>0</v>
      </c>
      <c r="AU3926" s="2">
        <v>0</v>
      </c>
      <c r="AV3926" s="2">
        <v>0</v>
      </c>
      <c r="AW3926" s="2"/>
      <c r="AX3926" s="2" t="s">
        <v>4679</v>
      </c>
      <c r="AY3926" s="2" t="s">
        <v>47</v>
      </c>
      <c r="AZ3926" s="2" t="s">
        <v>47</v>
      </c>
      <c r="BA3926" s="2">
        <v>125</v>
      </c>
      <c r="BB3926" s="2">
        <v>171</v>
      </c>
      <c r="BC3926" s="80">
        <v>45660</v>
      </c>
      <c r="BD3926" s="2" t="s">
        <v>4672</v>
      </c>
      <c r="BE3926" s="2" t="s">
        <v>47</v>
      </c>
      <c r="BF3926" s="2"/>
      <c r="BG3926" s="2"/>
      <c r="BH3926" s="2"/>
      <c r="BI3926" s="2"/>
      <c r="BJ3926" s="2"/>
      <c r="BK3926" s="2"/>
      <c r="BL3926" s="2"/>
      <c r="BM3926" s="2"/>
      <c r="BN3926" s="2"/>
      <c r="BO3926" s="2" t="str">
        <f t="shared" ref="BO3926" si="214">IF(F3926="","",_xlfn.CONCAT(K3926&amp;N3926,IF(L3926&gt;M3926,_xlfn.TEXTJOIN(,TRUE,O3926:AV3926),_xlfn.TEXTJOIN(,TRUE,AF3926:AV3926,O3926:AE3926))))</f>
        <v/>
      </c>
      <c r="BP3926" s="2" t="str">
        <f t="shared" ref="BP3926" si="215">_xlfn.CONCAT(B3926,N3926,IF(L3926&gt;M3926,_xlfn.TEXTJOIN(,TRUE,O3926:AV3926),_xlfn.TEXTJOIN(,TRUE,AF3926:AV3926,O3926:AE3926)))</f>
        <v>USCAR4570100310000000000000000000000000000</v>
      </c>
      <c r="BQ3926" s="2" t="str">
        <f>_xlfn.XLOOKUP(BO3926,[1]Planilha1!$BU:$BU,[1]Planilha1!$BU:$BU,"",0,1)</f>
        <v/>
      </c>
    </row>
    <row r="3927" spans="1:69" hidden="1" x14ac:dyDescent="0.2">
      <c r="A3927" s="2" t="s">
        <v>4679</v>
      </c>
      <c r="B3927" s="2" t="s">
        <v>378</v>
      </c>
      <c r="C3927" s="2"/>
      <c r="D3927" s="2" t="s">
        <v>1100</v>
      </c>
      <c r="E3927" s="2"/>
      <c r="F3927" s="2"/>
      <c r="G3927" s="2"/>
      <c r="H3927" s="2"/>
      <c r="I3927" s="2"/>
      <c r="J3927" s="2"/>
      <c r="K3927" s="2"/>
      <c r="L3927" s="79">
        <v>2</v>
      </c>
      <c r="M3927" s="79">
        <v>0.35</v>
      </c>
      <c r="N3927" s="79">
        <v>2.35</v>
      </c>
      <c r="O3927" s="2">
        <v>0</v>
      </c>
      <c r="P3927" s="2">
        <v>4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2">
        <v>1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  <c r="AR3927" s="2">
        <v>0</v>
      </c>
      <c r="AS3927" s="2">
        <v>0</v>
      </c>
      <c r="AT3927" s="2">
        <v>0</v>
      </c>
      <c r="AU3927" s="2">
        <v>0</v>
      </c>
      <c r="AV3927" s="2">
        <v>0</v>
      </c>
      <c r="AW3927" s="2"/>
      <c r="AX3927" s="2" t="s">
        <v>4679</v>
      </c>
      <c r="AY3927" s="2" t="s">
        <v>47</v>
      </c>
      <c r="AZ3927" s="2" t="s">
        <v>47</v>
      </c>
      <c r="BA3927" s="2">
        <v>125</v>
      </c>
      <c r="BB3927" s="2" t="s">
        <v>4805</v>
      </c>
      <c r="BC3927" s="80">
        <v>45660</v>
      </c>
      <c r="BD3927" s="2" t="s">
        <v>4672</v>
      </c>
      <c r="BE3927" s="2" t="s">
        <v>47</v>
      </c>
      <c r="BF3927" s="2"/>
      <c r="BG3927" s="2"/>
      <c r="BH3927" s="2"/>
      <c r="BI3927" s="2"/>
      <c r="BJ3927" s="2"/>
      <c r="BK3927" s="2"/>
      <c r="BL3927" s="2"/>
      <c r="BM3927" s="2"/>
      <c r="BN3927" s="2"/>
      <c r="BO3927" s="2" t="str">
        <f t="shared" ref="BO3927" si="216">IF(F3927="","",_xlfn.CONCAT(K3927&amp;N3927,IF(L3927&gt;M3927,_xlfn.TEXTJOIN(,TRUE,O3927:AV3927),_xlfn.TEXTJOIN(,TRUE,AF3927:AV3927,O3927:AE3927))))</f>
        <v/>
      </c>
      <c r="BP3927" s="2" t="str">
        <f t="shared" ref="BP3927" si="217">_xlfn.CONCAT(B3927,N3927,IF(L3927&gt;M3927,_xlfn.TEXTJOIN(,TRUE,O3927:AV3927),_xlfn.TEXTJOIN(,TRUE,AF3927:AV3927,O3927:AE3927)))</f>
        <v>USCAR452,350400000000000000010000000000000000</v>
      </c>
      <c r="BQ3927" s="2" t="str">
        <f>_xlfn.XLOOKUP(BO3927,[1]Planilha1!$BU:$BU,[1]Planilha1!$BU:$BU,"",0,1)</f>
        <v/>
      </c>
    </row>
    <row r="3928" spans="1:69" hidden="1" x14ac:dyDescent="0.2">
      <c r="A3928" s="2" t="s">
        <v>4679</v>
      </c>
      <c r="B3928" s="2" t="s">
        <v>378</v>
      </c>
      <c r="C3928" s="2"/>
      <c r="D3928" s="2" t="s">
        <v>1100</v>
      </c>
      <c r="E3928" s="2"/>
      <c r="F3928" s="2"/>
      <c r="G3928" s="2"/>
      <c r="H3928" s="2"/>
      <c r="I3928" s="2"/>
      <c r="J3928" s="2"/>
      <c r="K3928" s="2"/>
      <c r="L3928" s="79">
        <v>0.85</v>
      </c>
      <c r="M3928" s="79">
        <v>0.7</v>
      </c>
      <c r="N3928" s="79">
        <v>1.55</v>
      </c>
      <c r="O3928" s="2">
        <v>1</v>
      </c>
      <c r="P3928" s="2">
        <v>1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2">
        <v>0</v>
      </c>
      <c r="AC3928" s="2">
        <v>0</v>
      </c>
      <c r="AD3928" s="2">
        <v>0</v>
      </c>
      <c r="AE3928" s="2">
        <v>0</v>
      </c>
      <c r="AF3928" s="2">
        <v>2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0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  <c r="AR3928" s="2">
        <v>0</v>
      </c>
      <c r="AS3928" s="2">
        <v>0</v>
      </c>
      <c r="AT3928" s="2">
        <v>0</v>
      </c>
      <c r="AU3928" s="2">
        <v>0</v>
      </c>
      <c r="AV3928" s="2">
        <v>0</v>
      </c>
      <c r="AW3928" s="2"/>
      <c r="AX3928" s="2" t="s">
        <v>4679</v>
      </c>
      <c r="AY3928" s="2" t="s">
        <v>47</v>
      </c>
      <c r="AZ3928" s="2" t="s">
        <v>47</v>
      </c>
      <c r="BA3928" s="2">
        <v>125</v>
      </c>
      <c r="BB3928" s="2" t="s">
        <v>4909</v>
      </c>
      <c r="BC3928" s="80">
        <v>45660</v>
      </c>
      <c r="BD3928" s="2" t="s">
        <v>4672</v>
      </c>
      <c r="BE3928" s="2" t="s">
        <v>47</v>
      </c>
      <c r="BF3928" s="2"/>
      <c r="BG3928" s="2"/>
      <c r="BH3928" s="2"/>
      <c r="BI3928" s="2"/>
      <c r="BJ3928" s="2"/>
      <c r="BK3928" s="2"/>
      <c r="BL3928" s="2"/>
      <c r="BM3928" s="2"/>
      <c r="BN3928" s="2"/>
      <c r="BO3928" s="2" t="str">
        <f t="shared" ref="BO3928" si="218">IF(F3928="","",_xlfn.CONCAT(K3928&amp;N3928,IF(L3928&gt;M3928,_xlfn.TEXTJOIN(,TRUE,O3928:AV3928),_xlfn.TEXTJOIN(,TRUE,AF3928:AV3928,O3928:AE3928))))</f>
        <v/>
      </c>
      <c r="BP3928" s="2" t="str">
        <f t="shared" ref="BP3928" si="219">_xlfn.CONCAT(B3928,N3928,IF(L3928&gt;M3928,_xlfn.TEXTJOIN(,TRUE,O3928:AV3928),_xlfn.TEXTJOIN(,TRUE,AF3928:AV3928,O3928:AE3928)))</f>
        <v>USCAR451,551100000000000000020000000000000000</v>
      </c>
      <c r="BQ3928" s="2" t="str">
        <f>_xlfn.XLOOKUP(BO3928,[1]Planilha1!$BU:$BU,[1]Planilha1!$BU:$BU,"",0,1)</f>
        <v/>
      </c>
    </row>
    <row r="3929" spans="1:69" hidden="1" x14ac:dyDescent="0.2">
      <c r="A3929" s="2" t="s">
        <v>4679</v>
      </c>
      <c r="B3929" s="2" t="s">
        <v>378</v>
      </c>
      <c r="C3929" s="2"/>
      <c r="D3929" s="2" t="s">
        <v>1100</v>
      </c>
      <c r="E3929" s="2"/>
      <c r="F3929" s="2"/>
      <c r="G3929" s="2"/>
      <c r="H3929" s="2"/>
      <c r="I3929" s="2"/>
      <c r="J3929" s="2"/>
      <c r="K3929" s="2"/>
      <c r="L3929" s="79">
        <v>0.35</v>
      </c>
      <c r="M3929" s="79">
        <v>2.9</v>
      </c>
      <c r="N3929" s="79">
        <v>3.25</v>
      </c>
      <c r="O3929" s="2">
        <v>1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2">
        <v>0</v>
      </c>
      <c r="AC3929" s="2">
        <v>0</v>
      </c>
      <c r="AD3929" s="2">
        <v>0</v>
      </c>
      <c r="AE3929" s="2">
        <v>0</v>
      </c>
      <c r="AF3929" s="2">
        <v>4</v>
      </c>
      <c r="AG3929" s="2">
        <v>1</v>
      </c>
      <c r="AH3929" s="2">
        <v>0</v>
      </c>
      <c r="AI3929" s="2">
        <v>1</v>
      </c>
      <c r="AJ3929" s="2">
        <v>0</v>
      </c>
      <c r="AK3929" s="2">
        <v>0</v>
      </c>
      <c r="AL3929" s="2">
        <v>0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  <c r="AR3929" s="2">
        <v>0</v>
      </c>
      <c r="AS3929" s="2">
        <v>0</v>
      </c>
      <c r="AT3929" s="2">
        <v>0</v>
      </c>
      <c r="AU3929" s="2">
        <v>0</v>
      </c>
      <c r="AV3929" s="2">
        <v>0</v>
      </c>
      <c r="AW3929" s="2"/>
      <c r="AX3929" s="2" t="s">
        <v>4679</v>
      </c>
      <c r="AY3929" s="2" t="s">
        <v>47</v>
      </c>
      <c r="AZ3929" s="2" t="s">
        <v>47</v>
      </c>
      <c r="BA3929" s="2">
        <v>125</v>
      </c>
      <c r="BB3929" s="2" t="s">
        <v>4809</v>
      </c>
      <c r="BC3929" s="80">
        <v>45660</v>
      </c>
      <c r="BD3929" s="2" t="s">
        <v>4672</v>
      </c>
      <c r="BE3929" s="2" t="s">
        <v>47</v>
      </c>
      <c r="BF3929" s="2"/>
      <c r="BG3929" s="2"/>
      <c r="BH3929" s="2"/>
      <c r="BI3929" s="2"/>
      <c r="BJ3929" s="2"/>
      <c r="BK3929" s="2"/>
      <c r="BL3929" s="2"/>
      <c r="BM3929" s="2"/>
      <c r="BN3929" s="2"/>
      <c r="BO3929" s="2" t="str">
        <f t="shared" ref="BO3929" si="220">IF(F3929="","",_xlfn.CONCAT(K3929&amp;N3929,IF(L3929&gt;M3929,_xlfn.TEXTJOIN(,TRUE,O3929:AV3929),_xlfn.TEXTJOIN(,TRUE,AF3929:AV3929,O3929:AE3929))))</f>
        <v/>
      </c>
      <c r="BP3929" s="2" t="str">
        <f t="shared" ref="BP3929" si="221">_xlfn.CONCAT(B3929,N3929,IF(L3929&gt;M3929,_xlfn.TEXTJOIN(,TRUE,O3929:AV3929),_xlfn.TEXTJOIN(,TRUE,AF3929:AV3929,O3929:AE3929)))</f>
        <v>USCAR453,254101000000000000010000000000000000</v>
      </c>
      <c r="BQ3929" s="2" t="str">
        <f>_xlfn.XLOOKUP(BO3929,[1]Planilha1!$BU:$BU,[1]Planilha1!$BU:$BU,"",0,1)</f>
        <v/>
      </c>
    </row>
    <row r="3930" spans="1:69" hidden="1" x14ac:dyDescent="0.2">
      <c r="A3930" s="2" t="s">
        <v>4679</v>
      </c>
      <c r="B3930" s="2" t="s">
        <v>378</v>
      </c>
      <c r="C3930" s="2"/>
      <c r="D3930" s="2" t="s">
        <v>1100</v>
      </c>
      <c r="E3930" s="2"/>
      <c r="F3930" s="2"/>
      <c r="G3930" s="2"/>
      <c r="H3930" s="2"/>
      <c r="I3930" s="2"/>
      <c r="J3930" s="2"/>
      <c r="K3930" s="2"/>
      <c r="L3930" s="79">
        <v>5.5</v>
      </c>
      <c r="M3930" s="79">
        <v>0.5</v>
      </c>
      <c r="N3930" s="79">
        <v>6</v>
      </c>
      <c r="O3930" s="2">
        <v>0</v>
      </c>
      <c r="P3930" s="2">
        <v>1</v>
      </c>
      <c r="Q3930" s="2">
        <v>0</v>
      </c>
      <c r="R3930" s="2">
        <v>0</v>
      </c>
      <c r="S3930" s="2">
        <v>0</v>
      </c>
      <c r="T3930" s="2">
        <v>0</v>
      </c>
      <c r="U3930" s="2">
        <v>2</v>
      </c>
      <c r="V3930" s="2">
        <v>0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2">
        <v>0</v>
      </c>
      <c r="AC3930" s="2">
        <v>0</v>
      </c>
      <c r="AD3930" s="2">
        <v>0</v>
      </c>
      <c r="AE3930" s="2">
        <v>0</v>
      </c>
      <c r="AF3930" s="2">
        <v>0</v>
      </c>
      <c r="AG3930" s="2">
        <v>1</v>
      </c>
      <c r="AH3930" s="2">
        <v>0</v>
      </c>
      <c r="AI3930" s="2">
        <v>0</v>
      </c>
      <c r="AJ3930" s="2">
        <v>0</v>
      </c>
      <c r="AK3930" s="2">
        <v>0</v>
      </c>
      <c r="AL3930" s="2">
        <v>0</v>
      </c>
      <c r="AM3930" s="2">
        <v>0</v>
      </c>
      <c r="AN3930" s="2">
        <v>0</v>
      </c>
      <c r="AO3930" s="2">
        <v>0</v>
      </c>
      <c r="AP3930" s="2">
        <v>0</v>
      </c>
      <c r="AQ3930" s="2">
        <v>0</v>
      </c>
      <c r="AR3930" s="2">
        <v>0</v>
      </c>
      <c r="AS3930" s="2">
        <v>0</v>
      </c>
      <c r="AT3930" s="2">
        <v>0</v>
      </c>
      <c r="AU3930" s="2">
        <v>0</v>
      </c>
      <c r="AV3930" s="2">
        <v>0</v>
      </c>
      <c r="AW3930" s="2"/>
      <c r="AX3930" s="2" t="s">
        <v>4679</v>
      </c>
      <c r="AY3930" s="2" t="s">
        <v>47</v>
      </c>
      <c r="AZ3930" s="2" t="s">
        <v>47</v>
      </c>
      <c r="BA3930" s="2">
        <v>125</v>
      </c>
      <c r="BB3930" s="2">
        <v>186</v>
      </c>
      <c r="BC3930" s="80">
        <v>45660</v>
      </c>
      <c r="BD3930" s="2" t="s">
        <v>4672</v>
      </c>
      <c r="BE3930" s="2" t="s">
        <v>47</v>
      </c>
      <c r="BF3930" s="2"/>
      <c r="BG3930" s="2"/>
      <c r="BH3930" s="2"/>
      <c r="BI3930" s="2"/>
      <c r="BJ3930" s="2"/>
      <c r="BK3930" s="2"/>
      <c r="BL3930" s="2"/>
      <c r="BM3930" s="2"/>
      <c r="BN3930" s="2"/>
      <c r="BO3930" s="2" t="str">
        <f t="shared" ref="BO3930" si="222">IF(F3930="","",_xlfn.CONCAT(K3930&amp;N3930,IF(L3930&gt;M3930,_xlfn.TEXTJOIN(,TRUE,O3930:AV3930),_xlfn.TEXTJOIN(,TRUE,AF3930:AV3930,O3930:AE3930))))</f>
        <v/>
      </c>
      <c r="BP3930" s="2" t="str">
        <f t="shared" ref="BP3930" si="223">_xlfn.CONCAT(B3930,N3930,IF(L3930&gt;M3930,_xlfn.TEXTJOIN(,TRUE,O3930:AV3930),_xlfn.TEXTJOIN(,TRUE,AF3930:AV3930,O3930:AE3930)))</f>
        <v>USCAR4560100002000000000001000000000000000</v>
      </c>
      <c r="BQ3930" s="2" t="str">
        <f>_xlfn.XLOOKUP(BO3930,[1]Planilha1!$BU:$BU,[1]Planilha1!$BU:$BU,"",0,1)</f>
        <v/>
      </c>
    </row>
    <row r="3931" spans="1:69" hidden="1" x14ac:dyDescent="0.2">
      <c r="A3931" s="2" t="s">
        <v>4679</v>
      </c>
      <c r="B3931" s="2" t="s">
        <v>378</v>
      </c>
      <c r="C3931" s="2"/>
      <c r="D3931" s="2" t="s">
        <v>1100</v>
      </c>
      <c r="E3931" s="2"/>
      <c r="F3931" s="2"/>
      <c r="G3931" s="2"/>
      <c r="H3931" s="2"/>
      <c r="I3931" s="2"/>
      <c r="J3931" s="2"/>
      <c r="K3931" s="2"/>
      <c r="L3931" s="79">
        <v>12.5</v>
      </c>
      <c r="M3931" s="79">
        <v>2.5</v>
      </c>
      <c r="N3931" s="79">
        <v>15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5</v>
      </c>
      <c r="V3931" s="2">
        <v>0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0</v>
      </c>
      <c r="AL3931" s="2">
        <v>1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  <c r="AR3931" s="2">
        <v>0</v>
      </c>
      <c r="AS3931" s="2">
        <v>0</v>
      </c>
      <c r="AT3931" s="2">
        <v>0</v>
      </c>
      <c r="AU3931" s="2">
        <v>0</v>
      </c>
      <c r="AV3931" s="2">
        <v>0</v>
      </c>
      <c r="AW3931" s="2"/>
      <c r="AX3931" s="2" t="s">
        <v>4679</v>
      </c>
      <c r="AY3931" s="2" t="s">
        <v>47</v>
      </c>
      <c r="AZ3931" s="2" t="s">
        <v>47</v>
      </c>
      <c r="BA3931" s="2">
        <v>125</v>
      </c>
      <c r="BB3931" s="2">
        <v>187</v>
      </c>
      <c r="BC3931" s="80">
        <v>45660</v>
      </c>
      <c r="BD3931" s="2" t="s">
        <v>4672</v>
      </c>
      <c r="BE3931" s="2" t="s">
        <v>47</v>
      </c>
      <c r="BF3931" s="2"/>
      <c r="BG3931" s="2"/>
      <c r="BH3931" s="2"/>
      <c r="BI3931" s="2"/>
      <c r="BJ3931" s="2"/>
      <c r="BK3931" s="2"/>
      <c r="BL3931" s="2"/>
      <c r="BM3931" s="2"/>
      <c r="BN3931" s="2"/>
      <c r="BO3931" s="2" t="str">
        <f t="shared" ref="BO3931" si="224">IF(F3931="","",_xlfn.CONCAT(K3931&amp;N3931,IF(L3931&gt;M3931,_xlfn.TEXTJOIN(,TRUE,O3931:AV3931),_xlfn.TEXTJOIN(,TRUE,AF3931:AV3931,O3931:AE3931))))</f>
        <v/>
      </c>
      <c r="BP3931" s="2" t="str">
        <f t="shared" ref="BP3931" si="225">_xlfn.CONCAT(B3931,N3931,IF(L3931&gt;M3931,_xlfn.TEXTJOIN(,TRUE,O3931:AV3931),_xlfn.TEXTJOIN(,TRUE,AF3931:AV3931,O3931:AE3931)))</f>
        <v>USCAR45150000005000000000000000010000000000</v>
      </c>
      <c r="BQ3931" s="2" t="str">
        <f>_xlfn.XLOOKUP(BO3931,[1]Planilha1!$BU:$BU,[1]Planilha1!$BU:$BU,"",0,1)</f>
        <v/>
      </c>
    </row>
    <row r="3932" spans="1:69" hidden="1" x14ac:dyDescent="0.2">
      <c r="A3932" s="2" t="s">
        <v>4679</v>
      </c>
      <c r="B3932" s="2" t="s">
        <v>378</v>
      </c>
      <c r="C3932" s="2"/>
      <c r="D3932" s="2" t="s">
        <v>1100</v>
      </c>
      <c r="E3932" s="2"/>
      <c r="F3932" s="2"/>
      <c r="G3932" s="2"/>
      <c r="H3932" s="2"/>
      <c r="I3932" s="2"/>
      <c r="J3932" s="2"/>
      <c r="K3932" s="2"/>
      <c r="L3932" s="79">
        <v>1</v>
      </c>
      <c r="M3932" s="79">
        <v>3</v>
      </c>
      <c r="N3932" s="79">
        <v>4</v>
      </c>
      <c r="O3932" s="2">
        <v>0</v>
      </c>
      <c r="P3932" s="2">
        <v>0</v>
      </c>
      <c r="Q3932" s="2">
        <v>0</v>
      </c>
      <c r="R3932" s="2">
        <v>1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3</v>
      </c>
      <c r="AJ3932" s="2">
        <v>0</v>
      </c>
      <c r="AK3932" s="2">
        <v>0</v>
      </c>
      <c r="AL3932" s="2">
        <v>0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  <c r="AR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/>
      <c r="AX3932" s="2" t="s">
        <v>4679</v>
      </c>
      <c r="AY3932" s="2" t="s">
        <v>47</v>
      </c>
      <c r="AZ3932" s="2" t="s">
        <v>47</v>
      </c>
      <c r="BA3932" s="2">
        <v>125</v>
      </c>
      <c r="BB3932" s="2" t="s">
        <v>4927</v>
      </c>
      <c r="BC3932" s="80">
        <v>45660</v>
      </c>
      <c r="BD3932" s="2" t="s">
        <v>4672</v>
      </c>
      <c r="BE3932" s="2" t="s">
        <v>47</v>
      </c>
      <c r="BF3932" s="2"/>
      <c r="BG3932" s="2"/>
      <c r="BH3932" s="2"/>
      <c r="BI3932" s="2"/>
      <c r="BJ3932" s="2"/>
      <c r="BK3932" s="2"/>
      <c r="BL3932" s="2"/>
      <c r="BM3932" s="2"/>
      <c r="BN3932" s="2"/>
      <c r="BO3932" s="2" t="str">
        <f t="shared" ref="BO3932" si="226">IF(F3932="","",_xlfn.CONCAT(K3932&amp;N3932,IF(L3932&gt;M3932,_xlfn.TEXTJOIN(,TRUE,O3932:AV3932),_xlfn.TEXTJOIN(,TRUE,AF3932:AV3932,O3932:AE3932))))</f>
        <v/>
      </c>
      <c r="BP3932" s="2" t="str">
        <f t="shared" ref="BP3932" si="227">_xlfn.CONCAT(B3932,N3932,IF(L3932&gt;M3932,_xlfn.TEXTJOIN(,TRUE,O3932:AV3932),_xlfn.TEXTJOIN(,TRUE,AF3932:AV3932,O3932:AE3932)))</f>
        <v>USCAR4540003000000000000000010000000000000</v>
      </c>
      <c r="BQ3932" s="2" t="str">
        <f>_xlfn.XLOOKUP(BO3932,[1]Planilha1!$BU:$BU,[1]Planilha1!$BU:$BU,"",0,1)</f>
        <v/>
      </c>
    </row>
    <row r="3933" spans="1:69" hidden="1" x14ac:dyDescent="0.2">
      <c r="A3933" s="2" t="s">
        <v>4679</v>
      </c>
      <c r="B3933" s="2" t="s">
        <v>378</v>
      </c>
      <c r="C3933" s="2"/>
      <c r="D3933" s="2" t="s">
        <v>1100</v>
      </c>
      <c r="E3933" s="2"/>
      <c r="F3933" s="2"/>
      <c r="G3933" s="2"/>
      <c r="H3933" s="2"/>
      <c r="I3933" s="2"/>
      <c r="J3933" s="2"/>
      <c r="K3933" s="2"/>
      <c r="L3933" s="79">
        <v>2.5</v>
      </c>
      <c r="M3933" s="79">
        <v>3</v>
      </c>
      <c r="N3933" s="79">
        <v>5.5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1</v>
      </c>
      <c r="V3933" s="2">
        <v>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0</v>
      </c>
      <c r="AD3933" s="2">
        <v>0</v>
      </c>
      <c r="AE3933" s="2">
        <v>0</v>
      </c>
      <c r="AF3933" s="2">
        <v>0</v>
      </c>
      <c r="AG3933" s="2">
        <v>1</v>
      </c>
      <c r="AH3933" s="2">
        <v>0</v>
      </c>
      <c r="AI3933" s="2">
        <v>0</v>
      </c>
      <c r="AJ3933" s="2">
        <v>0</v>
      </c>
      <c r="AK3933" s="2">
        <v>0</v>
      </c>
      <c r="AL3933" s="2">
        <v>1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  <c r="AR3933" s="2">
        <v>0</v>
      </c>
      <c r="AS3933" s="2">
        <v>0</v>
      </c>
      <c r="AT3933" s="2">
        <v>0</v>
      </c>
      <c r="AU3933" s="2">
        <v>0</v>
      </c>
      <c r="AV3933" s="2">
        <v>0</v>
      </c>
      <c r="AW3933" s="2"/>
      <c r="AX3933" s="2" t="s">
        <v>4679</v>
      </c>
      <c r="AY3933" s="2" t="s">
        <v>47</v>
      </c>
      <c r="AZ3933" s="2" t="s">
        <v>47</v>
      </c>
      <c r="BA3933" s="2">
        <v>125</v>
      </c>
      <c r="BB3933" s="2" t="s">
        <v>4812</v>
      </c>
      <c r="BC3933" s="80">
        <v>45660</v>
      </c>
      <c r="BD3933" s="2" t="s">
        <v>4672</v>
      </c>
      <c r="BE3933" s="2" t="s">
        <v>47</v>
      </c>
      <c r="BF3933" s="2"/>
      <c r="BG3933" s="2"/>
      <c r="BH3933" s="2"/>
      <c r="BI3933" s="2"/>
      <c r="BJ3933" s="2"/>
      <c r="BK3933" s="2"/>
      <c r="BL3933" s="2"/>
      <c r="BM3933" s="2"/>
      <c r="BN3933" s="2"/>
      <c r="BO3933" s="2" t="str">
        <f t="shared" ref="BO3933" si="228">IF(F3933="","",_xlfn.CONCAT(K3933&amp;N3933,IF(L3933&gt;M3933,_xlfn.TEXTJOIN(,TRUE,O3933:AV3933),_xlfn.TEXTJOIN(,TRUE,AF3933:AV3933,O3933:AE3933))))</f>
        <v/>
      </c>
      <c r="BP3933" s="2" t="str">
        <f t="shared" ref="BP3933" si="229">_xlfn.CONCAT(B3933,N3933,IF(L3933&gt;M3933,_xlfn.TEXTJOIN(,TRUE,O3933:AV3933),_xlfn.TEXTJOIN(,TRUE,AF3933:AV3933,O3933:AE3933)))</f>
        <v>USCAR455,50100001000000000000000010000000000</v>
      </c>
      <c r="BQ3933" s="2" t="str">
        <f>_xlfn.XLOOKUP(BO3933,[1]Planilha1!$BU:$BU,[1]Planilha1!$BU:$BU,"",0,1)</f>
        <v/>
      </c>
    </row>
    <row r="3934" spans="1:69" hidden="1" x14ac:dyDescent="0.2">
      <c r="A3934" s="2" t="s">
        <v>4679</v>
      </c>
      <c r="B3934" s="2" t="s">
        <v>378</v>
      </c>
      <c r="C3934" s="2"/>
      <c r="D3934" s="2" t="s">
        <v>1100</v>
      </c>
      <c r="E3934" s="2"/>
      <c r="F3934" s="2"/>
      <c r="G3934" s="2"/>
      <c r="H3934" s="2"/>
      <c r="I3934" s="2"/>
      <c r="J3934" s="2"/>
      <c r="K3934" s="2"/>
      <c r="L3934" s="79">
        <v>3.5</v>
      </c>
      <c r="M3934" s="79">
        <v>2</v>
      </c>
      <c r="N3934" s="79">
        <v>5.5</v>
      </c>
      <c r="O3934" s="2">
        <v>0</v>
      </c>
      <c r="P3934" s="2">
        <v>1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1</v>
      </c>
      <c r="W3934" s="2">
        <v>0</v>
      </c>
      <c r="X3934" s="2">
        <v>0</v>
      </c>
      <c r="Y3934" s="2">
        <v>0</v>
      </c>
      <c r="Z3934" s="2">
        <v>0</v>
      </c>
      <c r="AA3934" s="2">
        <v>0</v>
      </c>
      <c r="AB3934" s="2">
        <v>0</v>
      </c>
      <c r="AC3934" s="2">
        <v>0</v>
      </c>
      <c r="AD3934" s="2">
        <v>0</v>
      </c>
      <c r="AE3934" s="2">
        <v>0</v>
      </c>
      <c r="AF3934" s="2">
        <v>0</v>
      </c>
      <c r="AG3934" s="2">
        <v>2</v>
      </c>
      <c r="AH3934" s="2">
        <v>0</v>
      </c>
      <c r="AI3934" s="2">
        <v>1</v>
      </c>
      <c r="AJ3934" s="2">
        <v>0</v>
      </c>
      <c r="AK3934" s="2">
        <v>0</v>
      </c>
      <c r="AL3934" s="2">
        <v>0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  <c r="AR3934" s="2">
        <v>0</v>
      </c>
      <c r="AS3934" s="2">
        <v>0</v>
      </c>
      <c r="AT3934" s="2">
        <v>0</v>
      </c>
      <c r="AU3934" s="2">
        <v>0</v>
      </c>
      <c r="AV3934" s="2">
        <v>0</v>
      </c>
      <c r="AW3934" s="2"/>
      <c r="AX3934" s="2" t="s">
        <v>4679</v>
      </c>
      <c r="AY3934" s="2" t="s">
        <v>47</v>
      </c>
      <c r="AZ3934" s="2" t="s">
        <v>47</v>
      </c>
      <c r="BA3934" s="2">
        <v>125</v>
      </c>
      <c r="BB3934" s="2">
        <v>190</v>
      </c>
      <c r="BC3934" s="80">
        <v>45660</v>
      </c>
      <c r="BD3934" s="2" t="s">
        <v>4672</v>
      </c>
      <c r="BE3934" s="2" t="s">
        <v>47</v>
      </c>
      <c r="BF3934" s="2"/>
      <c r="BG3934" s="2"/>
      <c r="BH3934" s="2"/>
      <c r="BI3934" s="2"/>
      <c r="BJ3934" s="2"/>
      <c r="BK3934" s="2"/>
      <c r="BL3934" s="2"/>
      <c r="BM3934" s="2"/>
      <c r="BN3934" s="2"/>
      <c r="BO3934" s="2" t="str">
        <f t="shared" ref="BO3934" si="230">IF(F3934="","",_xlfn.CONCAT(K3934&amp;N3934,IF(L3934&gt;M3934,_xlfn.TEXTJOIN(,TRUE,O3934:AV3934),_xlfn.TEXTJOIN(,TRUE,AF3934:AV3934,O3934:AE3934))))</f>
        <v/>
      </c>
      <c r="BP3934" s="2" t="str">
        <f t="shared" ref="BP3934" si="231">_xlfn.CONCAT(B3934,N3934,IF(L3934&gt;M3934,_xlfn.TEXTJOIN(,TRUE,O3934:AV3934),_xlfn.TEXTJOIN(,TRUE,AF3934:AV3934,O3934:AE3934)))</f>
        <v>USCAR455,50100000100000000002010000000000000</v>
      </c>
      <c r="BQ3934" s="2" t="str">
        <f>_xlfn.XLOOKUP(BO3934,[1]Planilha1!$BU:$BU,[1]Planilha1!$BU:$BU,"",0,1)</f>
        <v/>
      </c>
    </row>
    <row r="3935" spans="1:69" hidden="1" x14ac:dyDescent="0.2">
      <c r="A3935" s="2" t="s">
        <v>4679</v>
      </c>
      <c r="B3935" s="2" t="s">
        <v>378</v>
      </c>
      <c r="C3935" s="2"/>
      <c r="D3935" s="2" t="s">
        <v>1100</v>
      </c>
      <c r="E3935" s="2"/>
      <c r="F3935" s="2"/>
      <c r="G3935" s="2"/>
      <c r="H3935" s="2"/>
      <c r="I3935" s="2"/>
      <c r="J3935" s="2"/>
      <c r="K3935" s="2"/>
      <c r="L3935" s="79">
        <v>15</v>
      </c>
      <c r="M3935" s="79">
        <v>2.5</v>
      </c>
      <c r="N3935" s="79">
        <v>17.5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6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1</v>
      </c>
      <c r="AM3935" s="2">
        <v>0</v>
      </c>
      <c r="AN3935" s="2">
        <v>0</v>
      </c>
      <c r="AO3935" s="2">
        <v>0</v>
      </c>
      <c r="AP3935" s="2">
        <v>0</v>
      </c>
      <c r="AQ3935" s="2">
        <v>0</v>
      </c>
      <c r="AR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/>
      <c r="AX3935" s="2" t="s">
        <v>4679</v>
      </c>
      <c r="AY3935" s="2" t="s">
        <v>47</v>
      </c>
      <c r="AZ3935" s="2" t="s">
        <v>47</v>
      </c>
      <c r="BA3935" s="2">
        <v>125</v>
      </c>
      <c r="BB3935" s="2" t="s">
        <v>4802</v>
      </c>
      <c r="BC3935" s="80">
        <v>45660</v>
      </c>
      <c r="BD3935" s="2" t="s">
        <v>4672</v>
      </c>
      <c r="BE3935" s="2" t="s">
        <v>47</v>
      </c>
      <c r="BF3935" s="2"/>
      <c r="BG3935" s="2"/>
      <c r="BH3935" s="2"/>
      <c r="BI3935" s="2"/>
      <c r="BJ3935" s="2"/>
      <c r="BK3935" s="2"/>
      <c r="BL3935" s="2"/>
      <c r="BM3935" s="2"/>
      <c r="BN3935" s="2"/>
      <c r="BO3935" s="2" t="str">
        <f t="shared" ref="BO3935" si="232">IF(F3935="","",_xlfn.CONCAT(K3935&amp;N3935,IF(L3935&gt;M3935,_xlfn.TEXTJOIN(,TRUE,O3935:AV3935),_xlfn.TEXTJOIN(,TRUE,AF3935:AV3935,O3935:AE3935))))</f>
        <v/>
      </c>
      <c r="BP3935" s="2" t="str">
        <f t="shared" ref="BP3935" si="233">_xlfn.CONCAT(B3935,N3935,IF(L3935&gt;M3935,_xlfn.TEXTJOIN(,TRUE,O3935:AV3935),_xlfn.TEXTJOIN(,TRUE,AF3935:AV3935,O3935:AE3935)))</f>
        <v>USCAR4517,50000006000000000000000010000000000</v>
      </c>
      <c r="BQ3935" s="2" t="str">
        <f>_xlfn.XLOOKUP(BO3935,[1]Planilha1!$BU:$BU,[1]Planilha1!$BU:$BU,"",0,1)</f>
        <v/>
      </c>
    </row>
    <row r="3936" spans="1:69" hidden="1" x14ac:dyDescent="0.2">
      <c r="A3936" s="2" t="s">
        <v>4679</v>
      </c>
      <c r="B3936" s="2" t="s">
        <v>378</v>
      </c>
      <c r="C3936" s="2"/>
      <c r="D3936" s="2" t="s">
        <v>1100</v>
      </c>
      <c r="E3936" s="2"/>
      <c r="F3936" s="2"/>
      <c r="G3936" s="2"/>
      <c r="H3936" s="2"/>
      <c r="I3936" s="2"/>
      <c r="J3936" s="2"/>
      <c r="K3936" s="2"/>
      <c r="L3936" s="79">
        <v>3.25</v>
      </c>
      <c r="M3936" s="79">
        <v>3</v>
      </c>
      <c r="N3936" s="79">
        <v>6.25</v>
      </c>
      <c r="O3936" s="2">
        <v>0</v>
      </c>
      <c r="P3936" s="2">
        <v>0</v>
      </c>
      <c r="Q3936" s="2">
        <v>3</v>
      </c>
      <c r="R3936" s="2">
        <v>1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3</v>
      </c>
      <c r="AJ3936" s="2">
        <v>0</v>
      </c>
      <c r="AK3936" s="2">
        <v>0</v>
      </c>
      <c r="AL3936" s="2">
        <v>0</v>
      </c>
      <c r="AM3936" s="2">
        <v>0</v>
      </c>
      <c r="AN3936" s="2">
        <v>0</v>
      </c>
      <c r="AO3936" s="2">
        <v>0</v>
      </c>
      <c r="AP3936" s="2">
        <v>0</v>
      </c>
      <c r="AQ3936" s="2">
        <v>0</v>
      </c>
      <c r="AR3936" s="2">
        <v>0</v>
      </c>
      <c r="AS3936" s="2">
        <v>0</v>
      </c>
      <c r="AT3936" s="2">
        <v>0</v>
      </c>
      <c r="AU3936" s="2">
        <v>0</v>
      </c>
      <c r="AV3936" s="2">
        <v>0</v>
      </c>
      <c r="AW3936" s="2"/>
      <c r="AX3936" s="2" t="s">
        <v>4679</v>
      </c>
      <c r="AY3936" s="2" t="s">
        <v>47</v>
      </c>
      <c r="AZ3936" s="2" t="s">
        <v>47</v>
      </c>
      <c r="BA3936" s="2">
        <v>125</v>
      </c>
      <c r="BB3936" s="2" t="s">
        <v>4879</v>
      </c>
      <c r="BC3936" s="80">
        <v>45660</v>
      </c>
      <c r="BD3936" s="2" t="s">
        <v>4672</v>
      </c>
      <c r="BE3936" s="2" t="s">
        <v>47</v>
      </c>
      <c r="BF3936" s="2"/>
      <c r="BG3936" s="2"/>
      <c r="BH3936" s="2"/>
      <c r="BI3936" s="2"/>
      <c r="BJ3936" s="2"/>
      <c r="BK3936" s="2"/>
      <c r="BL3936" s="2"/>
      <c r="BM3936" s="2"/>
      <c r="BN3936" s="2"/>
      <c r="BO3936" s="2" t="str">
        <f t="shared" ref="BO3936" si="234">IF(F3936="","",_xlfn.CONCAT(K3936&amp;N3936,IF(L3936&gt;M3936,_xlfn.TEXTJOIN(,TRUE,O3936:AV3936),_xlfn.TEXTJOIN(,TRUE,AF3936:AV3936,O3936:AE3936))))</f>
        <v/>
      </c>
      <c r="BP3936" s="2" t="str">
        <f t="shared" ref="BP3936" si="235">_xlfn.CONCAT(B3936,N3936,IF(L3936&gt;M3936,_xlfn.TEXTJOIN(,TRUE,O3936:AV3936),_xlfn.TEXTJOIN(,TRUE,AF3936:AV3936,O3936:AE3936)))</f>
        <v>USCAR456,250031000000000000000030000000000000</v>
      </c>
      <c r="BQ3936" s="2" t="str">
        <f>_xlfn.XLOOKUP(BO3936,[1]Planilha1!$BU:$BU,[1]Planilha1!$BU:$BU,"",0,1)</f>
        <v/>
      </c>
    </row>
    <row r="3937" spans="1:69" hidden="1" x14ac:dyDescent="0.2">
      <c r="A3937" s="2" t="s">
        <v>4679</v>
      </c>
      <c r="B3937" s="2" t="s">
        <v>378</v>
      </c>
      <c r="C3937" s="2"/>
      <c r="D3937" s="2" t="s">
        <v>1100</v>
      </c>
      <c r="E3937" s="2"/>
      <c r="F3937" s="2"/>
      <c r="G3937" s="2"/>
      <c r="H3937" s="2"/>
      <c r="I3937" s="2"/>
      <c r="J3937" s="2"/>
      <c r="K3937" s="2"/>
      <c r="L3937" s="79">
        <v>1</v>
      </c>
      <c r="M3937" s="79">
        <v>3</v>
      </c>
      <c r="N3937" s="79">
        <v>4</v>
      </c>
      <c r="O3937" s="2">
        <v>0</v>
      </c>
      <c r="P3937" s="2">
        <v>2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2">
        <v>0</v>
      </c>
      <c r="AG3937" s="2">
        <v>6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  <c r="AR3937" s="2">
        <v>0</v>
      </c>
      <c r="AS3937" s="2">
        <v>0</v>
      </c>
      <c r="AT3937" s="2">
        <v>0</v>
      </c>
      <c r="AU3937" s="2">
        <v>0</v>
      </c>
      <c r="AV3937" s="2">
        <v>0</v>
      </c>
      <c r="AW3937" s="2"/>
      <c r="AX3937" s="2" t="s">
        <v>4679</v>
      </c>
      <c r="AY3937" s="2" t="s">
        <v>47</v>
      </c>
      <c r="AZ3937" s="2" t="s">
        <v>47</v>
      </c>
      <c r="BA3937" s="2">
        <v>125</v>
      </c>
      <c r="BB3937" s="2" t="s">
        <v>4933</v>
      </c>
      <c r="BC3937" s="80">
        <v>45660</v>
      </c>
      <c r="BD3937" s="2" t="s">
        <v>4672</v>
      </c>
      <c r="BE3937" s="2" t="s">
        <v>47</v>
      </c>
      <c r="BF3937" s="2"/>
      <c r="BG3937" s="2"/>
      <c r="BH3937" s="2"/>
      <c r="BI3937" s="2"/>
      <c r="BJ3937" s="2"/>
      <c r="BK3937" s="2"/>
      <c r="BL3937" s="2"/>
      <c r="BM3937" s="2"/>
      <c r="BN3937" s="2"/>
      <c r="BO3937" s="2" t="str">
        <f t="shared" ref="BO3937" si="236">IF(F3937="","",_xlfn.CONCAT(K3937&amp;N3937,IF(L3937&gt;M3937,_xlfn.TEXTJOIN(,TRUE,O3937:AV3937),_xlfn.TEXTJOIN(,TRUE,AF3937:AV3937,O3937:AE3937))))</f>
        <v/>
      </c>
      <c r="BP3937" s="2" t="str">
        <f t="shared" ref="BP3937" si="237">_xlfn.CONCAT(B3937,N3937,IF(L3937&gt;M3937,_xlfn.TEXTJOIN(,TRUE,O3937:AV3937),_xlfn.TEXTJOIN(,TRUE,AF3937:AV3937,O3937:AE3937)))</f>
        <v>USCAR4540600000000000000002000000000000000</v>
      </c>
      <c r="BQ3937" s="2" t="str">
        <f>_xlfn.XLOOKUP(BO3937,[1]Planilha1!$BU:$BU,[1]Planilha1!$BU:$BU,"",0,1)</f>
        <v/>
      </c>
    </row>
    <row r="3938" spans="1:69" hidden="1" x14ac:dyDescent="0.2">
      <c r="A3938" s="2" t="s">
        <v>4679</v>
      </c>
      <c r="B3938" s="2" t="s">
        <v>378</v>
      </c>
      <c r="C3938" s="2"/>
      <c r="D3938" s="2" t="s">
        <v>1100</v>
      </c>
      <c r="E3938" s="2"/>
      <c r="F3938" s="2"/>
      <c r="G3938" s="2"/>
      <c r="H3938" s="2"/>
      <c r="I3938" s="2"/>
      <c r="J3938" s="2"/>
      <c r="K3938" s="2"/>
      <c r="L3938" s="79">
        <v>5.5</v>
      </c>
      <c r="M3938" s="79">
        <v>0</v>
      </c>
      <c r="N3938" s="79">
        <v>5.5</v>
      </c>
      <c r="O3938" s="2">
        <v>0</v>
      </c>
      <c r="P3938" s="2">
        <v>1</v>
      </c>
      <c r="Q3938" s="2">
        <v>0</v>
      </c>
      <c r="R3938" s="2">
        <v>0</v>
      </c>
      <c r="S3938" s="2">
        <v>0</v>
      </c>
      <c r="T3938" s="2">
        <v>0</v>
      </c>
      <c r="U3938" s="2">
        <v>2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  <c r="AC3938" s="2">
        <v>0</v>
      </c>
      <c r="AD3938" s="2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0</v>
      </c>
      <c r="AM3938" s="2">
        <v>0</v>
      </c>
      <c r="AN3938" s="2">
        <v>0</v>
      </c>
      <c r="AO3938" s="2">
        <v>0</v>
      </c>
      <c r="AP3938" s="2">
        <v>0</v>
      </c>
      <c r="AQ3938" s="2">
        <v>0</v>
      </c>
      <c r="AR3938" s="2">
        <v>0</v>
      </c>
      <c r="AS3938" s="2">
        <v>0</v>
      </c>
      <c r="AT3938" s="2">
        <v>0</v>
      </c>
      <c r="AU3938" s="2">
        <v>0</v>
      </c>
      <c r="AV3938" s="2">
        <v>0</v>
      </c>
      <c r="AW3938" s="2"/>
      <c r="AX3938" s="2" t="s">
        <v>4679</v>
      </c>
      <c r="AY3938" s="2" t="s">
        <v>47</v>
      </c>
      <c r="AZ3938" s="2" t="s">
        <v>47</v>
      </c>
      <c r="BA3938" s="2">
        <v>125</v>
      </c>
      <c r="BB3938" s="2" t="s">
        <v>4925</v>
      </c>
      <c r="BC3938" s="80">
        <v>45660</v>
      </c>
      <c r="BD3938" s="2" t="s">
        <v>4672</v>
      </c>
      <c r="BE3938" s="2" t="s">
        <v>47</v>
      </c>
      <c r="BF3938" s="2"/>
      <c r="BG3938" s="2"/>
      <c r="BH3938" s="2"/>
      <c r="BI3938" s="2"/>
      <c r="BJ3938" s="2"/>
      <c r="BK3938" s="2"/>
      <c r="BL3938" s="2"/>
      <c r="BM3938" s="2"/>
      <c r="BN3938" s="2"/>
      <c r="BO3938" s="2" t="str">
        <f t="shared" ref="BO3938" si="238">IF(F3938="","",_xlfn.CONCAT(K3938&amp;N3938,IF(L3938&gt;M3938,_xlfn.TEXTJOIN(,TRUE,O3938:AV3938),_xlfn.TEXTJOIN(,TRUE,AF3938:AV3938,O3938:AE3938))))</f>
        <v/>
      </c>
      <c r="BP3938" s="2" t="str">
        <f t="shared" ref="BP3938" si="239">_xlfn.CONCAT(B3938,N3938,IF(L3938&gt;M3938,_xlfn.TEXTJOIN(,TRUE,O3938:AV3938),_xlfn.TEXTJOIN(,TRUE,AF3938:AV3938,O3938:AE3938)))</f>
        <v>USCAR455,50100002000000000000000000000000000</v>
      </c>
      <c r="BQ3938" s="2" t="str">
        <f>_xlfn.XLOOKUP(BO3938,[1]Planilha1!$BU:$BU,[1]Planilha1!$BU:$BU,"",0,1)</f>
        <v/>
      </c>
    </row>
    <row r="3939" spans="1:69" hidden="1" x14ac:dyDescent="0.2">
      <c r="A3939" s="2" t="s">
        <v>4679</v>
      </c>
      <c r="B3939" s="2" t="s">
        <v>378</v>
      </c>
      <c r="C3939" s="2"/>
      <c r="D3939" s="2" t="s">
        <v>1100</v>
      </c>
      <c r="E3939" s="2"/>
      <c r="F3939" s="2" t="s">
        <v>4917</v>
      </c>
      <c r="G3939" s="2" t="s">
        <v>4917</v>
      </c>
      <c r="H3939" s="2"/>
      <c r="I3939" s="2"/>
      <c r="J3939" s="2"/>
      <c r="K3939" s="2"/>
      <c r="L3939" s="79">
        <v>6</v>
      </c>
      <c r="M3939" s="79">
        <v>4.75</v>
      </c>
      <c r="N3939" s="79">
        <v>10.75</v>
      </c>
      <c r="O3939" s="2">
        <v>0</v>
      </c>
      <c r="P3939" s="2">
        <v>2</v>
      </c>
      <c r="Q3939" s="2">
        <v>0</v>
      </c>
      <c r="R3939" s="2">
        <v>0</v>
      </c>
      <c r="S3939" s="2">
        <v>0</v>
      </c>
      <c r="T3939" s="2">
        <v>0</v>
      </c>
      <c r="U3939" s="2">
        <v>2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2">
        <v>0</v>
      </c>
      <c r="AG3939" s="2">
        <v>0</v>
      </c>
      <c r="AH3939" s="2">
        <v>1</v>
      </c>
      <c r="AI3939" s="2">
        <v>1</v>
      </c>
      <c r="AJ3939" s="2">
        <v>0</v>
      </c>
      <c r="AK3939" s="2">
        <v>0</v>
      </c>
      <c r="AL3939" s="2">
        <v>0</v>
      </c>
      <c r="AM3939" s="2">
        <v>1</v>
      </c>
      <c r="AN3939" s="2">
        <v>0</v>
      </c>
      <c r="AO3939" s="2">
        <v>0</v>
      </c>
      <c r="AP3939" s="2">
        <v>0</v>
      </c>
      <c r="AQ3939" s="2">
        <v>0</v>
      </c>
      <c r="AR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/>
      <c r="AX3939" s="2" t="s">
        <v>4679</v>
      </c>
      <c r="AY3939" s="2" t="s">
        <v>47</v>
      </c>
      <c r="AZ3939" s="2" t="s">
        <v>47</v>
      </c>
      <c r="BA3939" s="2">
        <v>125</v>
      </c>
      <c r="BB3939" s="2" t="s">
        <v>4918</v>
      </c>
      <c r="BC3939" s="80">
        <v>45660</v>
      </c>
      <c r="BD3939" s="2" t="s">
        <v>4672</v>
      </c>
      <c r="BE3939" s="2" t="s">
        <v>47</v>
      </c>
      <c r="BF3939" s="2"/>
      <c r="BG3939" s="2"/>
      <c r="BH3939" s="2"/>
      <c r="BI3939" s="2"/>
      <c r="BJ3939" s="2"/>
      <c r="BK3939" s="2"/>
      <c r="BL3939" s="2"/>
      <c r="BM3939" s="2"/>
      <c r="BN3939" s="2"/>
      <c r="BO3939" s="2" t="str">
        <f t="shared" ref="BO3939" si="240">IF(F3939="","",_xlfn.CONCAT(K3939&amp;N3939,IF(L3939&gt;M3939,_xlfn.TEXTJOIN(,TRUE,O3939:AV3939),_xlfn.TEXTJOIN(,TRUE,AF3939:AV3939,O3939:AE3939))))</f>
        <v>10,750200002000000000000110001000000000</v>
      </c>
      <c r="BP3939" s="2" t="str">
        <f t="shared" ref="BP3939" si="241">_xlfn.CONCAT(B3939,N3939,IF(L3939&gt;M3939,_xlfn.TEXTJOIN(,TRUE,O3939:AV3939),_xlfn.TEXTJOIN(,TRUE,AF3939:AV3939,O3939:AE3939)))</f>
        <v>USCAR4510,750200002000000000000110001000000000</v>
      </c>
      <c r="BQ3939" s="2" t="str">
        <f>_xlfn.XLOOKUP(BO3939,[1]Planilha1!$BU:$BU,[1]Planilha1!$BU:$BU,"",0,1)</f>
        <v/>
      </c>
    </row>
    <row r="3940" spans="1:69" hidden="1" x14ac:dyDescent="0.2">
      <c r="A3940" s="2" t="s">
        <v>4679</v>
      </c>
      <c r="B3940" s="2" t="s">
        <v>378</v>
      </c>
      <c r="C3940" s="2"/>
      <c r="D3940" s="2" t="s">
        <v>1100</v>
      </c>
      <c r="E3940" s="2"/>
      <c r="F3940" s="2"/>
      <c r="G3940" s="2"/>
      <c r="H3940" s="2"/>
      <c r="I3940" s="2"/>
      <c r="J3940" s="2"/>
      <c r="K3940" s="2"/>
      <c r="L3940" s="79">
        <v>0</v>
      </c>
      <c r="M3940" s="79">
        <v>5.5</v>
      </c>
      <c r="N3940" s="79">
        <v>5.5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2">
        <v>0</v>
      </c>
      <c r="AC3940" s="2">
        <v>0</v>
      </c>
      <c r="AD3940" s="2">
        <v>0</v>
      </c>
      <c r="AE3940" s="2">
        <v>0</v>
      </c>
      <c r="AF3940" s="2">
        <v>0</v>
      </c>
      <c r="AG3940" s="2">
        <v>1</v>
      </c>
      <c r="AH3940" s="2">
        <v>0</v>
      </c>
      <c r="AI3940" s="2">
        <v>0</v>
      </c>
      <c r="AJ3940" s="2">
        <v>2</v>
      </c>
      <c r="AK3940" s="2">
        <v>1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  <c r="AR3940" s="2">
        <v>0</v>
      </c>
      <c r="AS3940" s="2">
        <v>0</v>
      </c>
      <c r="AT3940" s="2">
        <v>0</v>
      </c>
      <c r="AU3940" s="2">
        <v>0</v>
      </c>
      <c r="AV3940" s="2">
        <v>0</v>
      </c>
      <c r="AW3940" s="2"/>
      <c r="AX3940" s="2" t="s">
        <v>4679</v>
      </c>
      <c r="AY3940" s="2" t="s">
        <v>47</v>
      </c>
      <c r="AZ3940" s="2" t="s">
        <v>47</v>
      </c>
      <c r="BA3940" s="2">
        <v>125</v>
      </c>
      <c r="BB3940" s="2" t="s">
        <v>4811</v>
      </c>
      <c r="BC3940" s="80">
        <v>45660</v>
      </c>
      <c r="BD3940" s="2" t="s">
        <v>4672</v>
      </c>
      <c r="BE3940" s="2" t="s">
        <v>47</v>
      </c>
      <c r="BF3940" s="2"/>
      <c r="BG3940" s="2"/>
      <c r="BH3940" s="2"/>
      <c r="BI3940" s="2"/>
      <c r="BJ3940" s="2"/>
      <c r="BK3940" s="2"/>
      <c r="BL3940" s="2"/>
      <c r="BM3940" s="2"/>
      <c r="BN3940" s="2"/>
      <c r="BO3940" s="2" t="str">
        <f t="shared" ref="BO3940" si="242">IF(F3940="","",_xlfn.CONCAT(K3940&amp;N3940,IF(L3940&gt;M3940,_xlfn.TEXTJOIN(,TRUE,O3940:AV3940),_xlfn.TEXTJOIN(,TRUE,AF3940:AV3940,O3940:AE3940))))</f>
        <v/>
      </c>
      <c r="BP3940" s="2" t="str">
        <f t="shared" ref="BP3940" si="243">_xlfn.CONCAT(B3940,N3940,IF(L3940&gt;M3940,_xlfn.TEXTJOIN(,TRUE,O3940:AV3940),_xlfn.TEXTJOIN(,TRUE,AF3940:AV3940,O3940:AE3940)))</f>
        <v>USCAR455,50100210000000000000000000000000000</v>
      </c>
      <c r="BQ3940" s="2" t="str">
        <f>_xlfn.XLOOKUP(BO3940,[1]Planilha1!$BU:$BU,[1]Planilha1!$BU:$BU,"",0,1)</f>
        <v/>
      </c>
    </row>
    <row r="3941" spans="1:69" hidden="1" x14ac:dyDescent="0.2">
      <c r="A3941" s="2" t="s">
        <v>4679</v>
      </c>
      <c r="B3941" s="2" t="s">
        <v>3</v>
      </c>
      <c r="C3941" s="2"/>
      <c r="D3941" s="2" t="s">
        <v>1099</v>
      </c>
      <c r="E3941" s="2" t="s">
        <v>4678</v>
      </c>
      <c r="F3941" s="2" t="s">
        <v>4729</v>
      </c>
      <c r="G3941" s="2" t="s">
        <v>4729</v>
      </c>
      <c r="H3941" s="2"/>
      <c r="I3941" s="2"/>
      <c r="J3941" s="2"/>
      <c r="K3941" s="2" t="s">
        <v>6</v>
      </c>
      <c r="L3941" s="79">
        <v>1.1000000000000001</v>
      </c>
      <c r="M3941" s="79">
        <v>1.5</v>
      </c>
      <c r="N3941" s="79">
        <v>2.6</v>
      </c>
      <c r="O3941" s="2">
        <v>1</v>
      </c>
      <c r="P3941" s="2"/>
      <c r="Q3941" s="2">
        <v>1</v>
      </c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>
        <v>2</v>
      </c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2"/>
      <c r="AX3941" s="2" t="s">
        <v>4679</v>
      </c>
      <c r="AY3941" s="2"/>
      <c r="AZ3941" s="2"/>
      <c r="BA3941" s="2">
        <v>125</v>
      </c>
      <c r="BB3941" s="2" t="s">
        <v>4815</v>
      </c>
      <c r="BC3941" s="80">
        <v>45726</v>
      </c>
      <c r="BD3941" s="2" t="s">
        <v>4672</v>
      </c>
      <c r="BE3941" s="2"/>
      <c r="BF3941" s="2"/>
      <c r="BG3941" s="2"/>
      <c r="BH3941" s="2"/>
      <c r="BI3941" s="2"/>
      <c r="BJ3941" s="2"/>
      <c r="BK3941" s="2"/>
      <c r="BL3941" s="2"/>
      <c r="BM3941" s="2"/>
      <c r="BN3941" s="2"/>
      <c r="BO3941" s="2"/>
      <c r="BP3941" s="2"/>
      <c r="BQ3941" s="2"/>
    </row>
    <row r="3942" spans="1:69" hidden="1" x14ac:dyDescent="0.2">
      <c r="A3942" s="2" t="s">
        <v>4679</v>
      </c>
      <c r="B3942" s="2" t="s">
        <v>378</v>
      </c>
      <c r="C3942" s="2"/>
      <c r="D3942" s="2" t="s">
        <v>1100</v>
      </c>
      <c r="E3942" s="2"/>
      <c r="F3942" s="2"/>
      <c r="G3942" s="2"/>
      <c r="H3942" s="2"/>
      <c r="I3942" s="2"/>
      <c r="J3942" s="2"/>
      <c r="K3942" s="2"/>
      <c r="L3942" s="79">
        <v>1.1000000000000001</v>
      </c>
      <c r="M3942" s="79">
        <v>1.5</v>
      </c>
      <c r="N3942" s="79">
        <v>2.6</v>
      </c>
      <c r="O3942" s="2">
        <v>1</v>
      </c>
      <c r="P3942" s="2">
        <v>0</v>
      </c>
      <c r="Q3942" s="2">
        <v>1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2">
        <v>0</v>
      </c>
      <c r="AG3942" s="2">
        <v>0</v>
      </c>
      <c r="AH3942" s="2">
        <v>2</v>
      </c>
      <c r="AI3942" s="2">
        <v>0</v>
      </c>
      <c r="AJ3942" s="2">
        <v>0</v>
      </c>
      <c r="AK3942" s="2">
        <v>0</v>
      </c>
      <c r="AL3942" s="2">
        <v>0</v>
      </c>
      <c r="AM3942" s="2">
        <v>0</v>
      </c>
      <c r="AN3942" s="2">
        <v>0</v>
      </c>
      <c r="AO3942" s="2">
        <v>0</v>
      </c>
      <c r="AP3942" s="2">
        <v>0</v>
      </c>
      <c r="AQ3942" s="2">
        <v>0</v>
      </c>
      <c r="AR3942" s="2">
        <v>0</v>
      </c>
      <c r="AS3942" s="2">
        <v>0</v>
      </c>
      <c r="AT3942" s="2">
        <v>0</v>
      </c>
      <c r="AU3942" s="2">
        <v>0</v>
      </c>
      <c r="AV3942" s="2">
        <v>0</v>
      </c>
      <c r="AW3942" s="2"/>
      <c r="AX3942" s="2" t="s">
        <v>4679</v>
      </c>
      <c r="AY3942" s="2" t="s">
        <v>47</v>
      </c>
      <c r="AZ3942" s="2" t="s">
        <v>47</v>
      </c>
      <c r="BA3942" s="2">
        <v>125</v>
      </c>
      <c r="BB3942" s="2" t="s">
        <v>4816</v>
      </c>
      <c r="BC3942" s="80">
        <v>45660</v>
      </c>
      <c r="BD3942" s="2" t="s">
        <v>4672</v>
      </c>
      <c r="BE3942" s="2" t="s">
        <v>47</v>
      </c>
      <c r="BF3942" s="2"/>
      <c r="BG3942" s="2"/>
      <c r="BH3942" s="2"/>
      <c r="BI3942" s="2"/>
      <c r="BJ3942" s="2"/>
      <c r="BK3942" s="2"/>
      <c r="BL3942" s="2"/>
      <c r="BM3942" s="2"/>
      <c r="BN3942" s="2"/>
      <c r="BO3942" s="2" t="str">
        <f t="shared" ref="BO3942:BO3943" si="244">IF(F3942="","",_xlfn.CONCAT(K3942&amp;N3942,IF(L3942&gt;M3942,_xlfn.TEXTJOIN(,TRUE,O3942:AV3942),_xlfn.TEXTJOIN(,TRUE,AF3942:AV3942,O3942:AE3942))))</f>
        <v/>
      </c>
      <c r="BP3942" s="2" t="str">
        <f t="shared" ref="BP3942:BP3943" si="245">_xlfn.CONCAT(B3942,N3942,IF(L3942&gt;M3942,_xlfn.TEXTJOIN(,TRUE,O3942:AV3942),_xlfn.TEXTJOIN(,TRUE,AF3942:AV3942,O3942:AE3942)))</f>
        <v>USCAR452,60020000000000000010100000000000000</v>
      </c>
      <c r="BQ3942" s="2" t="str">
        <f>_xlfn.XLOOKUP(BO3942,[1]Planilha1!$BU:$BU,[1]Planilha1!$BU:$BU,"",0,1)</f>
        <v/>
      </c>
    </row>
    <row r="3943" spans="1:69" ht="11.25" hidden="1" customHeight="1" x14ac:dyDescent="0.2">
      <c r="A3943" s="2" t="s">
        <v>4679</v>
      </c>
      <c r="B3943" s="2" t="s">
        <v>3</v>
      </c>
      <c r="C3943" s="2"/>
      <c r="D3943" s="2"/>
      <c r="E3943" s="2" t="s">
        <v>4678</v>
      </c>
      <c r="F3943" s="2" t="s">
        <v>4699</v>
      </c>
      <c r="G3943" s="2" t="s">
        <v>4699</v>
      </c>
      <c r="H3943" s="2"/>
      <c r="I3943" s="2">
        <v>0</v>
      </c>
      <c r="J3943" s="2"/>
      <c r="K3943" s="2" t="s">
        <v>347</v>
      </c>
      <c r="L3943" s="79">
        <v>0</v>
      </c>
      <c r="M3943" s="79">
        <v>1.95</v>
      </c>
      <c r="N3943" s="79">
        <v>1.95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  <c r="AC3943" s="2">
        <v>0</v>
      </c>
      <c r="AD3943" s="2">
        <v>0</v>
      </c>
      <c r="AE3943" s="2">
        <v>0</v>
      </c>
      <c r="AF3943" s="2">
        <v>2</v>
      </c>
      <c r="AG3943" s="2">
        <v>1</v>
      </c>
      <c r="AH3943" s="2">
        <v>1</v>
      </c>
      <c r="AI3943" s="2">
        <v>0</v>
      </c>
      <c r="AJ3943" s="2">
        <v>0</v>
      </c>
      <c r="AK3943" s="2">
        <v>0</v>
      </c>
      <c r="AL3943" s="2">
        <v>0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  <c r="AR3943" s="2">
        <v>0</v>
      </c>
      <c r="AS3943" s="2">
        <v>0</v>
      </c>
      <c r="AT3943" s="2">
        <v>0</v>
      </c>
      <c r="AU3943" s="2">
        <v>0</v>
      </c>
      <c r="AV3943" s="2">
        <v>0</v>
      </c>
      <c r="AW3943" s="2"/>
      <c r="AX3943" s="2" t="s">
        <v>4679</v>
      </c>
      <c r="AY3943" s="2" t="s">
        <v>47</v>
      </c>
      <c r="AZ3943" s="2" t="s">
        <v>47</v>
      </c>
      <c r="BA3943" s="2">
        <v>125</v>
      </c>
      <c r="BB3943" s="2" t="s">
        <v>4801</v>
      </c>
      <c r="BC3943" s="80">
        <v>45670</v>
      </c>
      <c r="BD3943" s="2" t="s">
        <v>4672</v>
      </c>
      <c r="BE3943" s="2" t="s">
        <v>47</v>
      </c>
      <c r="BF3943" s="2"/>
      <c r="BG3943" s="2"/>
      <c r="BH3943" s="2"/>
      <c r="BI3943" s="2"/>
      <c r="BJ3943" s="2"/>
      <c r="BK3943" s="2"/>
      <c r="BL3943" s="2"/>
      <c r="BM3943" s="2"/>
      <c r="BN3943" s="2"/>
      <c r="BO3943" s="2" t="str">
        <f t="shared" si="244"/>
        <v>E167253001,952110000000000000000000000000000000</v>
      </c>
      <c r="BP3943" s="2" t="str">
        <f t="shared" si="245"/>
        <v>GMW171361,952110000000000000000000000000000000</v>
      </c>
      <c r="BQ3943" s="2" t="str">
        <f>_xlfn.XLOOKUP(BO3943,[1]Planilha1!$BU:$BU,[1]Planilha1!$BU:$BU,"",0,1)</f>
        <v/>
      </c>
    </row>
    <row r="3944" spans="1:69" ht="13.5" hidden="1" customHeight="1" x14ac:dyDescent="0.2">
      <c r="A3944" s="2" t="s">
        <v>4679</v>
      </c>
      <c r="B3944" s="2" t="s">
        <v>3</v>
      </c>
      <c r="C3944" s="2"/>
      <c r="D3944" s="2"/>
      <c r="E3944" s="2" t="s">
        <v>4678</v>
      </c>
      <c r="F3944" s="2" t="s">
        <v>4761</v>
      </c>
      <c r="G3944" s="2" t="s">
        <v>4761</v>
      </c>
      <c r="H3944" s="2"/>
      <c r="I3944" s="2">
        <v>0</v>
      </c>
      <c r="J3944" s="2"/>
      <c r="K3944" s="2" t="s">
        <v>6</v>
      </c>
      <c r="L3944" s="79">
        <v>2</v>
      </c>
      <c r="M3944" s="79">
        <v>2.7</v>
      </c>
      <c r="N3944" s="79">
        <v>4.7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1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  <c r="AC3944" s="2">
        <v>0</v>
      </c>
      <c r="AD3944" s="2">
        <v>0</v>
      </c>
      <c r="AE3944" s="2">
        <v>0</v>
      </c>
      <c r="AF3944" s="2">
        <v>2</v>
      </c>
      <c r="AG3944" s="2">
        <v>1</v>
      </c>
      <c r="AH3944" s="2">
        <v>0</v>
      </c>
      <c r="AI3944" s="2">
        <v>0</v>
      </c>
      <c r="AJ3944" s="2">
        <v>1</v>
      </c>
      <c r="AK3944" s="2">
        <v>0</v>
      </c>
      <c r="AL3944" s="2">
        <v>0</v>
      </c>
      <c r="AM3944" s="2">
        <v>0</v>
      </c>
      <c r="AN3944" s="2">
        <v>0</v>
      </c>
      <c r="AO3944" s="2">
        <v>0</v>
      </c>
      <c r="AP3944" s="2">
        <v>0</v>
      </c>
      <c r="AQ3944" s="2">
        <v>0</v>
      </c>
      <c r="AR3944" s="2">
        <v>0</v>
      </c>
      <c r="AS3944" s="2">
        <v>0</v>
      </c>
      <c r="AT3944" s="2">
        <v>0</v>
      </c>
      <c r="AU3944" s="2">
        <v>0</v>
      </c>
      <c r="AV3944" s="2">
        <v>0</v>
      </c>
      <c r="AW3944" s="2"/>
      <c r="AX3944" s="2" t="s">
        <v>4679</v>
      </c>
      <c r="AY3944" s="2" t="s">
        <v>47</v>
      </c>
      <c r="AZ3944" s="2" t="s">
        <v>47</v>
      </c>
      <c r="BA3944" s="2">
        <v>125</v>
      </c>
      <c r="BB3944" s="2" t="s">
        <v>4858</v>
      </c>
      <c r="BC3944" s="80">
        <v>45670</v>
      </c>
      <c r="BD3944" s="2" t="s">
        <v>4672</v>
      </c>
      <c r="BE3944" s="2" t="s">
        <v>47</v>
      </c>
      <c r="BF3944" s="2"/>
      <c r="BG3944" s="2"/>
      <c r="BH3944" s="2"/>
      <c r="BI3944" s="2"/>
      <c r="BJ3944" s="2"/>
      <c r="BK3944" s="2"/>
      <c r="BL3944" s="2"/>
      <c r="BM3944" s="2"/>
      <c r="BN3944" s="2"/>
      <c r="BO3944" s="2" t="str">
        <f t="shared" ref="BO3944" si="246">IF(F3944="","",_xlfn.CONCAT(K3944&amp;N3944,IF(L3944&gt;M3944,_xlfn.TEXTJOIN(,TRUE,O3944:AV3944),_xlfn.TEXTJOIN(,TRUE,AF3944:AV3944,O3944:AE3944))))</f>
        <v>E167185004,72100100000000000000000100000000000</v>
      </c>
      <c r="BP3944" s="2" t="str">
        <f t="shared" ref="BP3944" si="247">_xlfn.CONCAT(B3944,N3944,IF(L3944&gt;M3944,_xlfn.TEXTJOIN(,TRUE,O3944:AV3944),_xlfn.TEXTJOIN(,TRUE,AF3944:AV3944,O3944:AE3944)))</f>
        <v>GMW171364,72100100000000000000000100000000000</v>
      </c>
      <c r="BQ3944" s="2" t="str">
        <f>_xlfn.XLOOKUP(BO3944,[1]Planilha1!$BU:$BU,[1]Planilha1!$BU:$BU,"",0,1)</f>
        <v/>
      </c>
    </row>
    <row r="3945" spans="1:69" ht="11.25" hidden="1" customHeight="1" x14ac:dyDescent="0.2">
      <c r="A3945" s="2" t="s">
        <v>4679</v>
      </c>
      <c r="B3945" s="2" t="s">
        <v>3</v>
      </c>
      <c r="C3945" s="2"/>
      <c r="D3945" s="2"/>
      <c r="E3945" s="2" t="s">
        <v>4678</v>
      </c>
      <c r="F3945" s="2" t="s">
        <v>4762</v>
      </c>
      <c r="G3945" s="2" t="s">
        <v>4762</v>
      </c>
      <c r="H3945" s="2"/>
      <c r="I3945" s="2">
        <v>0</v>
      </c>
      <c r="J3945" s="2"/>
      <c r="K3945" s="2" t="s">
        <v>67</v>
      </c>
      <c r="L3945" s="79">
        <v>3</v>
      </c>
      <c r="M3945" s="79">
        <v>1</v>
      </c>
      <c r="N3945" s="79">
        <v>4</v>
      </c>
      <c r="O3945" s="2">
        <v>0</v>
      </c>
      <c r="P3945" s="2">
        <v>0</v>
      </c>
      <c r="Q3945" s="2">
        <v>0</v>
      </c>
      <c r="R3945" s="2">
        <v>3</v>
      </c>
      <c r="S3945" s="2">
        <v>0</v>
      </c>
      <c r="T3945" s="2">
        <v>1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1</v>
      </c>
      <c r="AJ3945" s="2">
        <v>0</v>
      </c>
      <c r="AK3945" s="2">
        <v>0</v>
      </c>
      <c r="AL3945" s="2">
        <v>0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  <c r="AR3945" s="2">
        <v>0</v>
      </c>
      <c r="AS3945" s="2">
        <v>0</v>
      </c>
      <c r="AT3945" s="2">
        <v>0</v>
      </c>
      <c r="AU3945" s="2">
        <v>0</v>
      </c>
      <c r="AV3945" s="2">
        <v>0</v>
      </c>
      <c r="AW3945" s="2"/>
      <c r="AX3945" s="2" t="s">
        <v>4679</v>
      </c>
      <c r="AY3945" s="2" t="s">
        <v>47</v>
      </c>
      <c r="AZ3945" s="2" t="s">
        <v>47</v>
      </c>
      <c r="BA3945" s="2">
        <v>125</v>
      </c>
      <c r="BB3945" s="2" t="s">
        <v>4763</v>
      </c>
      <c r="BC3945" s="80">
        <v>45670</v>
      </c>
      <c r="BD3945" s="2" t="s">
        <v>4672</v>
      </c>
      <c r="BE3945" s="2" t="s">
        <v>47</v>
      </c>
      <c r="BF3945" s="2"/>
      <c r="BG3945" s="2"/>
      <c r="BH3945" s="2"/>
      <c r="BI3945" s="2"/>
      <c r="BJ3945" s="2"/>
      <c r="BK3945" s="2"/>
      <c r="BL3945" s="2"/>
      <c r="BM3945" s="2"/>
      <c r="BN3945" s="2"/>
      <c r="BO3945" s="2" t="str">
        <f>IF(F3945="","",_xlfn.CONCAT(K3945&amp;N3945,IF(L3945&gt;M3945,_xlfn.TEXTJOIN(,TRUE,O3945:AV3945),_xlfn.TEXTJOIN(,TRUE,AF3945:AV3945,O3945:AE3945))))</f>
        <v>E0200070040003010000000000000010000000000000</v>
      </c>
      <c r="BP3945" s="2" t="str">
        <f t="shared" ref="BP3945" si="248">_xlfn.CONCAT(B3945,N3945,IF(L3945&gt;M3945,_xlfn.TEXTJOIN(,TRUE,O3945:AV3945),_xlfn.TEXTJOIN(,TRUE,AF3945:AV3945,O3945:AE3945)))</f>
        <v>GMW1713640003010000000000000010000000000000</v>
      </c>
      <c r="BQ3945" s="2" t="str">
        <f>_xlfn.XLOOKUP(BO3945,[1]Planilha1!$BU:$BU,[1]Planilha1!$BU:$BU,"",0,1)</f>
        <v/>
      </c>
    </row>
    <row r="3946" spans="1:69" ht="11.25" hidden="1" customHeight="1" x14ac:dyDescent="0.2">
      <c r="A3946" s="2" t="s">
        <v>4679</v>
      </c>
      <c r="B3946" s="2" t="s">
        <v>3</v>
      </c>
      <c r="C3946" s="2"/>
      <c r="D3946" s="2"/>
      <c r="E3946" s="2" t="s">
        <v>4678</v>
      </c>
      <c r="F3946" s="2" t="s">
        <v>4762</v>
      </c>
      <c r="G3946" s="2" t="s">
        <v>4762</v>
      </c>
      <c r="H3946" s="2"/>
      <c r="I3946" s="2">
        <v>0</v>
      </c>
      <c r="J3946" s="2"/>
      <c r="K3946" s="2" t="s">
        <v>117</v>
      </c>
      <c r="L3946" s="79">
        <v>3</v>
      </c>
      <c r="M3946" s="79">
        <v>1</v>
      </c>
      <c r="N3946" s="79">
        <v>4</v>
      </c>
      <c r="O3946" s="2">
        <v>0</v>
      </c>
      <c r="P3946" s="2">
        <v>0</v>
      </c>
      <c r="Q3946" s="2">
        <v>0</v>
      </c>
      <c r="R3946" s="2">
        <v>3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C3946" s="2">
        <v>0</v>
      </c>
      <c r="AD3946" s="2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1</v>
      </c>
      <c r="AJ3946" s="2">
        <v>0</v>
      </c>
      <c r="AK3946" s="2">
        <v>0</v>
      </c>
      <c r="AL3946" s="2">
        <v>0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  <c r="AR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/>
      <c r="AX3946" s="2" t="s">
        <v>4679</v>
      </c>
      <c r="AY3946" s="2" t="s">
        <v>47</v>
      </c>
      <c r="AZ3946" s="2" t="s">
        <v>47</v>
      </c>
      <c r="BA3946" s="2">
        <v>125</v>
      </c>
      <c r="BB3946" s="2" t="s">
        <v>4764</v>
      </c>
      <c r="BC3946" s="80">
        <v>45670</v>
      </c>
      <c r="BD3946" s="2" t="s">
        <v>4672</v>
      </c>
      <c r="BE3946" s="2" t="s">
        <v>47</v>
      </c>
      <c r="BF3946" s="2"/>
      <c r="BG3946" s="2"/>
      <c r="BH3946" s="2"/>
      <c r="BI3946" s="2"/>
      <c r="BJ3946" s="2"/>
      <c r="BK3946" s="2"/>
      <c r="BL3946" s="2"/>
      <c r="BM3946" s="2"/>
      <c r="BN3946" s="2"/>
      <c r="BO3946" s="2" t="str">
        <f>IF(F3946="","",_xlfn.CONCAT(K3946&amp;N3946,IF(L3946&gt;M3946,_xlfn.TEXTJOIN(,TRUE,O3946:AV3946),_xlfn.TEXTJOIN(,TRUE,AF3946:AV3946,O3946:AE3946))))</f>
        <v>E1416860040003000000000000000010000000000000</v>
      </c>
      <c r="BP3946" s="2" t="str">
        <f t="shared" ref="BP3946" si="249">_xlfn.CONCAT(B3946,N3946,IF(L3946&gt;M3946,_xlfn.TEXTJOIN(,TRUE,O3946:AV3946),_xlfn.TEXTJOIN(,TRUE,AF3946:AV3946,O3946:AE3946)))</f>
        <v>GMW1713640003000000000000000010000000000000</v>
      </c>
      <c r="BQ3946" s="2" t="str">
        <f>_xlfn.XLOOKUP(BO3946,[1]Planilha1!$BU:$BU,[1]Planilha1!$BU:$BU,"",0,1)</f>
        <v/>
      </c>
    </row>
    <row r="3947" spans="1:69" ht="11.25" hidden="1" customHeight="1" x14ac:dyDescent="0.2">
      <c r="A3947" s="2" t="s">
        <v>4679</v>
      </c>
      <c r="B3947" s="2" t="s">
        <v>3</v>
      </c>
      <c r="C3947" s="2"/>
      <c r="D3947" s="2"/>
      <c r="E3947" s="2" t="s">
        <v>4678</v>
      </c>
      <c r="F3947" s="2" t="s">
        <v>4765</v>
      </c>
      <c r="G3947" s="2" t="s">
        <v>4765</v>
      </c>
      <c r="H3947" s="2"/>
      <c r="I3947" s="2">
        <v>0</v>
      </c>
      <c r="J3947" s="2"/>
      <c r="K3947" s="2" t="s">
        <v>67</v>
      </c>
      <c r="L3947" s="79">
        <v>2.25</v>
      </c>
      <c r="M3947" s="79">
        <v>2</v>
      </c>
      <c r="N3947" s="79">
        <v>4</v>
      </c>
      <c r="O3947" s="2">
        <v>0</v>
      </c>
      <c r="P3947" s="2">
        <v>3</v>
      </c>
      <c r="Q3947" s="2">
        <v>1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2">
        <v>0</v>
      </c>
      <c r="AG3947" s="2">
        <v>4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  <c r="AR3947" s="2">
        <v>0</v>
      </c>
      <c r="AS3947" s="2">
        <v>0</v>
      </c>
      <c r="AT3947" s="2">
        <v>0</v>
      </c>
      <c r="AU3947" s="2">
        <v>0</v>
      </c>
      <c r="AV3947" s="2">
        <v>0</v>
      </c>
      <c r="AW3947" s="2"/>
      <c r="AX3947" s="2" t="s">
        <v>4679</v>
      </c>
      <c r="AY3947" s="2" t="s">
        <v>47</v>
      </c>
      <c r="AZ3947" s="2" t="s">
        <v>47</v>
      </c>
      <c r="BA3947" s="2">
        <v>125</v>
      </c>
      <c r="BB3947" s="2" t="s">
        <v>4766</v>
      </c>
      <c r="BC3947" s="80">
        <v>45670</v>
      </c>
      <c r="BD3947" s="2" t="s">
        <v>4672</v>
      </c>
      <c r="BE3947" s="2" t="s">
        <v>47</v>
      </c>
      <c r="BF3947" s="2"/>
      <c r="BG3947" s="2"/>
      <c r="BH3947" s="2"/>
      <c r="BI3947" s="2"/>
      <c r="BJ3947" s="2"/>
      <c r="BK3947" s="2"/>
      <c r="BL3947" s="2"/>
      <c r="BM3947" s="2"/>
      <c r="BN3947" s="2"/>
      <c r="BO3947" s="2" t="str">
        <f>IF(F3947="","",_xlfn.CONCAT(K3947&amp;N3947,IF(L3947&gt;M3947,_xlfn.TEXTJOIN(,TRUE,O3947:AV3947),_xlfn.TEXTJOIN(,TRUE,AF3947:AV3947,O3947:AE3947))))</f>
        <v>E0200070040310000000000000004000000000000000</v>
      </c>
      <c r="BP3947" s="2" t="str">
        <f t="shared" ref="BP3947" si="250">_xlfn.CONCAT(B3947,N3947,IF(L3947&gt;M3947,_xlfn.TEXTJOIN(,TRUE,O3947:AV3947),_xlfn.TEXTJOIN(,TRUE,AF3947:AV3947,O3947:AE3947)))</f>
        <v>GMW1713640310000000000000004000000000000000</v>
      </c>
      <c r="BQ3947" s="2" t="str">
        <f>_xlfn.XLOOKUP(BO3947,[1]Planilha1!$BU:$BU,[1]Planilha1!$BU:$BU,"",0,1)</f>
        <v/>
      </c>
    </row>
    <row r="3948" spans="1:69" ht="11.25" hidden="1" customHeight="1" x14ac:dyDescent="0.2">
      <c r="A3948" s="2" t="s">
        <v>4679</v>
      </c>
      <c r="B3948" s="2" t="s">
        <v>3</v>
      </c>
      <c r="C3948" s="2"/>
      <c r="D3948" s="2"/>
      <c r="E3948" s="2" t="s">
        <v>4678</v>
      </c>
      <c r="F3948" s="2" t="s">
        <v>4771</v>
      </c>
      <c r="G3948" s="2" t="s">
        <v>4765</v>
      </c>
      <c r="H3948" s="2"/>
      <c r="I3948" s="2">
        <v>0</v>
      </c>
      <c r="J3948" s="2"/>
      <c r="K3948" s="2" t="s">
        <v>67</v>
      </c>
      <c r="L3948" s="79">
        <v>3</v>
      </c>
      <c r="M3948" s="79">
        <v>2</v>
      </c>
      <c r="N3948" s="79">
        <v>4.5</v>
      </c>
      <c r="O3948" s="2">
        <v>0</v>
      </c>
      <c r="P3948" s="2">
        <v>0</v>
      </c>
      <c r="Q3948" s="2">
        <v>0</v>
      </c>
      <c r="R3948" s="2">
        <v>3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  <c r="AD3948" s="2">
        <v>0</v>
      </c>
      <c r="AE3948" s="2">
        <v>0</v>
      </c>
      <c r="AF3948" s="2">
        <v>0</v>
      </c>
      <c r="AG3948" s="2">
        <v>1</v>
      </c>
      <c r="AH3948" s="2">
        <v>0</v>
      </c>
      <c r="AI3948" s="2">
        <v>1</v>
      </c>
      <c r="AJ3948" s="2">
        <v>0</v>
      </c>
      <c r="AK3948" s="2">
        <v>0</v>
      </c>
      <c r="AL3948" s="2">
        <v>0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  <c r="AR3948" s="2">
        <v>0</v>
      </c>
      <c r="AS3948" s="2">
        <v>0</v>
      </c>
      <c r="AT3948" s="2">
        <v>0</v>
      </c>
      <c r="AU3948" s="2">
        <v>0</v>
      </c>
      <c r="AV3948" s="2">
        <v>0</v>
      </c>
      <c r="AW3948" s="2"/>
      <c r="AX3948" s="2" t="s">
        <v>4679</v>
      </c>
      <c r="AY3948" s="2" t="s">
        <v>47</v>
      </c>
      <c r="AZ3948" s="2" t="s">
        <v>47</v>
      </c>
      <c r="BA3948" s="2">
        <v>125</v>
      </c>
      <c r="BB3948" s="2" t="s">
        <v>4767</v>
      </c>
      <c r="BC3948" s="80">
        <v>45670</v>
      </c>
      <c r="BD3948" s="2" t="s">
        <v>4672</v>
      </c>
      <c r="BE3948" s="2" t="s">
        <v>47</v>
      </c>
      <c r="BF3948" s="2"/>
      <c r="BG3948" s="2"/>
      <c r="BH3948" s="2"/>
      <c r="BI3948" s="2"/>
      <c r="BJ3948" s="2"/>
      <c r="BK3948" s="2"/>
      <c r="BL3948" s="2"/>
      <c r="BM3948" s="2"/>
      <c r="BN3948" s="2"/>
      <c r="BO3948" s="2" t="str">
        <f>IF(F3948="","",_xlfn.CONCAT(K3948&amp;N3948,IF(L3948&gt;M3948,_xlfn.TEXTJOIN(,TRUE,O3948:AV3948),_xlfn.TEXTJOIN(,TRUE,AF3948:AV3948,O3948:AE3948))))</f>
        <v>E020007004,50003000000000000001010000000000000</v>
      </c>
      <c r="BP3948" s="2" t="str">
        <f t="shared" ref="BP3948" si="251">_xlfn.CONCAT(B3948,N3948,IF(L3948&gt;M3948,_xlfn.TEXTJOIN(,TRUE,O3948:AV3948),_xlfn.TEXTJOIN(,TRUE,AF3948:AV3948,O3948:AE3948)))</f>
        <v>GMW171364,50003000000000000001010000000000000</v>
      </c>
      <c r="BQ3948" s="2" t="str">
        <f>_xlfn.XLOOKUP(BO3948,[1]Planilha1!$BU:$BU,[1]Planilha1!$BU:$BU,"",0,1)</f>
        <v/>
      </c>
    </row>
    <row r="3949" spans="1:69" ht="11.25" hidden="1" customHeight="1" x14ac:dyDescent="0.2">
      <c r="A3949" s="2" t="s">
        <v>4679</v>
      </c>
      <c r="B3949" s="2" t="s">
        <v>3</v>
      </c>
      <c r="C3949" s="2"/>
      <c r="D3949" s="2"/>
      <c r="E3949" s="2" t="s">
        <v>4678</v>
      </c>
      <c r="F3949" s="2" t="s">
        <v>4771</v>
      </c>
      <c r="G3949" s="2" t="s">
        <v>4765</v>
      </c>
      <c r="H3949" s="2"/>
      <c r="I3949" s="2">
        <v>0</v>
      </c>
      <c r="J3949" s="2"/>
      <c r="K3949" s="2" t="s">
        <v>117</v>
      </c>
      <c r="L3949" s="79">
        <v>3</v>
      </c>
      <c r="M3949" s="79">
        <v>2</v>
      </c>
      <c r="N3949" s="79">
        <v>4.5</v>
      </c>
      <c r="O3949" s="2">
        <v>0</v>
      </c>
      <c r="P3949" s="2">
        <v>0</v>
      </c>
      <c r="Q3949" s="2">
        <v>0</v>
      </c>
      <c r="R3949" s="2">
        <v>3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2">
        <v>1</v>
      </c>
      <c r="AH3949" s="2">
        <v>0</v>
      </c>
      <c r="AI3949" s="2">
        <v>1</v>
      </c>
      <c r="AJ3949" s="2">
        <v>0</v>
      </c>
      <c r="AK3949" s="2">
        <v>0</v>
      </c>
      <c r="AL3949" s="2">
        <v>0</v>
      </c>
      <c r="AM3949" s="2">
        <v>0</v>
      </c>
      <c r="AN3949" s="2">
        <v>0</v>
      </c>
      <c r="AO3949" s="2">
        <v>0</v>
      </c>
      <c r="AP3949" s="2">
        <v>0</v>
      </c>
      <c r="AQ3949" s="2">
        <v>0</v>
      </c>
      <c r="AR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/>
      <c r="AX3949" s="2" t="s">
        <v>4679</v>
      </c>
      <c r="AY3949" s="2" t="s">
        <v>47</v>
      </c>
      <c r="AZ3949" s="2" t="s">
        <v>47</v>
      </c>
      <c r="BA3949" s="2">
        <v>125</v>
      </c>
      <c r="BB3949" s="2" t="s">
        <v>4768</v>
      </c>
      <c r="BC3949" s="80">
        <v>45670</v>
      </c>
      <c r="BD3949" s="2" t="s">
        <v>4672</v>
      </c>
      <c r="BE3949" s="2" t="s">
        <v>47</v>
      </c>
      <c r="BF3949" s="2"/>
      <c r="BG3949" s="2"/>
      <c r="BH3949" s="2"/>
      <c r="BI3949" s="2"/>
      <c r="BJ3949" s="2"/>
      <c r="BK3949" s="2"/>
      <c r="BL3949" s="2"/>
      <c r="BM3949" s="2"/>
      <c r="BN3949" s="2"/>
      <c r="BO3949" s="2" t="str">
        <f>IF(F3949="","",_xlfn.CONCAT(K3949&amp;N3949,IF(L3949&gt;M3949,_xlfn.TEXTJOIN(,TRUE,O3949:AV3949),_xlfn.TEXTJOIN(,TRUE,AF3949:AV3949,O3949:AE3949))))</f>
        <v>E141686004,50003000000000000001010000000000000</v>
      </c>
      <c r="BP3949" s="2" t="str">
        <f t="shared" ref="BP3949:BP3952" si="252">_xlfn.CONCAT(B3949,N3949,IF(L3949&gt;M3949,_xlfn.TEXTJOIN(,TRUE,O3949:AV3949),_xlfn.TEXTJOIN(,TRUE,AF3949:AV3949,O3949:AE3949)))</f>
        <v>GMW171364,50003000000000000001010000000000000</v>
      </c>
      <c r="BQ3949" s="2" t="str">
        <f>_xlfn.XLOOKUP(BO3949,[1]Planilha1!$BU:$BU,[1]Planilha1!$BU:$BU,"",0,1)</f>
        <v/>
      </c>
    </row>
    <row r="3950" spans="1:69" hidden="1" x14ac:dyDescent="0.2">
      <c r="A3950" s="2" t="s">
        <v>44</v>
      </c>
      <c r="B3950" s="2" t="s">
        <v>378</v>
      </c>
      <c r="C3950" s="2"/>
      <c r="D3950" s="2"/>
      <c r="E3950" s="2"/>
      <c r="F3950" s="87" t="s">
        <v>4765</v>
      </c>
      <c r="G3950" s="2" t="str">
        <f t="shared" ref="G3950" si="253">IF(F3950="","",C3950&amp;"-"&amp;F3950)</f>
        <v>-STD_X117SP5292_BUN557_1_X1</v>
      </c>
      <c r="H3950" s="2"/>
      <c r="I3950" s="2"/>
      <c r="J3950" s="2"/>
      <c r="K3950" s="2"/>
      <c r="L3950" s="79">
        <v>2.25</v>
      </c>
      <c r="M3950" s="79">
        <v>2</v>
      </c>
      <c r="N3950" s="79">
        <v>4.25</v>
      </c>
      <c r="O3950" s="2">
        <v>0</v>
      </c>
      <c r="P3950" s="2">
        <v>3</v>
      </c>
      <c r="Q3950" s="2">
        <v>1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4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AR3950" s="2">
        <v>0</v>
      </c>
      <c r="AS3950" s="2">
        <v>0</v>
      </c>
      <c r="AT3950" s="2">
        <v>0</v>
      </c>
      <c r="AU3950" s="2">
        <v>0</v>
      </c>
      <c r="AV3950" s="2">
        <v>0</v>
      </c>
      <c r="AW3950" s="2"/>
      <c r="AX3950" s="2" t="s">
        <v>4769</v>
      </c>
      <c r="AY3950" s="2" t="s">
        <v>47</v>
      </c>
      <c r="AZ3950" s="2" t="s">
        <v>47</v>
      </c>
      <c r="BA3950" s="2"/>
      <c r="BB3950" s="2">
        <v>204</v>
      </c>
      <c r="BC3950" s="80">
        <v>45671</v>
      </c>
      <c r="BD3950" s="2" t="s">
        <v>4672</v>
      </c>
      <c r="BE3950" s="2" t="s">
        <v>47</v>
      </c>
      <c r="BF3950" s="2"/>
      <c r="BG3950" s="2"/>
      <c r="BH3950" s="2"/>
      <c r="BI3950" s="2"/>
      <c r="BJ3950" s="2"/>
      <c r="BK3950" s="2"/>
      <c r="BL3950" s="2"/>
      <c r="BM3950" s="2"/>
      <c r="BN3950" s="2"/>
      <c r="BO3950" s="2" t="str">
        <f t="shared" ref="BO3950:BO3952" si="254">IF(F3950="","",_xlfn.CONCAT(K3950&amp;N3950,IF(L3950&gt;M3950,_xlfn.TEXTJOIN(,TRUE,O3950:AV3950),_xlfn.TEXTJOIN(,TRUE,AF3950:AV3950,O3950:AE3950))))</f>
        <v>4,250310000000000000004000000000000000</v>
      </c>
      <c r="BP3950" s="2" t="str">
        <f t="shared" si="252"/>
        <v>USCAR454,250310000000000000004000000000000000</v>
      </c>
      <c r="BQ3950" s="2" t="str">
        <f>_xlfn.XLOOKUP(BO3950,[1]Planilha1!$BU:$BU,[1]Planilha1!$BU:$BU,"",0,1)</f>
        <v/>
      </c>
    </row>
    <row r="3951" spans="1:69" hidden="1" x14ac:dyDescent="0.2">
      <c r="A3951" s="2" t="s">
        <v>4770</v>
      </c>
      <c r="B3951" s="2" t="s">
        <v>378</v>
      </c>
      <c r="C3951" s="2"/>
      <c r="D3951" s="2"/>
      <c r="E3951" s="2" t="s">
        <v>4611</v>
      </c>
      <c r="F3951" s="2" t="s">
        <v>4762</v>
      </c>
      <c r="G3951" s="2" t="s">
        <v>4762</v>
      </c>
      <c r="H3951" s="2"/>
      <c r="I3951" s="2">
        <v>0</v>
      </c>
      <c r="J3951" s="2"/>
      <c r="K3951" s="2"/>
      <c r="L3951" s="79">
        <v>3</v>
      </c>
      <c r="M3951" s="79">
        <v>1</v>
      </c>
      <c r="N3951" s="79">
        <v>4</v>
      </c>
      <c r="O3951" s="2">
        <v>0</v>
      </c>
      <c r="P3951" s="2">
        <v>0</v>
      </c>
      <c r="Q3951" s="2">
        <v>0</v>
      </c>
      <c r="R3951" s="2">
        <v>3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C3951" s="2">
        <v>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1</v>
      </c>
      <c r="AJ3951" s="2">
        <v>0</v>
      </c>
      <c r="AK3951" s="2">
        <v>0</v>
      </c>
      <c r="AL3951" s="2">
        <v>0</v>
      </c>
      <c r="AM3951" s="2">
        <v>0</v>
      </c>
      <c r="AN3951" s="2">
        <v>0</v>
      </c>
      <c r="AO3951" s="2">
        <v>0</v>
      </c>
      <c r="AP3951" s="2">
        <v>0</v>
      </c>
      <c r="AQ3951" s="2">
        <v>0</v>
      </c>
      <c r="AR3951" s="2">
        <v>0</v>
      </c>
      <c r="AS3951" s="2">
        <v>0</v>
      </c>
      <c r="AT3951" s="2">
        <v>0</v>
      </c>
      <c r="AU3951" s="2">
        <v>0</v>
      </c>
      <c r="AV3951" s="2">
        <v>0</v>
      </c>
      <c r="AW3951" s="2"/>
      <c r="AX3951" s="2" t="s">
        <v>4770</v>
      </c>
      <c r="AY3951" s="2"/>
      <c r="AZ3951" s="2"/>
      <c r="BA3951" s="2"/>
      <c r="BB3951" s="2">
        <v>205</v>
      </c>
      <c r="BC3951" s="80">
        <v>45671</v>
      </c>
      <c r="BD3951" s="2" t="s">
        <v>4672</v>
      </c>
      <c r="BE3951" s="2"/>
      <c r="BF3951" s="2"/>
      <c r="BG3951" s="2"/>
      <c r="BH3951" s="2"/>
      <c r="BI3951" s="2"/>
      <c r="BJ3951" s="2"/>
      <c r="BK3951" s="2"/>
      <c r="BL3951" s="2"/>
      <c r="BM3951" s="2"/>
      <c r="BN3951" s="2"/>
      <c r="BO3951" s="2" t="str">
        <f t="shared" si="254"/>
        <v>40003000000000000000010000000000000</v>
      </c>
      <c r="BP3951" s="2" t="str">
        <f t="shared" si="252"/>
        <v>USCAR4540003000000000000000010000000000000</v>
      </c>
      <c r="BQ3951" s="2" t="str">
        <f>_xlfn.XLOOKUP(BO3951,[1]Planilha1!$BU:$BU,[1]Planilha1!$BU:$BU,"",0,1)</f>
        <v/>
      </c>
    </row>
    <row r="3952" spans="1:69" hidden="1" x14ac:dyDescent="0.2">
      <c r="A3952" s="2" t="s">
        <v>44</v>
      </c>
      <c r="B3952" s="2" t="s">
        <v>3</v>
      </c>
      <c r="C3952" s="2"/>
      <c r="D3952" s="2"/>
      <c r="E3952" s="2" t="s">
        <v>779</v>
      </c>
      <c r="F3952" s="2"/>
      <c r="G3952" s="2" t="str">
        <f t="shared" ref="G3952" si="255">IF(F3952="","",C3952&amp;"-"&amp;F3952)</f>
        <v/>
      </c>
      <c r="H3952" s="2"/>
      <c r="I3952" s="2"/>
      <c r="J3952" s="2"/>
      <c r="K3952" s="2" t="s">
        <v>117</v>
      </c>
      <c r="L3952" s="79">
        <v>3.75</v>
      </c>
      <c r="M3952" s="79">
        <v>0.5</v>
      </c>
      <c r="N3952" s="79">
        <v>4.25</v>
      </c>
      <c r="O3952" s="2">
        <v>0</v>
      </c>
      <c r="P3952" s="2">
        <v>6</v>
      </c>
      <c r="Q3952" s="2">
        <v>1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2">
        <v>0</v>
      </c>
      <c r="AG3952" s="2">
        <v>1</v>
      </c>
      <c r="AH3952" s="2">
        <v>0</v>
      </c>
      <c r="AI3952" s="2">
        <v>0</v>
      </c>
      <c r="AJ3952" s="2">
        <v>0</v>
      </c>
      <c r="AK3952" s="2">
        <v>0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AR3952" s="2">
        <v>0</v>
      </c>
      <c r="AS3952" s="2">
        <v>0</v>
      </c>
      <c r="AT3952" s="2">
        <v>0</v>
      </c>
      <c r="AU3952" s="2">
        <v>0</v>
      </c>
      <c r="AV3952" s="2">
        <v>0</v>
      </c>
      <c r="AW3952" s="2"/>
      <c r="AX3952" s="2" t="s">
        <v>4770</v>
      </c>
      <c r="AY3952" s="2" t="s">
        <v>47</v>
      </c>
      <c r="AZ3952" s="2" t="s">
        <v>47</v>
      </c>
      <c r="BA3952" s="2"/>
      <c r="BB3952" s="88" t="s">
        <v>1380</v>
      </c>
      <c r="BC3952" s="80">
        <v>45671</v>
      </c>
      <c r="BD3952" s="2" t="s">
        <v>4672</v>
      </c>
      <c r="BE3952" s="2" t="s">
        <v>47</v>
      </c>
      <c r="BF3952" s="2"/>
      <c r="BG3952" s="2"/>
      <c r="BH3952" s="2"/>
      <c r="BI3952" s="2"/>
      <c r="BJ3952" s="2"/>
      <c r="BK3952" s="2"/>
      <c r="BL3952" s="2"/>
      <c r="BM3952" s="2"/>
      <c r="BN3952" s="2"/>
      <c r="BO3952" s="2" t="str">
        <f t="shared" si="254"/>
        <v/>
      </c>
      <c r="BP3952" s="2" t="str">
        <f t="shared" si="252"/>
        <v>GMW171364,250610000000000000001000000000000000</v>
      </c>
      <c r="BQ3952" s="2" t="str">
        <f>_xlfn.XLOOKUP(BO3952,[1]Planilha1!$BU:$BU,[1]Planilha1!$BU:$BU,"",0,1)</f>
        <v/>
      </c>
    </row>
    <row r="3953" spans="1:69" hidden="1" x14ac:dyDescent="0.2">
      <c r="A3953" s="2" t="s">
        <v>44</v>
      </c>
      <c r="B3953" s="2" t="s">
        <v>378</v>
      </c>
      <c r="C3953" s="2"/>
      <c r="D3953" s="2"/>
      <c r="E3953" s="2" t="s">
        <v>819</v>
      </c>
      <c r="F3953" s="2" t="s">
        <v>4771</v>
      </c>
      <c r="G3953" s="2" t="str">
        <f t="shared" ref="G3953:G3955" si="256">IF(F3953="","",C3953&amp;"-"&amp;F3953)</f>
        <v>-STD_X117SP5291_BUN1828_1_X1</v>
      </c>
      <c r="H3953" s="2"/>
      <c r="I3953" s="2"/>
      <c r="J3953" s="2"/>
      <c r="K3953" s="2"/>
      <c r="L3953" s="79">
        <v>3</v>
      </c>
      <c r="M3953" s="79">
        <v>1.5</v>
      </c>
      <c r="N3953" s="79">
        <v>4.5</v>
      </c>
      <c r="O3953" s="2">
        <v>0</v>
      </c>
      <c r="P3953" s="2">
        <v>0</v>
      </c>
      <c r="Q3953" s="2">
        <v>0</v>
      </c>
      <c r="R3953" s="2">
        <v>3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0</v>
      </c>
      <c r="AD3953" s="2">
        <v>0</v>
      </c>
      <c r="AE3953" s="2">
        <v>0</v>
      </c>
      <c r="AF3953" s="2">
        <v>0</v>
      </c>
      <c r="AG3953" s="2">
        <v>1</v>
      </c>
      <c r="AH3953" s="2">
        <v>0</v>
      </c>
      <c r="AI3953" s="2">
        <v>1</v>
      </c>
      <c r="AJ3953" s="2">
        <v>0</v>
      </c>
      <c r="AK3953" s="2">
        <v>0</v>
      </c>
      <c r="AL3953" s="2">
        <v>0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  <c r="AR3953" s="2">
        <v>0</v>
      </c>
      <c r="AS3953" s="2">
        <v>0</v>
      </c>
      <c r="AT3953" s="2">
        <v>0</v>
      </c>
      <c r="AU3953" s="2">
        <v>0</v>
      </c>
      <c r="AV3953" s="2">
        <v>0</v>
      </c>
      <c r="AW3953" s="2"/>
      <c r="AX3953" s="2" t="s">
        <v>4770</v>
      </c>
      <c r="AY3953" s="2" t="s">
        <v>47</v>
      </c>
      <c r="AZ3953" s="2" t="s">
        <v>47</v>
      </c>
      <c r="BA3953" s="2"/>
      <c r="BB3953" s="89">
        <v>206</v>
      </c>
      <c r="BC3953" s="80">
        <v>45672</v>
      </c>
      <c r="BD3953" s="2" t="s">
        <v>4672</v>
      </c>
      <c r="BE3953" s="2" t="s">
        <v>47</v>
      </c>
      <c r="BF3953" s="2"/>
      <c r="BG3953" s="2"/>
      <c r="BH3953" s="2"/>
      <c r="BI3953" s="2"/>
      <c r="BJ3953" s="2"/>
      <c r="BK3953" s="2"/>
      <c r="BL3953" s="2"/>
      <c r="BM3953" s="2"/>
      <c r="BN3953" s="2"/>
      <c r="BO3953" s="2" t="str">
        <f t="shared" ref="BO3953:BO3956" si="257">IF(F3953="","",_xlfn.CONCAT(K3953&amp;N3953,IF(L3953&gt;M3953,_xlfn.TEXTJOIN(,TRUE,O3953:AV3953),_xlfn.TEXTJOIN(,TRUE,AF3953:AV3953,O3953:AE3953))))</f>
        <v>4,50003000000000000001010000000000000</v>
      </c>
      <c r="BP3953" s="2" t="str">
        <f t="shared" ref="BP3953:BP3956" si="258">_xlfn.CONCAT(B3953,N3953,IF(L3953&gt;M3953,_xlfn.TEXTJOIN(,TRUE,O3953:AV3953),_xlfn.TEXTJOIN(,TRUE,AF3953:AV3953,O3953:AE3953)))</f>
        <v>USCAR454,50003000000000000001010000000000000</v>
      </c>
      <c r="BQ3953" s="2" t="str">
        <f>_xlfn.XLOOKUP(BO3953,[1]Planilha1!$BU:$BU,[1]Planilha1!$BU:$BU,"",0,1)</f>
        <v/>
      </c>
    </row>
    <row r="3954" spans="1:69" hidden="1" x14ac:dyDescent="0.2">
      <c r="A3954" s="2" t="s">
        <v>44</v>
      </c>
      <c r="B3954" s="2" t="s">
        <v>378</v>
      </c>
      <c r="C3954" s="2"/>
      <c r="D3954" s="2"/>
      <c r="E3954" s="2" t="s">
        <v>819</v>
      </c>
      <c r="F3954" s="90" t="s">
        <v>4765</v>
      </c>
      <c r="G3954" s="2" t="str">
        <f t="shared" si="256"/>
        <v>-STD_X117SP5292_BUN557_1_X1</v>
      </c>
      <c r="H3954" s="2"/>
      <c r="I3954" s="2"/>
      <c r="J3954" s="2"/>
      <c r="K3954" s="2"/>
      <c r="L3954" s="79">
        <v>1.5</v>
      </c>
      <c r="M3954" s="79">
        <v>2.75</v>
      </c>
      <c r="N3954" s="79">
        <v>4.25</v>
      </c>
      <c r="O3954" s="2">
        <v>0</v>
      </c>
      <c r="P3954" s="2">
        <v>3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2">
        <v>0</v>
      </c>
      <c r="AG3954" s="2">
        <v>4</v>
      </c>
      <c r="AH3954" s="2">
        <v>1</v>
      </c>
      <c r="AI3954" s="2">
        <v>0</v>
      </c>
      <c r="AJ3954" s="2">
        <v>0</v>
      </c>
      <c r="AK3954" s="2">
        <v>0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  <c r="AR3954" s="2">
        <v>0</v>
      </c>
      <c r="AS3954" s="2">
        <v>0</v>
      </c>
      <c r="AT3954" s="2">
        <v>0</v>
      </c>
      <c r="AU3954" s="2">
        <v>0</v>
      </c>
      <c r="AV3954" s="2">
        <v>0</v>
      </c>
      <c r="AW3954" s="2"/>
      <c r="AX3954" s="2" t="s">
        <v>4770</v>
      </c>
      <c r="AY3954" s="2" t="s">
        <v>47</v>
      </c>
      <c r="AZ3954" s="2" t="s">
        <v>47</v>
      </c>
      <c r="BA3954" s="2"/>
      <c r="BB3954" s="89">
        <v>207</v>
      </c>
      <c r="BC3954" s="80">
        <v>45672</v>
      </c>
      <c r="BD3954" s="2" t="s">
        <v>4672</v>
      </c>
      <c r="BE3954" s="2" t="s">
        <v>47</v>
      </c>
      <c r="BF3954" s="2"/>
      <c r="BG3954" s="2"/>
      <c r="BH3954" s="2"/>
      <c r="BI3954" s="2"/>
      <c r="BJ3954" s="2"/>
      <c r="BK3954" s="2"/>
      <c r="BL3954" s="2"/>
      <c r="BM3954" s="2"/>
      <c r="BN3954" s="2"/>
      <c r="BO3954" s="2" t="str">
        <f t="shared" si="257"/>
        <v>4,250410000000000000003000000000000000</v>
      </c>
      <c r="BP3954" s="2" t="str">
        <f t="shared" si="258"/>
        <v>USCAR454,250410000000000000003000000000000000</v>
      </c>
      <c r="BQ3954" s="2" t="str">
        <f>_xlfn.XLOOKUP(BO3954,[1]Planilha1!$BU:$BU,[1]Planilha1!$BU:$BU,"",0,1)</f>
        <v/>
      </c>
    </row>
    <row r="3955" spans="1:69" hidden="1" x14ac:dyDescent="0.2">
      <c r="A3955" s="2" t="s">
        <v>44</v>
      </c>
      <c r="B3955" s="2" t="s">
        <v>3</v>
      </c>
      <c r="C3955" s="2"/>
      <c r="D3955" s="2"/>
      <c r="E3955" s="2" t="s">
        <v>779</v>
      </c>
      <c r="F3955" s="2" t="s">
        <v>4765</v>
      </c>
      <c r="G3955" s="2" t="str">
        <f t="shared" si="256"/>
        <v>-STD_X117SP5292_BUN557_1_X1</v>
      </c>
      <c r="H3955" s="2"/>
      <c r="I3955" s="2"/>
      <c r="J3955" s="2"/>
      <c r="K3955" s="2" t="s">
        <v>67</v>
      </c>
      <c r="L3955" s="79">
        <v>1.5</v>
      </c>
      <c r="M3955" s="79">
        <v>2.75</v>
      </c>
      <c r="N3955" s="79">
        <v>4.25</v>
      </c>
      <c r="O3955" s="2">
        <v>0</v>
      </c>
      <c r="P3955" s="2">
        <v>3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2">
        <v>0</v>
      </c>
      <c r="AG3955" s="2">
        <v>4</v>
      </c>
      <c r="AH3955" s="2">
        <v>1</v>
      </c>
      <c r="AI3955" s="2">
        <v>0</v>
      </c>
      <c r="AJ3955" s="2">
        <v>0</v>
      </c>
      <c r="AK3955" s="2">
        <v>0</v>
      </c>
      <c r="AL3955" s="2">
        <v>0</v>
      </c>
      <c r="AM3955" s="2">
        <v>0</v>
      </c>
      <c r="AN3955" s="2">
        <v>0</v>
      </c>
      <c r="AO3955" s="2">
        <v>0</v>
      </c>
      <c r="AP3955" s="2">
        <v>0</v>
      </c>
      <c r="AQ3955" s="2">
        <v>0</v>
      </c>
      <c r="AR3955" s="2">
        <v>0</v>
      </c>
      <c r="AS3955" s="2">
        <v>0</v>
      </c>
      <c r="AT3955" s="2">
        <v>0</v>
      </c>
      <c r="AU3955" s="2">
        <v>0</v>
      </c>
      <c r="AV3955" s="2">
        <v>0</v>
      </c>
      <c r="AW3955" s="2"/>
      <c r="AX3955" s="2" t="s">
        <v>4770</v>
      </c>
      <c r="AY3955" s="2" t="s">
        <v>47</v>
      </c>
      <c r="AZ3955" s="2" t="s">
        <v>47</v>
      </c>
      <c r="BA3955" s="2">
        <v>125</v>
      </c>
      <c r="BB3955" s="89" t="s">
        <v>4772</v>
      </c>
      <c r="BC3955" s="80">
        <v>45673</v>
      </c>
      <c r="BD3955" s="2" t="s">
        <v>4672</v>
      </c>
      <c r="BE3955" s="2" t="s">
        <v>47</v>
      </c>
      <c r="BF3955" s="2"/>
      <c r="BG3955" s="2"/>
      <c r="BH3955" s="2"/>
      <c r="BI3955" s="2"/>
      <c r="BJ3955" s="2"/>
      <c r="BK3955" s="2"/>
      <c r="BL3955" s="2"/>
      <c r="BM3955" s="2"/>
      <c r="BN3955" s="2"/>
      <c r="BO3955" s="2" t="str">
        <f t="shared" si="257"/>
        <v>E020007004,250410000000000000003000000000000000</v>
      </c>
      <c r="BP3955" s="2" t="str">
        <f t="shared" si="258"/>
        <v>GMW171364,250410000000000000003000000000000000</v>
      </c>
      <c r="BQ3955" s="2" t="str">
        <f>_xlfn.XLOOKUP(BO3955,[1]Planilha1!$BU:$BU,[1]Planilha1!$BU:$BU,"",0,1)</f>
        <v/>
      </c>
    </row>
    <row r="3956" spans="1:69" hidden="1" x14ac:dyDescent="0.2">
      <c r="A3956" s="2" t="s">
        <v>4773</v>
      </c>
      <c r="B3956" s="2" t="s">
        <v>3</v>
      </c>
      <c r="C3956" s="2"/>
      <c r="D3956" s="2"/>
      <c r="E3956" s="2" t="s">
        <v>4611</v>
      </c>
      <c r="F3956" s="2" t="s">
        <v>4774</v>
      </c>
      <c r="G3956" s="2" t="s">
        <v>4774</v>
      </c>
      <c r="H3956" s="2"/>
      <c r="I3956" s="2"/>
      <c r="J3956" s="2"/>
      <c r="K3956" s="2" t="s">
        <v>67</v>
      </c>
      <c r="L3956" s="79">
        <v>0.5</v>
      </c>
      <c r="M3956" s="79">
        <v>1.25</v>
      </c>
      <c r="N3956" s="79">
        <v>1.7499999999999998</v>
      </c>
      <c r="O3956" s="2">
        <v>0</v>
      </c>
      <c r="P3956" s="2">
        <v>1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2">
        <v>0</v>
      </c>
      <c r="AG3956" s="2">
        <v>1</v>
      </c>
      <c r="AH3956" s="2">
        <v>1</v>
      </c>
      <c r="AI3956" s="2">
        <v>0</v>
      </c>
      <c r="AJ3956" s="2">
        <v>0</v>
      </c>
      <c r="AK3956" s="2">
        <v>0</v>
      </c>
      <c r="AL3956" s="2">
        <v>0</v>
      </c>
      <c r="AM3956" s="2">
        <v>0</v>
      </c>
      <c r="AN3956" s="2">
        <v>0</v>
      </c>
      <c r="AO3956" s="2">
        <v>0</v>
      </c>
      <c r="AP3956" s="2">
        <v>0</v>
      </c>
      <c r="AQ3956" s="2">
        <v>0</v>
      </c>
      <c r="AR3956" s="2">
        <v>0</v>
      </c>
      <c r="AS3956" s="2">
        <v>0</v>
      </c>
      <c r="AT3956" s="2">
        <v>0</v>
      </c>
      <c r="AU3956" s="2">
        <v>0</v>
      </c>
      <c r="AV3956" s="2">
        <v>0</v>
      </c>
      <c r="AW3956" s="2"/>
      <c r="AX3956" s="2" t="s">
        <v>4775</v>
      </c>
      <c r="AY3956" s="2"/>
      <c r="AZ3956" s="2"/>
      <c r="BA3956" s="2">
        <v>125</v>
      </c>
      <c r="BB3956" s="2" t="s">
        <v>4961</v>
      </c>
      <c r="BC3956" s="80">
        <v>45691</v>
      </c>
      <c r="BD3956" s="2" t="s">
        <v>4672</v>
      </c>
      <c r="BE3956" s="2" t="s">
        <v>47</v>
      </c>
      <c r="BF3956" s="2" t="s">
        <v>1379</v>
      </c>
      <c r="BG3956" s="2"/>
      <c r="BH3956" s="2"/>
      <c r="BI3956" s="2"/>
      <c r="BJ3956" s="2"/>
      <c r="BK3956" s="2"/>
      <c r="BL3956" s="2"/>
      <c r="BM3956" s="2"/>
      <c r="BN3956" s="2"/>
      <c r="BO3956" s="2" t="str">
        <f t="shared" si="257"/>
        <v>E020007001,750110000000000000001000000000000000</v>
      </c>
      <c r="BP3956" s="2" t="str">
        <f t="shared" si="258"/>
        <v>GMW171361,750110000000000000001000000000000000</v>
      </c>
      <c r="BQ3956" s="2" t="str">
        <f>_xlfn.XLOOKUP(BO3956,[1]Planilha1!$BU:$BU,[1]Planilha1!$BU:$BU,"",0,1)</f>
        <v/>
      </c>
    </row>
    <row r="3957" spans="1:69" hidden="1" x14ac:dyDescent="0.2">
      <c r="A3957" s="2" t="s">
        <v>4773</v>
      </c>
      <c r="B3957" s="2" t="s">
        <v>3</v>
      </c>
      <c r="C3957" s="2"/>
      <c r="D3957" s="2"/>
      <c r="E3957" s="2" t="s">
        <v>4611</v>
      </c>
      <c r="F3957" s="2" t="s">
        <v>4776</v>
      </c>
      <c r="G3957" s="2" t="s">
        <v>4776</v>
      </c>
      <c r="H3957" s="2"/>
      <c r="I3957" s="2"/>
      <c r="J3957" s="2"/>
      <c r="K3957" s="2" t="s">
        <v>6</v>
      </c>
      <c r="L3957" s="79">
        <v>1.25</v>
      </c>
      <c r="M3957" s="79">
        <v>0.5</v>
      </c>
      <c r="N3957" s="79">
        <v>1.7499999999999998</v>
      </c>
      <c r="O3957" s="2">
        <v>0</v>
      </c>
      <c r="P3957" s="2">
        <v>1</v>
      </c>
      <c r="Q3957" s="2">
        <v>1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C3957" s="2">
        <v>0</v>
      </c>
      <c r="AD3957" s="2">
        <v>0</v>
      </c>
      <c r="AE3957" s="2">
        <v>0</v>
      </c>
      <c r="AF3957" s="2">
        <v>0</v>
      </c>
      <c r="AG3957" s="2">
        <v>1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0</v>
      </c>
      <c r="AN3957" s="2">
        <v>0</v>
      </c>
      <c r="AO3957" s="2">
        <v>0</v>
      </c>
      <c r="AP3957" s="2">
        <v>0</v>
      </c>
      <c r="AQ3957" s="2">
        <v>0</v>
      </c>
      <c r="AR3957" s="2">
        <v>0</v>
      </c>
      <c r="AS3957" s="2">
        <v>0</v>
      </c>
      <c r="AT3957" s="2">
        <v>0</v>
      </c>
      <c r="AU3957" s="2">
        <v>0</v>
      </c>
      <c r="AV3957" s="2">
        <v>0</v>
      </c>
      <c r="AW3957" s="2"/>
      <c r="AX3957" s="2" t="s">
        <v>4775</v>
      </c>
      <c r="AY3957" s="2"/>
      <c r="AZ3957" s="2"/>
      <c r="BA3957" s="2">
        <v>125</v>
      </c>
      <c r="BB3957" s="2" t="s">
        <v>4913</v>
      </c>
      <c r="BC3957" s="80">
        <v>45692</v>
      </c>
      <c r="BD3957" s="2" t="s">
        <v>4672</v>
      </c>
      <c r="BE3957" s="2" t="s">
        <v>47</v>
      </c>
      <c r="BF3957" s="2" t="s">
        <v>1379</v>
      </c>
      <c r="BG3957" s="2"/>
      <c r="BH3957" s="2"/>
      <c r="BI3957" s="2"/>
      <c r="BJ3957" s="2"/>
      <c r="BK3957" s="2"/>
      <c r="BL3957" s="2"/>
      <c r="BM3957" s="2"/>
      <c r="BN3957" s="2"/>
      <c r="BO3957" s="2" t="str">
        <f t="shared" ref="BO3957:BO3958" si="259">IF(F3957="","",_xlfn.CONCAT(K3957&amp;N3957,IF(L3957&gt;M3957,_xlfn.TEXTJOIN(,TRUE,O3957:AV3957),_xlfn.TEXTJOIN(,TRUE,AF3957:AV3957,O3957:AE3957))))</f>
        <v>E167185001,750110000000000000001000000000000000</v>
      </c>
      <c r="BP3957" s="2" t="str">
        <f t="shared" ref="BP3957:BP3958" si="260">_xlfn.CONCAT(B3957,N3957,IF(L3957&gt;M3957,_xlfn.TEXTJOIN(,TRUE,O3957:AV3957),_xlfn.TEXTJOIN(,TRUE,AF3957:AV3957,O3957:AE3957)))</f>
        <v>GMW171361,750110000000000000001000000000000000</v>
      </c>
      <c r="BQ3957" s="2" t="str">
        <f>_xlfn.XLOOKUP(BO3957,[1]Planilha1!$BU:$BU,[1]Planilha1!$BU:$BU,"",0,1)</f>
        <v/>
      </c>
    </row>
    <row r="3958" spans="1:69" hidden="1" x14ac:dyDescent="0.2">
      <c r="A3958" s="2" t="s">
        <v>4773</v>
      </c>
      <c r="B3958" s="2" t="s">
        <v>3</v>
      </c>
      <c r="C3958" s="2"/>
      <c r="D3958" s="2"/>
      <c r="E3958" s="2" t="s">
        <v>4611</v>
      </c>
      <c r="F3958" s="92" t="s">
        <v>4779</v>
      </c>
      <c r="G3958" s="90" t="s">
        <v>4779</v>
      </c>
      <c r="H3958" s="2"/>
      <c r="I3958" s="2">
        <v>0</v>
      </c>
      <c r="J3958" s="2"/>
      <c r="K3958" s="2" t="s">
        <v>6</v>
      </c>
      <c r="L3958" s="79">
        <v>1.0499999999999998</v>
      </c>
      <c r="M3958" s="79">
        <v>0.35</v>
      </c>
      <c r="N3958" s="79">
        <v>1.4</v>
      </c>
      <c r="O3958" s="2">
        <v>3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2">
        <v>1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0</v>
      </c>
      <c r="AN3958" s="2">
        <v>0</v>
      </c>
      <c r="AO3958" s="2">
        <v>0</v>
      </c>
      <c r="AP3958" s="2">
        <v>0</v>
      </c>
      <c r="AQ3958" s="2">
        <v>0</v>
      </c>
      <c r="AR3958" s="2">
        <v>0</v>
      </c>
      <c r="AS3958" s="2">
        <v>0</v>
      </c>
      <c r="AT3958" s="2">
        <v>0</v>
      </c>
      <c r="AU3958" s="2">
        <v>0</v>
      </c>
      <c r="AV3958" s="2">
        <v>0</v>
      </c>
      <c r="AW3958" s="2" t="s">
        <v>4775</v>
      </c>
      <c r="AX3958" s="2"/>
      <c r="AY3958" s="2"/>
      <c r="AZ3958" s="2"/>
      <c r="BA3958" s="2">
        <v>125</v>
      </c>
      <c r="BB3958" s="2" t="s">
        <v>4959</v>
      </c>
      <c r="BC3958" s="80">
        <v>45691</v>
      </c>
      <c r="BD3958" s="2" t="s">
        <v>4672</v>
      </c>
      <c r="BE3958" s="2"/>
      <c r="BF3958" s="2"/>
      <c r="BG3958" s="2"/>
      <c r="BH3958" s="2"/>
      <c r="BI3958" s="2"/>
      <c r="BJ3958" s="2"/>
      <c r="BK3958" s="2"/>
      <c r="BL3958" s="2"/>
      <c r="BM3958" s="2"/>
      <c r="BN3958" s="2"/>
      <c r="BO3958" s="2" t="str">
        <f t="shared" si="259"/>
        <v>E167185001,43000000000000000010000000000000000</v>
      </c>
      <c r="BP3958" s="2" t="str">
        <f t="shared" si="260"/>
        <v>GMW171361,43000000000000000010000000000000000</v>
      </c>
      <c r="BQ3958" s="2" t="str">
        <f>_xlfn.XLOOKUP(BO3958,[1]Planilha1!$BU:$BU,[1]Planilha1!$BU:$BU,"",0,1)</f>
        <v>E167185001,43000000000000000010000000000000000</v>
      </c>
    </row>
    <row r="3959" spans="1:69" hidden="1" x14ac:dyDescent="0.2">
      <c r="A3959" s="2" t="s">
        <v>4773</v>
      </c>
      <c r="B3959" s="2" t="s">
        <v>3</v>
      </c>
      <c r="C3959" s="2"/>
      <c r="D3959" s="2"/>
      <c r="E3959" s="2" t="s">
        <v>4611</v>
      </c>
      <c r="F3959" s="92" t="s">
        <v>4780</v>
      </c>
      <c r="G3959" s="90" t="s">
        <v>4780</v>
      </c>
      <c r="H3959" s="2"/>
      <c r="I3959" s="2">
        <v>0</v>
      </c>
      <c r="J3959" s="2"/>
      <c r="K3959" s="2" t="s">
        <v>46</v>
      </c>
      <c r="L3959" s="79">
        <v>1.0499999999999998</v>
      </c>
      <c r="M3959" s="79">
        <v>0.35</v>
      </c>
      <c r="N3959" s="79">
        <v>1.4</v>
      </c>
      <c r="O3959" s="2">
        <v>3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2">
        <v>1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  <c r="AR3959" s="2">
        <v>0</v>
      </c>
      <c r="AS3959" s="2">
        <v>0</v>
      </c>
      <c r="AT3959" s="2">
        <v>0</v>
      </c>
      <c r="AU3959" s="2">
        <v>0</v>
      </c>
      <c r="AV3959" s="2">
        <v>0</v>
      </c>
      <c r="AW3959" s="2" t="s">
        <v>4775</v>
      </c>
      <c r="AX3959" s="2"/>
      <c r="AY3959" s="2"/>
      <c r="AZ3959" s="2"/>
      <c r="BA3959" s="2">
        <v>125</v>
      </c>
      <c r="BB3959" s="2" t="s">
        <v>4958</v>
      </c>
      <c r="BC3959" s="80">
        <v>45691</v>
      </c>
      <c r="BD3959" s="2" t="s">
        <v>4672</v>
      </c>
      <c r="BE3959" s="2"/>
      <c r="BF3959" s="2"/>
      <c r="BG3959" s="2"/>
      <c r="BH3959" s="2"/>
      <c r="BI3959" s="2"/>
      <c r="BJ3959" s="2"/>
      <c r="BK3959" s="2"/>
      <c r="BL3959" s="2"/>
      <c r="BM3959" s="2"/>
      <c r="BN3959" s="2"/>
      <c r="BO3959" s="2" t="str">
        <f t="shared" ref="BO3959" si="261">IF(F3959="","",_xlfn.CONCAT(K3959&amp;N3959,IF(L3959&gt;M3959,_xlfn.TEXTJOIN(,TRUE,O3959:AV3959),_xlfn.TEXTJOIN(,TRUE,AF3959:AV3959,O3959:AE3959))))</f>
        <v>3299362G21,43000000000000000010000000000000000</v>
      </c>
      <c r="BP3959" s="2" t="str">
        <f t="shared" ref="BP3959" si="262">_xlfn.CONCAT(B3959,N3959,IF(L3959&gt;M3959,_xlfn.TEXTJOIN(,TRUE,O3959:AV3959),_xlfn.TEXTJOIN(,TRUE,AF3959:AV3959,O3959:AE3959)))</f>
        <v>GMW171361,43000000000000000010000000000000000</v>
      </c>
      <c r="BQ3959" s="2" t="str">
        <f>_xlfn.XLOOKUP(BO3959,[1]Planilha1!$BU:$BU,[1]Planilha1!$BU:$BU,"",0,1)</f>
        <v/>
      </c>
    </row>
    <row r="3960" spans="1:69" s="85" customFormat="1" hidden="1" x14ac:dyDescent="0.2">
      <c r="A3960" s="83" t="s">
        <v>4773</v>
      </c>
      <c r="B3960" s="83" t="s">
        <v>3</v>
      </c>
      <c r="C3960" s="83"/>
      <c r="D3960" s="83"/>
      <c r="E3960" s="83" t="s">
        <v>4611</v>
      </c>
      <c r="F3960" s="97" t="s">
        <v>4781</v>
      </c>
      <c r="G3960" s="98" t="s">
        <v>4781</v>
      </c>
      <c r="H3960" s="83"/>
      <c r="I3960" s="83">
        <v>0</v>
      </c>
      <c r="J3960" s="83"/>
      <c r="K3960" s="83" t="s">
        <v>67</v>
      </c>
      <c r="L3960" s="84">
        <v>1.0499999999999998</v>
      </c>
      <c r="M3960" s="84">
        <v>0.35</v>
      </c>
      <c r="N3960" s="84">
        <v>1.4</v>
      </c>
      <c r="O3960" s="83">
        <v>3</v>
      </c>
      <c r="P3960" s="83">
        <v>0</v>
      </c>
      <c r="Q3960" s="83">
        <v>0</v>
      </c>
      <c r="R3960" s="83">
        <v>0</v>
      </c>
      <c r="S3960" s="83">
        <v>0</v>
      </c>
      <c r="T3960" s="83">
        <v>0</v>
      </c>
      <c r="U3960" s="83">
        <v>0</v>
      </c>
      <c r="V3960" s="83">
        <v>0</v>
      </c>
      <c r="W3960" s="83">
        <v>0</v>
      </c>
      <c r="X3960" s="83">
        <v>0</v>
      </c>
      <c r="Y3960" s="83">
        <v>0</v>
      </c>
      <c r="Z3960" s="83">
        <v>0</v>
      </c>
      <c r="AA3960" s="83">
        <v>0</v>
      </c>
      <c r="AB3960" s="83">
        <v>0</v>
      </c>
      <c r="AC3960" s="83">
        <v>0</v>
      </c>
      <c r="AD3960" s="83">
        <v>0</v>
      </c>
      <c r="AE3960" s="83">
        <v>0</v>
      </c>
      <c r="AF3960" s="83">
        <v>1</v>
      </c>
      <c r="AG3960" s="83">
        <v>0</v>
      </c>
      <c r="AH3960" s="83">
        <v>0</v>
      </c>
      <c r="AI3960" s="83">
        <v>0</v>
      </c>
      <c r="AJ3960" s="83">
        <v>0</v>
      </c>
      <c r="AK3960" s="83">
        <v>0</v>
      </c>
      <c r="AL3960" s="83">
        <v>0</v>
      </c>
      <c r="AM3960" s="83">
        <v>0</v>
      </c>
      <c r="AN3960" s="83">
        <v>0</v>
      </c>
      <c r="AO3960" s="83">
        <v>0</v>
      </c>
      <c r="AP3960" s="83">
        <v>0</v>
      </c>
      <c r="AQ3960" s="83">
        <v>0</v>
      </c>
      <c r="AR3960" s="83">
        <v>0</v>
      </c>
      <c r="AS3960" s="83">
        <v>0</v>
      </c>
      <c r="AT3960" s="83">
        <v>0</v>
      </c>
      <c r="AU3960" s="83">
        <v>0</v>
      </c>
      <c r="AV3960" s="83">
        <v>0</v>
      </c>
      <c r="AW3960" s="83" t="s">
        <v>4775</v>
      </c>
      <c r="AX3960" s="83"/>
      <c r="AY3960" s="83"/>
      <c r="AZ3960" s="83"/>
      <c r="BA3960" s="83">
        <v>125</v>
      </c>
      <c r="BB3960" s="83" t="s">
        <v>4956</v>
      </c>
      <c r="BC3960" s="86">
        <v>45691</v>
      </c>
      <c r="BD3960" s="83" t="s">
        <v>4672</v>
      </c>
      <c r="BE3960" s="83"/>
      <c r="BF3960" s="83"/>
      <c r="BG3960" s="83"/>
      <c r="BH3960" s="83"/>
      <c r="BI3960" s="83"/>
      <c r="BJ3960" s="83"/>
      <c r="BK3960" s="83"/>
      <c r="BL3960" s="83"/>
      <c r="BM3960" s="83"/>
      <c r="BN3960" s="83"/>
      <c r="BO3960" s="83" t="str">
        <f t="shared" ref="BO3960:BO3963" si="263">IF(F3960="","",_xlfn.CONCAT(K3960&amp;N3960,IF(L3960&gt;M3960,_xlfn.TEXTJOIN(,TRUE,O3960:AV3960),_xlfn.TEXTJOIN(,TRUE,AF3960:AV3960,O3960:AE3960))))</f>
        <v>E020007001,43000000000000000010000000000000000</v>
      </c>
      <c r="BP3960" s="83" t="str">
        <f t="shared" ref="BP3960:BP3963" si="264">_xlfn.CONCAT(B3960,N3960,IF(L3960&gt;M3960,_xlfn.TEXTJOIN(,TRUE,O3960:AV3960),_xlfn.TEXTJOIN(,TRUE,AF3960:AV3960,O3960:AE3960)))</f>
        <v>GMW171361,43000000000000000010000000000000000</v>
      </c>
      <c r="BQ3960" s="83" t="str">
        <f>_xlfn.XLOOKUP(BO3960,[1]Planilha1!$BU:$BU,[1]Planilha1!$BU:$BU,"",0,1)</f>
        <v/>
      </c>
    </row>
    <row r="3961" spans="1:69" hidden="1" x14ac:dyDescent="0.2">
      <c r="A3961" s="2" t="s">
        <v>44</v>
      </c>
      <c r="B3961" s="2" t="s">
        <v>3</v>
      </c>
      <c r="C3961" s="2"/>
      <c r="D3961" s="2" t="str">
        <f>IF(_xlfn.XLOOKUP(C3961,'Tabela de Familias'!A:A,'Tabela de Familias'!B:B)="","")</f>
        <v/>
      </c>
      <c r="E3961" s="2" t="s">
        <v>4611</v>
      </c>
      <c r="F3961" s="90" t="s">
        <v>4782</v>
      </c>
      <c r="G3961" s="2" t="str">
        <f t="shared" ref="G3961:G3963" si="265">IF(F3961="","",C3961&amp;"-"&amp;F3961)</f>
        <v>-STD_X117SP4250_BUN998_1_X1_</v>
      </c>
      <c r="H3961" s="2"/>
      <c r="I3961" s="2"/>
      <c r="J3961" s="2"/>
      <c r="K3961" s="2" t="s">
        <v>6</v>
      </c>
      <c r="L3961" s="79">
        <v>0.35</v>
      </c>
      <c r="M3961" s="79">
        <v>0.75</v>
      </c>
      <c r="N3961" s="79">
        <f t="shared" ref="N3961:N3963" si="266">L3961+M3961</f>
        <v>1.1000000000000001</v>
      </c>
      <c r="O3961" s="2">
        <v>1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2">
        <v>0</v>
      </c>
      <c r="AG3961" s="2">
        <v>0</v>
      </c>
      <c r="AH3961" s="2">
        <v>1</v>
      </c>
      <c r="AI3961" s="2">
        <v>0</v>
      </c>
      <c r="AJ3961" s="2">
        <v>0</v>
      </c>
      <c r="AK3961" s="2">
        <v>0</v>
      </c>
      <c r="AL3961" s="2">
        <v>0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  <c r="AR3961" s="2">
        <v>0</v>
      </c>
      <c r="AS3961" s="2">
        <v>0</v>
      </c>
      <c r="AT3961" s="2">
        <v>0</v>
      </c>
      <c r="AU3961" s="2">
        <v>0</v>
      </c>
      <c r="AV3961" s="2">
        <v>0</v>
      </c>
      <c r="AW3961" s="2" t="s">
        <v>47</v>
      </c>
      <c r="AX3961" s="2"/>
      <c r="AY3961" s="2" t="s">
        <v>47</v>
      </c>
      <c r="AZ3961" s="2" t="s">
        <v>47</v>
      </c>
      <c r="BA3961" s="2">
        <v>125</v>
      </c>
      <c r="BB3961" s="2" t="s">
        <v>4965</v>
      </c>
      <c r="BC3961" s="80">
        <v>45691</v>
      </c>
      <c r="BD3961" s="2" t="s">
        <v>4672</v>
      </c>
      <c r="BE3961" s="2" t="s">
        <v>47</v>
      </c>
      <c r="BF3961" s="2"/>
      <c r="BG3961" s="2" t="s">
        <v>47</v>
      </c>
      <c r="BH3961" s="2" t="s">
        <v>47</v>
      </c>
      <c r="BI3961" s="2" t="s">
        <v>47</v>
      </c>
      <c r="BJ3961" s="2" t="s">
        <v>47</v>
      </c>
      <c r="BK3961" s="2" t="s">
        <v>47</v>
      </c>
      <c r="BL3961" s="2" t="s">
        <v>47</v>
      </c>
      <c r="BM3961" s="2"/>
      <c r="BN3961" s="2"/>
      <c r="BO3961" s="2" t="str">
        <f t="shared" si="263"/>
        <v>E167185001,10010000000000000010000000000000000</v>
      </c>
      <c r="BP3961" s="2" t="str">
        <f t="shared" si="264"/>
        <v>GMW171361,10010000000000000010000000000000000</v>
      </c>
      <c r="BQ3961" s="2" t="str">
        <f>_xlfn.XLOOKUP(BO3961,[1]Planilha1!$BU:$BU,[1]Planilha1!$BU:$BU,"",0,1)</f>
        <v/>
      </c>
    </row>
    <row r="3962" spans="1:69" hidden="1" x14ac:dyDescent="0.2">
      <c r="A3962" s="2" t="s">
        <v>44</v>
      </c>
      <c r="B3962" s="2" t="s">
        <v>3</v>
      </c>
      <c r="C3962" s="2"/>
      <c r="D3962" s="2" t="s">
        <v>4611</v>
      </c>
      <c r="E3962" s="2"/>
      <c r="F3962" s="93" t="s">
        <v>4871</v>
      </c>
      <c r="G3962" s="2" t="s">
        <v>4871</v>
      </c>
      <c r="H3962" s="2"/>
      <c r="I3962" s="2"/>
      <c r="J3962" s="2"/>
      <c r="K3962" s="2" t="s">
        <v>46</v>
      </c>
      <c r="L3962" s="79">
        <v>0.85</v>
      </c>
      <c r="M3962" s="79">
        <v>0.35</v>
      </c>
      <c r="N3962" s="79">
        <v>1.2</v>
      </c>
      <c r="O3962" s="2">
        <v>1</v>
      </c>
      <c r="P3962" s="2">
        <v>1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2">
        <v>1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0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  <c r="AR3962" s="2">
        <v>0</v>
      </c>
      <c r="AS3962" s="2">
        <v>0</v>
      </c>
      <c r="AT3962" s="2">
        <v>0</v>
      </c>
      <c r="AU3962" s="2">
        <v>0</v>
      </c>
      <c r="AV3962" s="2">
        <v>0</v>
      </c>
      <c r="AW3962" s="2"/>
      <c r="AX3962" s="2"/>
      <c r="AY3962" s="2"/>
      <c r="AZ3962" s="2"/>
      <c r="BA3962" s="2">
        <v>125</v>
      </c>
      <c r="BB3962" s="2" t="s">
        <v>4872</v>
      </c>
      <c r="BC3962" s="80">
        <v>45757</v>
      </c>
      <c r="BD3962" s="2" t="s">
        <v>4672</v>
      </c>
      <c r="BE3962" s="2"/>
      <c r="BF3962" s="2"/>
      <c r="BG3962" s="2"/>
      <c r="BH3962" s="2"/>
      <c r="BI3962" s="2"/>
      <c r="BJ3962" s="2"/>
      <c r="BK3962" s="2"/>
      <c r="BL3962" s="2"/>
      <c r="BM3962" s="2"/>
      <c r="BN3962" s="2"/>
      <c r="BO3962" s="2"/>
      <c r="BP3962" s="2"/>
      <c r="BQ3962" s="2"/>
    </row>
    <row r="3963" spans="1:69" hidden="1" x14ac:dyDescent="0.2">
      <c r="A3963" s="2" t="s">
        <v>296</v>
      </c>
      <c r="B3963" s="2" t="s">
        <v>3</v>
      </c>
      <c r="C3963" s="2"/>
      <c r="D3963" s="2" t="str">
        <f>IF(_xlfn.XLOOKUP(C3963,'Tabela de Familias'!A:A,'Tabela de Familias'!B:B)="","")</f>
        <v/>
      </c>
      <c r="E3963" s="2" t="s">
        <v>819</v>
      </c>
      <c r="F3963" s="2" t="s">
        <v>4783</v>
      </c>
      <c r="G3963" s="2" t="str">
        <f t="shared" si="265"/>
        <v>-STD_X117SP625_W53_1_X1_</v>
      </c>
      <c r="H3963" s="2"/>
      <c r="I3963" s="2"/>
      <c r="J3963" s="2"/>
      <c r="K3963" s="2" t="s">
        <v>6</v>
      </c>
      <c r="L3963" s="79">
        <v>0.85</v>
      </c>
      <c r="M3963" s="79">
        <v>0.35</v>
      </c>
      <c r="N3963" s="79">
        <f t="shared" si="266"/>
        <v>1.2</v>
      </c>
      <c r="O3963" s="2">
        <v>1</v>
      </c>
      <c r="P3963" s="2">
        <v>1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0</v>
      </c>
      <c r="AD3963" s="2">
        <v>0</v>
      </c>
      <c r="AE3963" s="2">
        <v>0</v>
      </c>
      <c r="AF3963" s="2">
        <v>1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0</v>
      </c>
      <c r="AM3963" s="2">
        <v>0</v>
      </c>
      <c r="AN3963" s="2">
        <v>0</v>
      </c>
      <c r="AO3963" s="2">
        <v>0</v>
      </c>
      <c r="AP3963" s="2">
        <v>0</v>
      </c>
      <c r="AQ3963" s="2">
        <v>0</v>
      </c>
      <c r="AR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 t="s">
        <v>47</v>
      </c>
      <c r="AX3963" s="2"/>
      <c r="AY3963" s="2" t="s">
        <v>47</v>
      </c>
      <c r="AZ3963" s="2" t="s">
        <v>47</v>
      </c>
      <c r="BA3963" s="2">
        <v>125</v>
      </c>
      <c r="BB3963" s="2" t="s">
        <v>4796</v>
      </c>
      <c r="BC3963" s="80">
        <v>45692</v>
      </c>
      <c r="BD3963" s="2" t="s">
        <v>4672</v>
      </c>
      <c r="BE3963" s="2" t="s">
        <v>47</v>
      </c>
      <c r="BF3963" s="2"/>
      <c r="BG3963" s="2" t="s">
        <v>47</v>
      </c>
      <c r="BH3963" s="2" t="s">
        <v>47</v>
      </c>
      <c r="BI3963" s="2" t="s">
        <v>47</v>
      </c>
      <c r="BJ3963" s="2" t="s">
        <v>47</v>
      </c>
      <c r="BK3963" s="2" t="s">
        <v>47</v>
      </c>
      <c r="BL3963" s="2" t="s">
        <v>47</v>
      </c>
      <c r="BM3963" s="2"/>
      <c r="BN3963" s="2"/>
      <c r="BO3963" s="2" t="str">
        <f t="shared" si="263"/>
        <v>E167185001,21100000000000000010000000000000000</v>
      </c>
      <c r="BP3963" s="2" t="str">
        <f t="shared" si="264"/>
        <v>GMW171361,21100000000000000010000000000000000</v>
      </c>
      <c r="BQ3963" s="2" t="str">
        <f>_xlfn.XLOOKUP(BO3963,[1]Planilha1!$BU:$BU,[1]Planilha1!$BU:$BU,"",0,1)</f>
        <v/>
      </c>
    </row>
    <row r="3964" spans="1:69" hidden="1" x14ac:dyDescent="0.2">
      <c r="A3964" s="2" t="s">
        <v>4773</v>
      </c>
      <c r="B3964" s="2" t="s">
        <v>378</v>
      </c>
      <c r="C3964" s="2"/>
      <c r="D3964" s="2" t="str">
        <f>IF(_xlfn.XLOOKUP(C3964,'Tabela de Familias'!A:A,'Tabela de Familias'!B:B)="","")</f>
        <v/>
      </c>
      <c r="E3964" s="2" t="s">
        <v>4611</v>
      </c>
      <c r="F3964" s="90" t="s">
        <v>4782</v>
      </c>
      <c r="G3964" s="2" t="str">
        <f t="shared" ref="G3964:G3965" si="267">IF(F3964="","",C3964&amp;"-"&amp;F3964)</f>
        <v>-STD_X117SP4250_BUN998_1_X1_</v>
      </c>
      <c r="H3964" s="2"/>
      <c r="I3964" s="2"/>
      <c r="J3964" s="2"/>
      <c r="K3964" s="2"/>
      <c r="L3964" s="79">
        <v>0.35</v>
      </c>
      <c r="M3964" s="79">
        <v>0.75</v>
      </c>
      <c r="N3964" s="79">
        <f t="shared" ref="N3964:N3965" si="268">L3964+M3964</f>
        <v>1.1000000000000001</v>
      </c>
      <c r="O3964" s="2">
        <v>1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2">
        <v>0</v>
      </c>
      <c r="AG3964" s="2">
        <v>0</v>
      </c>
      <c r="AH3964" s="2">
        <v>1</v>
      </c>
      <c r="AI3964" s="2">
        <v>0</v>
      </c>
      <c r="AJ3964" s="2">
        <v>0</v>
      </c>
      <c r="AK3964" s="2">
        <v>0</v>
      </c>
      <c r="AL3964" s="2">
        <v>0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  <c r="AR3964" s="2">
        <v>0</v>
      </c>
      <c r="AS3964" s="2">
        <v>0</v>
      </c>
      <c r="AT3964" s="2">
        <v>0</v>
      </c>
      <c r="AU3964" s="2">
        <v>0</v>
      </c>
      <c r="AV3964" s="2">
        <v>0</v>
      </c>
      <c r="AW3964" s="2" t="s">
        <v>47</v>
      </c>
      <c r="AX3964" s="2"/>
      <c r="AY3964" s="2" t="s">
        <v>47</v>
      </c>
      <c r="AZ3964" s="2" t="s">
        <v>47</v>
      </c>
      <c r="BA3964" s="2">
        <v>30</v>
      </c>
      <c r="BB3964" s="2" t="s">
        <v>4964</v>
      </c>
      <c r="BC3964" s="80">
        <v>45693</v>
      </c>
      <c r="BD3964" s="2" t="s">
        <v>4672</v>
      </c>
      <c r="BE3964" s="2" t="s">
        <v>47</v>
      </c>
      <c r="BF3964" s="2"/>
      <c r="BG3964" s="2" t="s">
        <v>47</v>
      </c>
      <c r="BH3964" s="2" t="s">
        <v>47</v>
      </c>
      <c r="BI3964" s="2" t="s">
        <v>47</v>
      </c>
      <c r="BJ3964" s="2" t="s">
        <v>47</v>
      </c>
      <c r="BK3964" s="2" t="s">
        <v>47</v>
      </c>
      <c r="BL3964" s="2" t="s">
        <v>47</v>
      </c>
      <c r="BM3964" s="2"/>
      <c r="BN3964" s="2"/>
      <c r="BO3964" s="2" t="str">
        <f t="shared" ref="BO3964:BO3965" si="269">IF(F3964="","",_xlfn.CONCAT(K3964&amp;N3964,IF(L3964&gt;M3964,_xlfn.TEXTJOIN(,TRUE,O3964:AV3964),_xlfn.TEXTJOIN(,TRUE,AF3964:AV3964,O3964:AE3964))))</f>
        <v>1,10010000000000000010000000000000000</v>
      </c>
      <c r="BP3964" s="2" t="str">
        <f t="shared" ref="BP3964:BP3965" si="270">_xlfn.CONCAT(B3964,N3964,IF(L3964&gt;M3964,_xlfn.TEXTJOIN(,TRUE,O3964:AV3964),_xlfn.TEXTJOIN(,TRUE,AF3964:AV3964,O3964:AE3964)))</f>
        <v>USCAR451,10010000000000000010000000000000000</v>
      </c>
      <c r="BQ3964" s="2" t="str">
        <f>_xlfn.XLOOKUP(BO3964,[1]Planilha1!$BU:$BU,[1]Planilha1!$BU:$BU,"",0,1)</f>
        <v/>
      </c>
    </row>
    <row r="3965" spans="1:69" hidden="1" x14ac:dyDescent="0.2">
      <c r="A3965" s="2" t="s">
        <v>4773</v>
      </c>
      <c r="B3965" s="2" t="s">
        <v>3</v>
      </c>
      <c r="C3965" s="2"/>
      <c r="D3965" s="2" t="str">
        <f>IF(_xlfn.XLOOKUP(C3965,'Tabela de Familias'!A:A,'Tabela de Familias'!B:B)="","")</f>
        <v/>
      </c>
      <c r="E3965" s="2" t="s">
        <v>4611</v>
      </c>
      <c r="F3965" s="2" t="s">
        <v>4784</v>
      </c>
      <c r="G3965" s="2" t="str">
        <f t="shared" si="267"/>
        <v>-STD_X117SP2374_BUN513_1_X1_</v>
      </c>
      <c r="H3965" s="2"/>
      <c r="I3965" s="2"/>
      <c r="J3965" s="2"/>
      <c r="K3965" s="2" t="s">
        <v>67</v>
      </c>
      <c r="L3965" s="79" cm="1">
        <f t="array" ref="L3965">SUMPRODUCT(O3965:AE3965*$O$2:$AE$2)</f>
        <v>1.0499999999999998</v>
      </c>
      <c r="M3965" s="79" cm="1">
        <f t="array" ref="M3965">SUMPRODUCT(AF3965:AV3965*$AF$2:$AV$2)</f>
        <v>1.0499999999999998</v>
      </c>
      <c r="N3965" s="79">
        <f t="shared" si="268"/>
        <v>2.0999999999999996</v>
      </c>
      <c r="O3965" s="2">
        <v>3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  <c r="AE3965" s="2">
        <v>0</v>
      </c>
      <c r="AF3965" s="2">
        <v>3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0</v>
      </c>
      <c r="AN3965" s="2">
        <v>0</v>
      </c>
      <c r="AO3965" s="2">
        <v>0</v>
      </c>
      <c r="AP3965" s="2">
        <v>0</v>
      </c>
      <c r="AQ3965" s="2">
        <v>0</v>
      </c>
      <c r="AR3965" s="2">
        <v>0</v>
      </c>
      <c r="AS3965" s="2">
        <v>0</v>
      </c>
      <c r="AT3965" s="2">
        <v>0</v>
      </c>
      <c r="AU3965" s="2">
        <v>0</v>
      </c>
      <c r="AV3965" s="2">
        <v>0</v>
      </c>
      <c r="AW3965" s="2" t="s">
        <v>47</v>
      </c>
      <c r="AX3965" s="2" t="s">
        <v>4775</v>
      </c>
      <c r="AY3965" s="2" t="s">
        <v>47</v>
      </c>
      <c r="AZ3965" s="2" t="s">
        <v>47</v>
      </c>
      <c r="BA3965" s="2">
        <v>125</v>
      </c>
      <c r="BB3965" s="2" t="s">
        <v>4962</v>
      </c>
      <c r="BC3965" s="80">
        <v>45694</v>
      </c>
      <c r="BD3965" s="2" t="s">
        <v>4672</v>
      </c>
      <c r="BE3965" s="2" t="s">
        <v>47</v>
      </c>
      <c r="BF3965" s="2"/>
      <c r="BG3965" s="2" t="s">
        <v>47</v>
      </c>
      <c r="BH3965" s="2" t="s">
        <v>47</v>
      </c>
      <c r="BI3965" s="2" t="s">
        <v>47</v>
      </c>
      <c r="BJ3965" s="2" t="s">
        <v>47</v>
      </c>
      <c r="BK3965" s="2" t="s">
        <v>47</v>
      </c>
      <c r="BL3965" s="2" t="s">
        <v>47</v>
      </c>
      <c r="BM3965" s="2"/>
      <c r="BN3965" s="2"/>
      <c r="BO3965" s="2" t="str">
        <f t="shared" si="269"/>
        <v>E020007002,13000000000000000030000000000000000</v>
      </c>
      <c r="BP3965" s="2" t="str">
        <f t="shared" si="270"/>
        <v>GMW171362,13000000000000000030000000000000000</v>
      </c>
      <c r="BQ3965" s="2" t="str">
        <f>_xlfn.XLOOKUP(BO3965,[1]Planilha1!$BU:$BU,[1]Planilha1!$BU:$BU,"",0,1)</f>
        <v/>
      </c>
    </row>
    <row r="3966" spans="1:69" hidden="1" x14ac:dyDescent="0.2">
      <c r="A3966" s="2" t="s">
        <v>44</v>
      </c>
      <c r="B3966" s="2" t="s">
        <v>3</v>
      </c>
      <c r="C3966" s="2"/>
      <c r="D3966" s="2"/>
      <c r="E3966" s="2"/>
      <c r="F3966" s="2" t="s">
        <v>4785</v>
      </c>
      <c r="G3966" s="2" t="str">
        <f t="shared" ref="G3966" si="271">IF(F3966="","",C3966&amp;"-"&amp;F3966)</f>
        <v>-STD_X117SP2379_BUN513_1_X1_</v>
      </c>
      <c r="H3966" s="2"/>
      <c r="I3966" s="2"/>
      <c r="J3966" s="2"/>
      <c r="K3966" s="2" t="s">
        <v>67</v>
      </c>
      <c r="L3966" s="79" cm="1">
        <f t="array" ref="L3966">SUMPRODUCT(O3966:AE3966*$O$2:$AE$2)</f>
        <v>1.4</v>
      </c>
      <c r="M3966" s="79" cm="1">
        <f t="array" ref="M3966">SUMPRODUCT(AF3966:AV3966*$AF$2:$AV$2)</f>
        <v>0.7</v>
      </c>
      <c r="N3966" s="79">
        <f t="shared" ref="N3966" si="272">L3966+M3966</f>
        <v>2.0999999999999996</v>
      </c>
      <c r="O3966" s="2">
        <v>4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  <c r="AE3966" s="2">
        <v>0</v>
      </c>
      <c r="AF3966" s="2">
        <v>2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0</v>
      </c>
      <c r="AM3966" s="2">
        <v>0</v>
      </c>
      <c r="AN3966" s="2">
        <v>0</v>
      </c>
      <c r="AO3966" s="2">
        <v>0</v>
      </c>
      <c r="AP3966" s="2">
        <v>0</v>
      </c>
      <c r="AQ3966" s="2">
        <v>0</v>
      </c>
      <c r="AR3966" s="2">
        <v>0</v>
      </c>
      <c r="AS3966" s="2">
        <v>0</v>
      </c>
      <c r="AT3966" s="2">
        <v>0</v>
      </c>
      <c r="AU3966" s="2">
        <v>0</v>
      </c>
      <c r="AV3966" s="2">
        <v>0</v>
      </c>
      <c r="AW3966" s="2" t="s">
        <v>47</v>
      </c>
      <c r="AX3966" s="2" t="s">
        <v>4775</v>
      </c>
      <c r="AY3966" s="2" t="s">
        <v>47</v>
      </c>
      <c r="AZ3966" s="2" t="s">
        <v>47</v>
      </c>
      <c r="BA3966" s="2">
        <v>125</v>
      </c>
      <c r="BB3966" s="2" t="s">
        <v>4963</v>
      </c>
      <c r="BC3966" s="80">
        <v>45695</v>
      </c>
      <c r="BD3966" s="2" t="s">
        <v>4672</v>
      </c>
      <c r="BE3966" s="2" t="s">
        <v>47</v>
      </c>
      <c r="BF3966" s="2"/>
      <c r="BG3966" s="2" t="s">
        <v>47</v>
      </c>
      <c r="BH3966" s="2" t="s">
        <v>47</v>
      </c>
      <c r="BI3966" s="2" t="s">
        <v>47</v>
      </c>
      <c r="BJ3966" s="2" t="s">
        <v>47</v>
      </c>
      <c r="BK3966" s="2" t="s">
        <v>47</v>
      </c>
      <c r="BL3966" s="2" t="s">
        <v>47</v>
      </c>
      <c r="BM3966" s="2"/>
      <c r="BN3966" s="2"/>
      <c r="BO3966" s="2" t="str">
        <f t="shared" ref="BO3966:BO3967" si="273">IF(F3966="","",_xlfn.CONCAT(K3966&amp;N3966,IF(L3966&gt;M3966,_xlfn.TEXTJOIN(,TRUE,O3966:AV3966),_xlfn.TEXTJOIN(,TRUE,AF3966:AV3966,O3966:AE3966))))</f>
        <v>E020007002,14000000000000000020000000000000000</v>
      </c>
      <c r="BP3966" s="2" t="str">
        <f t="shared" ref="BP3966:BP3967" si="274">_xlfn.CONCAT(B3966,N3966,IF(L3966&gt;M3966,_xlfn.TEXTJOIN(,TRUE,O3966:AV3966),_xlfn.TEXTJOIN(,TRUE,AF3966:AV3966,O3966:AE3966)))</f>
        <v>GMW171362,14000000000000000020000000000000000</v>
      </c>
      <c r="BQ3966" s="2" t="str">
        <f>_xlfn.XLOOKUP(BO3966,[1]Planilha1!$BU:$BU,[1]Planilha1!$BU:$BU,"",0,1)</f>
        <v/>
      </c>
    </row>
    <row r="3967" spans="1:69" hidden="1" x14ac:dyDescent="0.2">
      <c r="A3967" s="2" t="s">
        <v>4788</v>
      </c>
      <c r="B3967" s="2" t="s">
        <v>3</v>
      </c>
      <c r="C3967" s="2"/>
      <c r="D3967" s="2" t="s">
        <v>4789</v>
      </c>
      <c r="E3967" s="2" t="s">
        <v>4611</v>
      </c>
      <c r="F3967" s="2" t="s">
        <v>4790</v>
      </c>
      <c r="G3967" s="2" t="s">
        <v>4790</v>
      </c>
      <c r="H3967" s="2"/>
      <c r="I3967" s="2">
        <v>0</v>
      </c>
      <c r="J3967" s="2"/>
      <c r="K3967" s="2" t="s">
        <v>6</v>
      </c>
      <c r="L3967" s="79">
        <v>0.7</v>
      </c>
      <c r="M3967" s="79">
        <v>1.9</v>
      </c>
      <c r="N3967" s="79">
        <v>2.6</v>
      </c>
      <c r="O3967" s="2">
        <v>2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2">
        <v>4</v>
      </c>
      <c r="AG3967" s="2">
        <v>1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0</v>
      </c>
      <c r="AN3967" s="2">
        <v>0</v>
      </c>
      <c r="AO3967" s="2">
        <v>0</v>
      </c>
      <c r="AP3967" s="2">
        <v>0</v>
      </c>
      <c r="AQ3967" s="2">
        <v>0</v>
      </c>
      <c r="AR3967" s="2">
        <v>0</v>
      </c>
      <c r="AS3967" s="2">
        <v>0</v>
      </c>
      <c r="AT3967" s="2">
        <v>0</v>
      </c>
      <c r="AU3967" s="2">
        <v>0</v>
      </c>
      <c r="AV3967" s="2">
        <v>0</v>
      </c>
      <c r="AW3967" s="2"/>
      <c r="AX3967" s="2"/>
      <c r="AY3967" s="2"/>
      <c r="AZ3967" s="2"/>
      <c r="BA3967" s="2"/>
      <c r="BB3967" s="2" t="s">
        <v>4814</v>
      </c>
      <c r="BC3967" s="80">
        <v>45726</v>
      </c>
      <c r="BD3967" s="2" t="s">
        <v>4672</v>
      </c>
      <c r="BE3967" s="2"/>
      <c r="BF3967" s="2"/>
      <c r="BG3967" s="2"/>
      <c r="BH3967" s="2"/>
      <c r="BI3967" s="2"/>
      <c r="BJ3967" s="2"/>
      <c r="BK3967" s="2"/>
      <c r="BL3967" s="2"/>
      <c r="BM3967" s="2"/>
      <c r="BN3967" s="2"/>
      <c r="BO3967" s="2" t="str">
        <f t="shared" si="273"/>
        <v>E167185002,64100000000000000020000000000000000</v>
      </c>
      <c r="BP3967" s="2" t="str">
        <f t="shared" si="274"/>
        <v>GMW171362,64100000000000000020000000000000000</v>
      </c>
      <c r="BQ3967" s="2" t="str">
        <f>_xlfn.XLOOKUP(BO3967,[1]Planilha1!$BU:$BU,[1]Planilha1!$BU:$BU,"",0,1)</f>
        <v/>
      </c>
    </row>
    <row r="3968" spans="1:69" hidden="1" x14ac:dyDescent="0.2">
      <c r="A3968" s="2" t="s">
        <v>4788</v>
      </c>
      <c r="B3968" s="2" t="s">
        <v>3</v>
      </c>
      <c r="C3968" s="2"/>
      <c r="D3968" s="2" t="s">
        <v>4611</v>
      </c>
      <c r="E3968" s="2" t="s">
        <v>4611</v>
      </c>
      <c r="F3968" s="2" t="s">
        <v>4790</v>
      </c>
      <c r="G3968" s="2" t="s">
        <v>4790</v>
      </c>
      <c r="H3968" s="2"/>
      <c r="I3968" s="2">
        <v>0</v>
      </c>
      <c r="J3968" s="2"/>
      <c r="K3968" s="2" t="s">
        <v>6</v>
      </c>
      <c r="L3968" s="79">
        <v>0.7</v>
      </c>
      <c r="M3968" s="79">
        <v>1.9</v>
      </c>
      <c r="N3968" s="79">
        <v>2.6</v>
      </c>
      <c r="O3968" s="2">
        <v>2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2">
        <v>4</v>
      </c>
      <c r="AG3968" s="2">
        <v>1</v>
      </c>
      <c r="AH3968" s="2">
        <v>0</v>
      </c>
      <c r="AI3968" s="2">
        <v>0</v>
      </c>
      <c r="AJ3968" s="2">
        <v>0</v>
      </c>
      <c r="AK3968" s="2">
        <v>0</v>
      </c>
      <c r="AL3968" s="2">
        <v>0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  <c r="AR3968" s="2">
        <v>0</v>
      </c>
      <c r="AS3968" s="2">
        <v>0</v>
      </c>
      <c r="AT3968" s="2">
        <v>0</v>
      </c>
      <c r="AU3968" s="2">
        <v>0</v>
      </c>
      <c r="AV3968" s="2">
        <v>0</v>
      </c>
      <c r="AW3968" s="2"/>
      <c r="AX3968" s="2"/>
      <c r="AY3968" s="2"/>
      <c r="AZ3968" s="2"/>
      <c r="BA3968" s="2"/>
      <c r="BB3968" s="2" t="s">
        <v>4814</v>
      </c>
      <c r="BC3968" s="80">
        <v>45721</v>
      </c>
      <c r="BD3968" s="2" t="s">
        <v>359</v>
      </c>
      <c r="BE3968" s="2"/>
      <c r="BF3968" s="2"/>
      <c r="BG3968" s="2"/>
      <c r="BH3968" s="2"/>
      <c r="BI3968" s="2"/>
      <c r="BJ3968" s="2"/>
      <c r="BK3968" s="2"/>
      <c r="BL3968" s="2"/>
      <c r="BM3968" s="2"/>
      <c r="BN3968" s="2"/>
      <c r="BO3968" s="2" t="str">
        <f t="shared" ref="BO3968:BO3974" si="275">IF(F3968="","",_xlfn.CONCAT(K3968&amp;N3968,IF(L3968&gt;M3968,_xlfn.TEXTJOIN(,TRUE,O3968:AV3968),_xlfn.TEXTJOIN(,TRUE,AF3968:AV3968,O3968:AE3968))))</f>
        <v>E167185002,64100000000000000020000000000000000</v>
      </c>
      <c r="BP3968" s="2" t="str">
        <f t="shared" ref="BP3968:BP3974" si="276">_xlfn.CONCAT(B3968,N3968,IF(L3968&gt;M3968,_xlfn.TEXTJOIN(,TRUE,O3968:AV3968),_xlfn.TEXTJOIN(,TRUE,AF3968:AV3968,O3968:AE3968)))</f>
        <v>GMW171362,64100000000000000020000000000000000</v>
      </c>
      <c r="BQ3968" s="2" t="str">
        <f>_xlfn.XLOOKUP(BO3968,[1]Planilha1!$BU:$BU,[1]Planilha1!$BU:$BU,"",0,1)</f>
        <v/>
      </c>
    </row>
    <row r="3969" spans="1:69" hidden="1" x14ac:dyDescent="0.2">
      <c r="A3969" s="2" t="s">
        <v>4679</v>
      </c>
      <c r="B3969" s="2" t="s">
        <v>44</v>
      </c>
      <c r="C3969" s="2"/>
      <c r="D3969" s="2" t="s">
        <v>378</v>
      </c>
      <c r="E3969" s="2" t="s">
        <v>4611</v>
      </c>
      <c r="F3969" s="93" t="s">
        <v>4792</v>
      </c>
      <c r="G3969" s="2" t="s">
        <v>4792</v>
      </c>
      <c r="H3969" s="2"/>
      <c r="I3969" s="2"/>
      <c r="J3969" s="2"/>
      <c r="K3969" s="2" t="s">
        <v>4686</v>
      </c>
      <c r="L3969" s="79">
        <v>3.85</v>
      </c>
      <c r="M3969" s="79">
        <v>2.5</v>
      </c>
      <c r="N3969" s="79">
        <v>6.35</v>
      </c>
      <c r="O3969" s="2">
        <v>1</v>
      </c>
      <c r="P3969" s="2">
        <v>1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1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2">
        <v>0</v>
      </c>
      <c r="AG3969" s="2">
        <v>2</v>
      </c>
      <c r="AH3969" s="2">
        <v>0</v>
      </c>
      <c r="AI3969" s="2">
        <v>0</v>
      </c>
      <c r="AJ3969" s="2">
        <v>1</v>
      </c>
      <c r="AK3969" s="2">
        <v>0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AR3969" s="2">
        <v>0</v>
      </c>
      <c r="AS3969" s="2">
        <v>0</v>
      </c>
      <c r="AT3969" s="2">
        <v>0</v>
      </c>
      <c r="AU3969" s="2">
        <v>0</v>
      </c>
      <c r="AV3969" s="2">
        <v>0</v>
      </c>
      <c r="AW3969" s="2"/>
      <c r="AX3969" s="2"/>
      <c r="AY3969" s="2"/>
      <c r="AZ3969" s="2"/>
      <c r="BA3969" s="2">
        <v>30</v>
      </c>
      <c r="BB3969" s="2" t="s">
        <v>4791</v>
      </c>
      <c r="BC3969" s="80">
        <v>45721</v>
      </c>
      <c r="BD3969" s="2" t="s">
        <v>359</v>
      </c>
      <c r="BE3969" s="2"/>
      <c r="BF3969" s="2"/>
      <c r="BG3969" s="2"/>
      <c r="BH3969" s="2"/>
      <c r="BI3969" s="2"/>
      <c r="BJ3969" s="2"/>
      <c r="BK3969" s="2"/>
      <c r="BL3969" s="2"/>
      <c r="BM3969" s="2"/>
      <c r="BN3969" s="2"/>
      <c r="BO3969" s="2" t="str">
        <f t="shared" si="275"/>
        <v>3299362M96,351100000100000000002001000000000000</v>
      </c>
      <c r="BP3969" s="2" t="str">
        <f t="shared" si="276"/>
        <v>GEM6,351100000100000000002001000000000000</v>
      </c>
      <c r="BQ3969" s="2" t="str">
        <f>_xlfn.XLOOKUP(BO3969,[1]Planilha1!$BU:$BU,[1]Planilha1!$BU:$BU,"",0,1)</f>
        <v/>
      </c>
    </row>
    <row r="3970" spans="1:69" hidden="1" x14ac:dyDescent="0.2">
      <c r="A3970" s="2" t="s">
        <v>4679</v>
      </c>
      <c r="B3970" s="2" t="s">
        <v>44</v>
      </c>
      <c r="C3970" s="2"/>
      <c r="D3970" s="2" t="s">
        <v>378</v>
      </c>
      <c r="E3970" s="2" t="s">
        <v>819</v>
      </c>
      <c r="F3970" s="2" t="s">
        <v>4713</v>
      </c>
      <c r="G3970" s="2" t="str">
        <f>IF(F3970="","",C3970&amp;"-"&amp;F3970)</f>
        <v>-SP1250_620_1_X1</v>
      </c>
      <c r="H3970" s="2"/>
      <c r="I3970" s="2"/>
      <c r="J3970" s="2"/>
      <c r="K3970" s="2"/>
      <c r="L3970" s="79">
        <v>2</v>
      </c>
      <c r="M3970" s="79">
        <v>6</v>
      </c>
      <c r="N3970" s="79">
        <v>8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1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2">
        <v>0</v>
      </c>
      <c r="AG3970" s="2">
        <v>1</v>
      </c>
      <c r="AH3970" s="2">
        <v>0</v>
      </c>
      <c r="AI3970" s="2">
        <v>1</v>
      </c>
      <c r="AJ3970" s="2">
        <v>3</v>
      </c>
      <c r="AK3970" s="2">
        <v>0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  <c r="AR3970" s="2">
        <v>0</v>
      </c>
      <c r="AS3970" s="2">
        <v>0</v>
      </c>
      <c r="AT3970" s="2">
        <v>0</v>
      </c>
      <c r="AU3970" s="2">
        <v>0</v>
      </c>
      <c r="AV3970" s="2">
        <v>0</v>
      </c>
      <c r="AW3970" s="2"/>
      <c r="AX3970" s="2" t="s">
        <v>4793</v>
      </c>
      <c r="AY3970" s="2" t="s">
        <v>47</v>
      </c>
      <c r="AZ3970" s="2" t="s">
        <v>47</v>
      </c>
      <c r="BA3970" s="2">
        <v>30</v>
      </c>
      <c r="BB3970" s="2" t="s">
        <v>4794</v>
      </c>
      <c r="BC3970" s="80">
        <v>45723</v>
      </c>
      <c r="BD3970" s="2" t="s">
        <v>4672</v>
      </c>
      <c r="BE3970" s="2" t="s">
        <v>47</v>
      </c>
      <c r="BF3970" s="2"/>
      <c r="BG3970" s="2"/>
      <c r="BH3970" s="2"/>
      <c r="BI3970" s="2"/>
      <c r="BJ3970" s="2"/>
      <c r="BK3970" s="2"/>
      <c r="BL3970" s="2"/>
      <c r="BM3970" s="2"/>
      <c r="BN3970" s="2"/>
      <c r="BO3970" s="2" t="str">
        <f t="shared" si="275"/>
        <v>80101300000000000000000100000000000</v>
      </c>
      <c r="BP3970" s="2" t="str">
        <f t="shared" si="276"/>
        <v>GEM80101300000000000000000100000000000</v>
      </c>
      <c r="BQ3970" s="2" t="str">
        <f>_xlfn.XLOOKUP(BO3970,[1]Planilha1!$BU:$BU,[1]Planilha1!$BU:$BU,"",0,1)</f>
        <v/>
      </c>
    </row>
    <row r="3971" spans="1:69" hidden="1" x14ac:dyDescent="0.2">
      <c r="A3971" s="2" t="s">
        <v>4679</v>
      </c>
      <c r="B3971" s="2" t="s">
        <v>44</v>
      </c>
      <c r="C3971" s="2"/>
      <c r="D3971" s="2" t="s">
        <v>3</v>
      </c>
      <c r="E3971" s="2" t="s">
        <v>819</v>
      </c>
      <c r="F3971" s="2" t="s">
        <v>4713</v>
      </c>
      <c r="G3971" s="2" t="str">
        <f>IF(F3971="","",C3971&amp;"-"&amp;F3971)</f>
        <v>-SP1250_620_1_X1</v>
      </c>
      <c r="H3971" s="2"/>
      <c r="I3971" s="2"/>
      <c r="J3971" s="2"/>
      <c r="K3971" s="2" t="s">
        <v>4686</v>
      </c>
      <c r="L3971" s="79">
        <v>2</v>
      </c>
      <c r="M3971" s="79">
        <v>6</v>
      </c>
      <c r="N3971" s="79">
        <v>8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1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2">
        <v>0</v>
      </c>
      <c r="AG3971" s="2">
        <v>1</v>
      </c>
      <c r="AH3971" s="2">
        <v>0</v>
      </c>
      <c r="AI3971" s="2">
        <v>1</v>
      </c>
      <c r="AJ3971" s="2">
        <v>3</v>
      </c>
      <c r="AK3971" s="2">
        <v>0</v>
      </c>
      <c r="AL3971" s="2">
        <v>0</v>
      </c>
      <c r="AM3971" s="2">
        <v>0</v>
      </c>
      <c r="AN3971" s="2">
        <v>0</v>
      </c>
      <c r="AO3971" s="2">
        <v>0</v>
      </c>
      <c r="AP3971" s="2">
        <v>0</v>
      </c>
      <c r="AQ3971" s="2">
        <v>0</v>
      </c>
      <c r="AR3971" s="2">
        <v>0</v>
      </c>
      <c r="AS3971" s="2">
        <v>0</v>
      </c>
      <c r="AT3971" s="2">
        <v>0</v>
      </c>
      <c r="AU3971" s="2">
        <v>0</v>
      </c>
      <c r="AV3971" s="2">
        <v>0</v>
      </c>
      <c r="AW3971" s="2"/>
      <c r="AX3971" s="2" t="s">
        <v>4793</v>
      </c>
      <c r="AY3971" s="2" t="s">
        <v>47</v>
      </c>
      <c r="AZ3971" s="2" t="s">
        <v>47</v>
      </c>
      <c r="BA3971" s="2">
        <v>125</v>
      </c>
      <c r="BB3971" s="2" t="s">
        <v>4795</v>
      </c>
      <c r="BC3971" s="80">
        <v>45723</v>
      </c>
      <c r="BD3971" s="2" t="s">
        <v>4672</v>
      </c>
      <c r="BE3971" s="2" t="s">
        <v>47</v>
      </c>
      <c r="BF3971" s="2"/>
      <c r="BG3971" s="2"/>
      <c r="BH3971" s="2"/>
      <c r="BI3971" s="2"/>
      <c r="BJ3971" s="2"/>
      <c r="BK3971" s="2"/>
      <c r="BL3971" s="2"/>
      <c r="BM3971" s="2"/>
      <c r="BN3971" s="2"/>
      <c r="BO3971" s="2" t="str">
        <f t="shared" si="275"/>
        <v>3299362M980101300000000000000000100000000000</v>
      </c>
      <c r="BP3971" s="2" t="str">
        <f t="shared" si="276"/>
        <v>GEM80101300000000000000000100000000000</v>
      </c>
      <c r="BQ3971" s="2" t="str">
        <f>_xlfn.XLOOKUP(BO3971,[1]Planilha1!$BU:$BU,[1]Planilha1!$BU:$BU,"",0,1)</f>
        <v/>
      </c>
    </row>
    <row r="3972" spans="1:69" hidden="1" x14ac:dyDescent="0.2">
      <c r="A3972" s="2" t="s">
        <v>4679</v>
      </c>
      <c r="B3972" s="2" t="s">
        <v>3</v>
      </c>
      <c r="C3972" s="2"/>
      <c r="D3972" s="2" t="s">
        <v>4678</v>
      </c>
      <c r="E3972" s="2" t="s">
        <v>819</v>
      </c>
      <c r="F3972" s="2" t="s">
        <v>4739</v>
      </c>
      <c r="G3972" s="2" t="str">
        <f t="shared" ref="G3972:G3974" si="277">IF(F3972="","",C3972&amp;"-"&amp;F3972)</f>
        <v>-SP2150_201_1_X1</v>
      </c>
      <c r="H3972" s="2"/>
      <c r="I3972" s="2"/>
      <c r="J3972" s="2"/>
      <c r="K3972" s="89" t="s">
        <v>347</v>
      </c>
      <c r="L3972" s="79">
        <v>0.7</v>
      </c>
      <c r="M3972" s="79">
        <v>2.2000000000000002</v>
      </c>
      <c r="N3972" s="79">
        <f t="shared" ref="N3972" si="278">L3972+M3972</f>
        <v>2.9000000000000004</v>
      </c>
      <c r="O3972" s="2">
        <v>2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2">
        <v>2</v>
      </c>
      <c r="AG3972" s="2">
        <v>1</v>
      </c>
      <c r="AH3972" s="2">
        <v>0</v>
      </c>
      <c r="AI3972" s="2">
        <v>1</v>
      </c>
      <c r="AJ3972" s="2">
        <v>0</v>
      </c>
      <c r="AK3972" s="2">
        <v>0</v>
      </c>
      <c r="AL3972" s="2">
        <v>0</v>
      </c>
      <c r="AM3972" s="2">
        <v>0</v>
      </c>
      <c r="AN3972" s="2">
        <v>0</v>
      </c>
      <c r="AO3972" s="2">
        <v>0</v>
      </c>
      <c r="AP3972" s="2">
        <v>0</v>
      </c>
      <c r="AQ3972" s="2">
        <v>0</v>
      </c>
      <c r="AR3972" s="2">
        <v>0</v>
      </c>
      <c r="AS3972" s="2">
        <v>0</v>
      </c>
      <c r="AT3972" s="2">
        <v>0</v>
      </c>
      <c r="AU3972" s="2">
        <v>0</v>
      </c>
      <c r="AV3972" s="2">
        <v>0</v>
      </c>
      <c r="AW3972" s="2" t="s">
        <v>47</v>
      </c>
      <c r="AX3972" s="2"/>
      <c r="AY3972" s="2" t="s">
        <v>47</v>
      </c>
      <c r="AZ3972" s="2" t="s">
        <v>47</v>
      </c>
      <c r="BA3972" s="2">
        <v>125</v>
      </c>
      <c r="BB3972" s="2" t="s">
        <v>4817</v>
      </c>
      <c r="BC3972" s="80">
        <v>45727</v>
      </c>
      <c r="BD3972" s="2" t="s">
        <v>4672</v>
      </c>
      <c r="BE3972" s="2" t="s">
        <v>47</v>
      </c>
      <c r="BF3972" s="2"/>
      <c r="BG3972" s="2" t="s">
        <v>47</v>
      </c>
      <c r="BH3972" s="2" t="s">
        <v>47</v>
      </c>
      <c r="BI3972" s="2" t="s">
        <v>47</v>
      </c>
      <c r="BJ3972" s="2" t="s">
        <v>47</v>
      </c>
      <c r="BK3972" s="2" t="s">
        <v>47</v>
      </c>
      <c r="BL3972" s="2" t="s">
        <v>47</v>
      </c>
      <c r="BM3972" s="2"/>
      <c r="BN3972" s="2"/>
      <c r="BO3972" s="2" t="str">
        <f t="shared" si="275"/>
        <v>E167253002,92101000000000000020000000000000000</v>
      </c>
      <c r="BP3972" s="2" t="str">
        <f t="shared" si="276"/>
        <v>GMW171362,92101000000000000020000000000000000</v>
      </c>
      <c r="BQ3972" s="2" t="str">
        <f>_xlfn.XLOOKUP(BO3972,[1]Planilha1!$BU:$BU,[1]Planilha1!$BU:$BU,"",0,1)</f>
        <v/>
      </c>
    </row>
    <row r="3973" spans="1:69" hidden="1" x14ac:dyDescent="0.2">
      <c r="A3973" s="2" t="s">
        <v>44</v>
      </c>
      <c r="B3973" s="2" t="s">
        <v>378</v>
      </c>
      <c r="C3973" s="2"/>
      <c r="D3973" s="2"/>
      <c r="E3973" s="2" t="s">
        <v>819</v>
      </c>
      <c r="F3973" s="2" t="s">
        <v>4739</v>
      </c>
      <c r="G3973" s="2" t="str">
        <f t="shared" si="277"/>
        <v>-SP2150_201_1_X1</v>
      </c>
      <c r="H3973" s="2"/>
      <c r="I3973" s="2"/>
      <c r="J3973" s="2"/>
      <c r="K3973" s="2" t="s">
        <v>347</v>
      </c>
      <c r="L3973" s="79">
        <v>0.7</v>
      </c>
      <c r="M3973" s="79">
        <v>2.2000000000000002</v>
      </c>
      <c r="N3973" s="79">
        <v>2.9</v>
      </c>
      <c r="O3973" s="2">
        <v>2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2">
        <v>2</v>
      </c>
      <c r="AG3973" s="2">
        <v>1</v>
      </c>
      <c r="AH3973" s="2">
        <v>0</v>
      </c>
      <c r="AI3973" s="2">
        <v>1</v>
      </c>
      <c r="AJ3973" s="2">
        <v>0</v>
      </c>
      <c r="AK3973" s="2">
        <v>0</v>
      </c>
      <c r="AL3973" s="2">
        <v>0</v>
      </c>
      <c r="AM3973" s="2">
        <v>0</v>
      </c>
      <c r="AN3973" s="2">
        <v>0</v>
      </c>
      <c r="AO3973" s="2">
        <v>0</v>
      </c>
      <c r="AP3973" s="2">
        <v>0</v>
      </c>
      <c r="AQ3973" s="2">
        <v>0</v>
      </c>
      <c r="AR3973" s="2">
        <v>0</v>
      </c>
      <c r="AS3973" s="2">
        <v>0</v>
      </c>
      <c r="AT3973" s="2">
        <v>0</v>
      </c>
      <c r="AU3973" s="2">
        <v>0</v>
      </c>
      <c r="AV3973" s="2">
        <v>0</v>
      </c>
      <c r="AW3973" s="2"/>
      <c r="AX3973" s="2"/>
      <c r="AY3973" s="2" t="s">
        <v>47</v>
      </c>
      <c r="AZ3973" s="2" t="s">
        <v>47</v>
      </c>
      <c r="BA3973" s="2">
        <v>30</v>
      </c>
      <c r="BB3973" s="2" t="s">
        <v>4817</v>
      </c>
      <c r="BC3973" s="80">
        <v>45727</v>
      </c>
      <c r="BD3973" s="2" t="s">
        <v>4800</v>
      </c>
      <c r="BE3973" s="2" t="s">
        <v>47</v>
      </c>
      <c r="BF3973" s="2"/>
      <c r="BG3973" s="2"/>
      <c r="BH3973" s="2"/>
      <c r="BI3973" s="2"/>
      <c r="BJ3973" s="2"/>
      <c r="BK3973" s="2"/>
      <c r="BL3973" s="2"/>
      <c r="BM3973" s="2"/>
      <c r="BN3973" s="2"/>
      <c r="BO3973" s="2" t="str">
        <f t="shared" si="275"/>
        <v>E167253002,92101000000000000020000000000000000</v>
      </c>
      <c r="BP3973" s="2" t="str">
        <f t="shared" si="276"/>
        <v>USCAR452,92101000000000000020000000000000000</v>
      </c>
      <c r="BQ3973" s="2" t="str">
        <f>_xlfn.XLOOKUP(BO3973,[1]Planilha1!$BU:$BU,[1]Planilha1!$BU:$BU,"",0,1)</f>
        <v/>
      </c>
    </row>
    <row r="3974" spans="1:69" hidden="1" x14ac:dyDescent="0.2">
      <c r="A3974" s="2" t="s">
        <v>4679</v>
      </c>
      <c r="B3974" s="2" t="s">
        <v>378</v>
      </c>
      <c r="C3974" s="2"/>
      <c r="D3974" s="2" t="s">
        <v>1099</v>
      </c>
      <c r="E3974" s="2" t="s">
        <v>4611</v>
      </c>
      <c r="F3974" s="2" t="s">
        <v>4818</v>
      </c>
      <c r="G3974" s="2" t="str">
        <f t="shared" si="277"/>
        <v>-SP2150_303_1_X1.01</v>
      </c>
      <c r="H3974" s="2"/>
      <c r="I3974" s="2"/>
      <c r="J3974" s="2"/>
      <c r="K3974" s="2"/>
      <c r="L3974" s="79">
        <v>1</v>
      </c>
      <c r="M3974" s="79">
        <v>4</v>
      </c>
      <c r="N3974" s="79">
        <f t="shared" ref="N3974" si="279">L3974+M3974</f>
        <v>5</v>
      </c>
      <c r="O3974" s="2">
        <v>0</v>
      </c>
      <c r="P3974" s="2">
        <v>2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1</v>
      </c>
      <c r="AJ3974" s="2">
        <v>0</v>
      </c>
      <c r="AK3974" s="2">
        <v>0</v>
      </c>
      <c r="AL3974" s="2">
        <v>0</v>
      </c>
      <c r="AM3974" s="2">
        <v>1</v>
      </c>
      <c r="AN3974" s="2">
        <v>0</v>
      </c>
      <c r="AO3974" s="2">
        <v>0</v>
      </c>
      <c r="AP3974" s="2">
        <v>0</v>
      </c>
      <c r="AQ3974" s="2">
        <v>0</v>
      </c>
      <c r="AR3974" s="2">
        <v>0</v>
      </c>
      <c r="AS3974" s="2">
        <v>0</v>
      </c>
      <c r="AT3974" s="2">
        <v>0</v>
      </c>
      <c r="AU3974" s="2">
        <v>0</v>
      </c>
      <c r="AV3974" s="2">
        <v>0</v>
      </c>
      <c r="AW3974" s="2" t="s">
        <v>47</v>
      </c>
      <c r="AX3974" s="2" t="s">
        <v>4788</v>
      </c>
      <c r="AY3974" s="2" t="s">
        <v>47</v>
      </c>
      <c r="AZ3974" s="2" t="s">
        <v>47</v>
      </c>
      <c r="BA3974" s="2">
        <v>30</v>
      </c>
      <c r="BB3974" s="2" t="s">
        <v>4892</v>
      </c>
      <c r="BC3974" s="80">
        <v>45728</v>
      </c>
      <c r="BD3974" s="2" t="s">
        <v>4800</v>
      </c>
      <c r="BE3974" s="2" t="s">
        <v>47</v>
      </c>
      <c r="BF3974" s="2"/>
      <c r="BG3974" s="2" t="s">
        <v>47</v>
      </c>
      <c r="BH3974" s="2" t="s">
        <v>47</v>
      </c>
      <c r="BI3974" s="2" t="s">
        <v>47</v>
      </c>
      <c r="BJ3974" s="2" t="s">
        <v>47</v>
      </c>
      <c r="BK3974" s="2" t="s">
        <v>47</v>
      </c>
      <c r="BL3974" s="2" t="s">
        <v>47</v>
      </c>
      <c r="BM3974" s="2"/>
      <c r="BN3974" s="2"/>
      <c r="BO3974" s="2" t="str">
        <f t="shared" si="275"/>
        <v>50001000100000000002000000000000000</v>
      </c>
      <c r="BP3974" s="2" t="str">
        <f t="shared" si="276"/>
        <v>USCAR4550001000100000000002000000000000000</v>
      </c>
      <c r="BQ3974" s="2" t="str">
        <f>_xlfn.XLOOKUP(BO3974,[1]Planilha1!$BU:$BU,[1]Planilha1!$BU:$BU,"",0,1)</f>
        <v/>
      </c>
    </row>
    <row r="3975" spans="1:69" hidden="1" x14ac:dyDescent="0.2">
      <c r="A3975" s="2" t="s">
        <v>4679</v>
      </c>
      <c r="B3975" s="2" t="s">
        <v>3</v>
      </c>
      <c r="C3975" s="2"/>
      <c r="D3975" s="2" t="s">
        <v>1099</v>
      </c>
      <c r="E3975" s="2" t="s">
        <v>4611</v>
      </c>
      <c r="F3975" s="2" t="s">
        <v>4818</v>
      </c>
      <c r="G3975" s="2" t="str">
        <f t="shared" ref="G3975" si="280">IF(F3975="","",C3975&amp;"-"&amp;F3975)</f>
        <v>-SP2150_303_1_X1.01</v>
      </c>
      <c r="H3975" s="2"/>
      <c r="I3975" s="2"/>
      <c r="J3975" s="2"/>
      <c r="K3975" s="2" t="s">
        <v>4623</v>
      </c>
      <c r="L3975" s="79">
        <v>1</v>
      </c>
      <c r="M3975" s="79">
        <v>4</v>
      </c>
      <c r="N3975" s="79">
        <f t="shared" ref="N3975" si="281">L3975+M3975</f>
        <v>5</v>
      </c>
      <c r="O3975" s="2">
        <v>0</v>
      </c>
      <c r="P3975" s="2">
        <v>2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1</v>
      </c>
      <c r="AJ3975" s="2">
        <v>0</v>
      </c>
      <c r="AK3975" s="2">
        <v>0</v>
      </c>
      <c r="AL3975" s="2">
        <v>0</v>
      </c>
      <c r="AM3975" s="2">
        <v>1</v>
      </c>
      <c r="AN3975" s="2">
        <v>0</v>
      </c>
      <c r="AO3975" s="2">
        <v>0</v>
      </c>
      <c r="AP3975" s="2">
        <v>0</v>
      </c>
      <c r="AQ3975" s="2">
        <v>0</v>
      </c>
      <c r="AR3975" s="2">
        <v>0</v>
      </c>
      <c r="AS3975" s="2">
        <v>0</v>
      </c>
      <c r="AT3975" s="2">
        <v>0</v>
      </c>
      <c r="AU3975" s="2">
        <v>0</v>
      </c>
      <c r="AV3975" s="2">
        <v>0</v>
      </c>
      <c r="AW3975" s="2" t="s">
        <v>47</v>
      </c>
      <c r="AX3975" s="2" t="s">
        <v>4788</v>
      </c>
      <c r="AY3975" s="2" t="s">
        <v>47</v>
      </c>
      <c r="AZ3975" s="2" t="s">
        <v>47</v>
      </c>
      <c r="BA3975" s="2">
        <v>125</v>
      </c>
      <c r="BB3975" s="2" t="s">
        <v>4919</v>
      </c>
      <c r="BC3975" s="80">
        <v>45764</v>
      </c>
      <c r="BD3975" s="2" t="s">
        <v>4800</v>
      </c>
      <c r="BE3975" s="2" t="s">
        <v>47</v>
      </c>
      <c r="BF3975" s="2"/>
      <c r="BG3975" s="2" t="s">
        <v>47</v>
      </c>
      <c r="BH3975" s="2" t="s">
        <v>47</v>
      </c>
      <c r="BI3975" s="2" t="s">
        <v>47</v>
      </c>
      <c r="BJ3975" s="2" t="s">
        <v>47</v>
      </c>
      <c r="BK3975" s="2" t="s">
        <v>47</v>
      </c>
      <c r="BL3975" s="2" t="s">
        <v>47</v>
      </c>
      <c r="BM3975" s="2"/>
      <c r="BN3975" s="2"/>
      <c r="BO3975" s="2" t="str">
        <f t="shared" ref="BO3975:BO3981" si="282">IF(F3975="","",_xlfn.CONCAT(K3975&amp;N3975,IF(L3975&gt;M3975,_xlfn.TEXTJOIN(,TRUE,O3975:AV3975),_xlfn.TEXTJOIN(,TRUE,AF3975:AV3975,O3975:AE3975))))</f>
        <v>E1671890050001000100000000002000000000000000</v>
      </c>
      <c r="BP3975" s="2" t="str">
        <f t="shared" ref="BP3975:BP3983" si="283">_xlfn.CONCAT(B3975,N3975,IF(L3975&gt;M3975,_xlfn.TEXTJOIN(,TRUE,O3975:AV3975),_xlfn.TEXTJOIN(,TRUE,AF3975:AV3975,O3975:AE3975)))</f>
        <v>GMW1713650001000100000000002000000000000000</v>
      </c>
      <c r="BQ3975" s="2" t="str">
        <f>_xlfn.XLOOKUP(BO3975,[1]Planilha1!$BU:$BU,[1]Planilha1!$BU:$BU,"",0,1)</f>
        <v/>
      </c>
    </row>
    <row r="3976" spans="1:69" hidden="1" x14ac:dyDescent="0.2">
      <c r="A3976" s="2" t="s">
        <v>4679</v>
      </c>
      <c r="B3976" s="2" t="s">
        <v>378</v>
      </c>
      <c r="C3976" s="2"/>
      <c r="D3976" s="2" t="s">
        <v>1100</v>
      </c>
      <c r="E3976" s="2" t="s">
        <v>4611</v>
      </c>
      <c r="F3976" s="2" t="s">
        <v>4727</v>
      </c>
      <c r="G3976" s="2" t="s">
        <v>4727</v>
      </c>
      <c r="H3976" s="2"/>
      <c r="I3976" s="2"/>
      <c r="J3976" s="2"/>
      <c r="K3976" s="2"/>
      <c r="L3976" s="79">
        <v>2</v>
      </c>
      <c r="M3976" s="79">
        <v>4.5</v>
      </c>
      <c r="N3976" s="79">
        <v>6.5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1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2">
        <v>0</v>
      </c>
      <c r="AG3976" s="2">
        <v>1</v>
      </c>
      <c r="AH3976" s="2">
        <v>0</v>
      </c>
      <c r="AI3976" s="2">
        <v>1</v>
      </c>
      <c r="AJ3976" s="2">
        <v>2</v>
      </c>
      <c r="AK3976" s="2">
        <v>0</v>
      </c>
      <c r="AL3976" s="2">
        <v>0</v>
      </c>
      <c r="AM3976" s="2">
        <v>0</v>
      </c>
      <c r="AN3976" s="2">
        <v>0</v>
      </c>
      <c r="AO3976" s="2">
        <v>0</v>
      </c>
      <c r="AP3976" s="2">
        <v>0</v>
      </c>
      <c r="AQ3976" s="2">
        <v>0</v>
      </c>
      <c r="AR3976" s="2">
        <v>0</v>
      </c>
      <c r="AS3976" s="2">
        <v>0</v>
      </c>
      <c r="AT3976" s="2">
        <v>0</v>
      </c>
      <c r="AU3976" s="2">
        <v>0</v>
      </c>
      <c r="AV3976" s="2">
        <v>0</v>
      </c>
      <c r="AW3976" s="2"/>
      <c r="AX3976" s="2" t="s">
        <v>4679</v>
      </c>
      <c r="AY3976" s="2" t="s">
        <v>47</v>
      </c>
      <c r="AZ3976" s="2" t="s">
        <v>47</v>
      </c>
      <c r="BA3976" s="2">
        <v>30</v>
      </c>
      <c r="BB3976" s="2" t="s">
        <v>4819</v>
      </c>
      <c r="BC3976" s="80">
        <v>45660</v>
      </c>
      <c r="BD3976" s="2" t="s">
        <v>4672</v>
      </c>
      <c r="BE3976" s="2" t="s">
        <v>47</v>
      </c>
      <c r="BF3976" s="2"/>
      <c r="BG3976" s="2"/>
      <c r="BH3976" s="2"/>
      <c r="BI3976" s="2"/>
      <c r="BJ3976" s="2"/>
      <c r="BK3976" s="2"/>
      <c r="BL3976" s="2"/>
      <c r="BM3976" s="2"/>
      <c r="BN3976" s="2"/>
      <c r="BO3976" s="2" t="str">
        <f t="shared" si="282"/>
        <v>6,50101200000000000000000100000000000</v>
      </c>
      <c r="BP3976" s="2" t="str">
        <f t="shared" si="283"/>
        <v>USCAR456,50101200000000000000000100000000000</v>
      </c>
      <c r="BQ3976" s="2" t="str">
        <f>_xlfn.XLOOKUP(BO3976,[1]Planilha1!$BU:$BU,[1]Planilha1!$BU:$BU,"",0,1)</f>
        <v/>
      </c>
    </row>
    <row r="3977" spans="1:69" hidden="1" x14ac:dyDescent="0.2">
      <c r="A3977" s="2" t="s">
        <v>4679</v>
      </c>
      <c r="B3977" s="2" t="s">
        <v>378</v>
      </c>
      <c r="C3977" s="2"/>
      <c r="D3977" s="2" t="s">
        <v>1100</v>
      </c>
      <c r="E3977" s="2" t="s">
        <v>4611</v>
      </c>
      <c r="F3977" s="2" t="s">
        <v>4733</v>
      </c>
      <c r="G3977" s="2" t="s">
        <v>4733</v>
      </c>
      <c r="H3977" s="2"/>
      <c r="I3977" s="2"/>
      <c r="J3977" s="2"/>
      <c r="K3977" s="2"/>
      <c r="L3977" s="79">
        <v>2</v>
      </c>
      <c r="M3977" s="79">
        <v>4.75</v>
      </c>
      <c r="N3977" s="79">
        <v>6.75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1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2">
        <v>0</v>
      </c>
      <c r="AG3977" s="2">
        <v>2</v>
      </c>
      <c r="AH3977" s="2">
        <v>1</v>
      </c>
      <c r="AI3977" s="2">
        <v>0</v>
      </c>
      <c r="AJ3977" s="2">
        <v>2</v>
      </c>
      <c r="AK3977" s="2">
        <v>0</v>
      </c>
      <c r="AL3977" s="2">
        <v>0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  <c r="AR3977" s="2">
        <v>0</v>
      </c>
      <c r="AS3977" s="2">
        <v>0</v>
      </c>
      <c r="AT3977" s="2">
        <v>0</v>
      </c>
      <c r="AU3977" s="2">
        <v>0</v>
      </c>
      <c r="AV3977" s="2">
        <v>0</v>
      </c>
      <c r="AW3977" s="2"/>
      <c r="AX3977" s="2" t="s">
        <v>4679</v>
      </c>
      <c r="AY3977" s="2" t="s">
        <v>47</v>
      </c>
      <c r="AZ3977" s="2" t="s">
        <v>47</v>
      </c>
      <c r="BA3977" s="2">
        <v>30</v>
      </c>
      <c r="BB3977" s="2" t="s">
        <v>4821</v>
      </c>
      <c r="BC3977" s="80">
        <v>45660</v>
      </c>
      <c r="BD3977" s="2" t="s">
        <v>4672</v>
      </c>
      <c r="BE3977" s="2" t="s">
        <v>47</v>
      </c>
      <c r="BF3977" s="2"/>
      <c r="BG3977" s="2"/>
      <c r="BH3977" s="2"/>
      <c r="BI3977" s="2"/>
      <c r="BJ3977" s="2"/>
      <c r="BK3977" s="2"/>
      <c r="BL3977" s="2"/>
      <c r="BM3977" s="2"/>
      <c r="BN3977" s="2"/>
      <c r="BO3977" s="2" t="str">
        <f t="shared" si="282"/>
        <v>6,750210200000000000000000100000000000</v>
      </c>
      <c r="BP3977" s="2" t="str">
        <f t="shared" si="283"/>
        <v>USCAR456,750210200000000000000000100000000000</v>
      </c>
      <c r="BQ3977" s="2" t="str">
        <f>_xlfn.XLOOKUP(BO3977,[1]Planilha1!$BU:$BU,[1]Planilha1!$BU:$BU,"",0,1)</f>
        <v/>
      </c>
    </row>
    <row r="3978" spans="1:69" hidden="1" x14ac:dyDescent="0.2">
      <c r="A3978" s="2" t="s">
        <v>4679</v>
      </c>
      <c r="B3978" s="2" t="s">
        <v>44</v>
      </c>
      <c r="C3978" s="2"/>
      <c r="D3978" s="2" t="s">
        <v>378</v>
      </c>
      <c r="E3978" s="2" t="s">
        <v>4611</v>
      </c>
      <c r="F3978" s="2" t="s">
        <v>4824</v>
      </c>
      <c r="G3978" s="2" t="str">
        <f t="shared" ref="G3978" si="284">IF(F3978="","",C3978&amp;"-"&amp;F3978)</f>
        <v>-SP2250_1325_1_1.06</v>
      </c>
      <c r="H3978" s="2"/>
      <c r="I3978" s="2"/>
      <c r="J3978" s="2"/>
      <c r="K3978" s="2" t="s">
        <v>347</v>
      </c>
      <c r="L3978" s="79">
        <v>1.9</v>
      </c>
      <c r="M3978" s="79">
        <v>1.1000000000000001</v>
      </c>
      <c r="N3978" s="79">
        <f t="shared" ref="N3978" si="285">L3978+M3978</f>
        <v>3</v>
      </c>
      <c r="O3978" s="2">
        <v>4</v>
      </c>
      <c r="P3978" s="2">
        <v>1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2">
        <v>1</v>
      </c>
      <c r="AG3978" s="2">
        <v>0</v>
      </c>
      <c r="AH3978" s="2">
        <v>1</v>
      </c>
      <c r="AI3978" s="2">
        <v>0</v>
      </c>
      <c r="AJ3978" s="2">
        <v>0</v>
      </c>
      <c r="AK3978" s="2">
        <v>0</v>
      </c>
      <c r="AL3978" s="2">
        <v>0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  <c r="AR3978" s="2">
        <v>0</v>
      </c>
      <c r="AS3978" s="2">
        <v>0</v>
      </c>
      <c r="AT3978" s="2">
        <v>0</v>
      </c>
      <c r="AU3978" s="2">
        <v>0</v>
      </c>
      <c r="AV3978" s="2">
        <v>0</v>
      </c>
      <c r="AW3978" s="2" t="s">
        <v>47</v>
      </c>
      <c r="AX3978" s="2"/>
      <c r="AY3978" s="2" t="s">
        <v>47</v>
      </c>
      <c r="AZ3978" s="2" t="s">
        <v>47</v>
      </c>
      <c r="BA3978" s="2">
        <v>30</v>
      </c>
      <c r="BB3978" s="2" t="s">
        <v>4825</v>
      </c>
      <c r="BC3978" s="80">
        <v>45729</v>
      </c>
      <c r="BD3978" s="2" t="s">
        <v>4672</v>
      </c>
      <c r="BE3978" s="2" t="s">
        <v>47</v>
      </c>
      <c r="BF3978" s="2"/>
      <c r="BG3978" s="2" t="s">
        <v>47</v>
      </c>
      <c r="BH3978" s="2" t="s">
        <v>47</v>
      </c>
      <c r="BI3978" s="2" t="s">
        <v>47</v>
      </c>
      <c r="BJ3978" s="2" t="s">
        <v>47</v>
      </c>
      <c r="BK3978" s="2" t="s">
        <v>47</v>
      </c>
      <c r="BL3978" s="2" t="s">
        <v>47</v>
      </c>
      <c r="BM3978" s="2"/>
      <c r="BN3978" s="2"/>
      <c r="BO3978" s="2" t="str">
        <f t="shared" si="282"/>
        <v>E1672530034100000000000000010100000000000000</v>
      </c>
      <c r="BP3978" s="2" t="str">
        <f t="shared" si="283"/>
        <v>GEM34100000000000000010100000000000000</v>
      </c>
      <c r="BQ3978" s="2" t="str">
        <f>_xlfn.XLOOKUP(BO3978,[1]Planilha1!$BU:$BU,[1]Planilha1!$BU:$BU,"",0,1)</f>
        <v/>
      </c>
    </row>
    <row r="3979" spans="1:69" hidden="1" x14ac:dyDescent="0.2">
      <c r="A3979" s="2" t="s">
        <v>4679</v>
      </c>
      <c r="B3979" s="2" t="s">
        <v>378</v>
      </c>
      <c r="C3979" s="2"/>
      <c r="D3979" s="2" t="s">
        <v>1100</v>
      </c>
      <c r="E3979" s="2"/>
      <c r="F3979" s="2" t="s">
        <v>4689</v>
      </c>
      <c r="G3979" s="2" t="s">
        <v>4689</v>
      </c>
      <c r="H3979" s="2"/>
      <c r="I3979" s="2"/>
      <c r="J3979" s="2"/>
      <c r="K3979" s="2"/>
      <c r="L3979" s="79">
        <v>3.5</v>
      </c>
      <c r="M3979" s="79">
        <v>1</v>
      </c>
      <c r="N3979" s="79">
        <v>4.5</v>
      </c>
      <c r="O3979" s="2">
        <v>0</v>
      </c>
      <c r="P3979" s="2"/>
      <c r="Q3979" s="2">
        <v>0</v>
      </c>
      <c r="R3979" s="2">
        <v>0</v>
      </c>
      <c r="S3979" s="2">
        <v>1</v>
      </c>
      <c r="T3979" s="2">
        <v>1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2">
        <v>0</v>
      </c>
      <c r="AG3979" s="2">
        <v>2</v>
      </c>
      <c r="AH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0</v>
      </c>
      <c r="AN3979" s="2">
        <v>0</v>
      </c>
      <c r="AO3979" s="2">
        <v>0</v>
      </c>
      <c r="AP3979" s="2">
        <v>0</v>
      </c>
      <c r="AQ3979" s="2">
        <v>0</v>
      </c>
      <c r="AR3979" s="2">
        <v>0</v>
      </c>
      <c r="AS3979" s="2">
        <v>0</v>
      </c>
      <c r="AT3979" s="2">
        <v>0</v>
      </c>
      <c r="AU3979" s="2">
        <v>0</v>
      </c>
      <c r="AV3979" s="2">
        <v>0</v>
      </c>
      <c r="AW3979" s="2"/>
      <c r="AX3979" s="2" t="s">
        <v>4679</v>
      </c>
      <c r="AY3979" s="2" t="s">
        <v>47</v>
      </c>
      <c r="AZ3979" s="2" t="s">
        <v>47</v>
      </c>
      <c r="BA3979" s="2">
        <v>30</v>
      </c>
      <c r="BB3979" s="2" t="s">
        <v>4828</v>
      </c>
      <c r="BC3979" s="80">
        <v>45733</v>
      </c>
      <c r="BD3979" s="2" t="s">
        <v>4672</v>
      </c>
      <c r="BE3979" s="2" t="s">
        <v>47</v>
      </c>
      <c r="BF3979" s="2"/>
      <c r="BG3979" s="2"/>
      <c r="BH3979" s="2"/>
      <c r="BI3979" s="2"/>
      <c r="BJ3979" s="2"/>
      <c r="BK3979" s="2"/>
      <c r="BL3979" s="2"/>
      <c r="BM3979" s="2"/>
      <c r="BN3979" s="2"/>
      <c r="BO3979" s="2" t="str">
        <f t="shared" si="282"/>
        <v>4,5000110000000000002000000000000000</v>
      </c>
      <c r="BP3979" s="2" t="str">
        <f t="shared" si="283"/>
        <v>USCAR454,5000110000000000002000000000000000</v>
      </c>
      <c r="BQ3979" s="2" t="str">
        <f>_xlfn.XLOOKUP(BO3979,[1]Planilha1!$BU:$BU,[1]Planilha1!$BU:$BU,"",0,1)</f>
        <v/>
      </c>
    </row>
    <row r="3980" spans="1:69" hidden="1" x14ac:dyDescent="0.2">
      <c r="A3980" s="2" t="s">
        <v>4679</v>
      </c>
      <c r="B3980" s="2" t="s">
        <v>3</v>
      </c>
      <c r="C3980" s="2"/>
      <c r="D3980" s="2"/>
      <c r="E3980" s="2" t="s">
        <v>4611</v>
      </c>
      <c r="F3980" s="2" t="s">
        <v>4689</v>
      </c>
      <c r="G3980" s="2" t="s">
        <v>4689</v>
      </c>
      <c r="H3980" s="2"/>
      <c r="I3980" s="2"/>
      <c r="J3980" s="2"/>
      <c r="K3980" s="2" t="s">
        <v>4686</v>
      </c>
      <c r="L3980" s="79">
        <v>3.5</v>
      </c>
      <c r="M3980" s="79">
        <v>1</v>
      </c>
      <c r="N3980" s="79">
        <v>4.5</v>
      </c>
      <c r="O3980" s="2">
        <v>0</v>
      </c>
      <c r="P3980" s="2">
        <v>0</v>
      </c>
      <c r="Q3980" s="2">
        <v>0</v>
      </c>
      <c r="R3980" s="2">
        <v>0</v>
      </c>
      <c r="S3980" s="2">
        <v>1</v>
      </c>
      <c r="T3980" s="2">
        <v>1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/>
      <c r="AG3980" s="2">
        <v>2</v>
      </c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  <c r="AW3980" s="2"/>
      <c r="AX3980" s="2" t="s">
        <v>4679</v>
      </c>
      <c r="AY3980" s="2"/>
      <c r="AZ3980" s="2"/>
      <c r="BA3980" s="2">
        <v>125</v>
      </c>
      <c r="BB3980" s="2" t="s">
        <v>4827</v>
      </c>
      <c r="BC3980" s="80">
        <v>45733</v>
      </c>
      <c r="BD3980" s="2" t="s">
        <v>4672</v>
      </c>
      <c r="BE3980" s="2"/>
      <c r="BF3980" s="2" t="s">
        <v>1379</v>
      </c>
      <c r="BG3980" s="2"/>
      <c r="BH3980" s="2"/>
      <c r="BI3980" s="2"/>
      <c r="BJ3980" s="2"/>
      <c r="BK3980" s="2"/>
      <c r="BL3980" s="2"/>
      <c r="BM3980" s="2"/>
      <c r="BN3980" s="2"/>
      <c r="BO3980" s="2" t="str">
        <f t="shared" si="282"/>
        <v>3299362M94,5000011000000000002</v>
      </c>
      <c r="BP3980" s="2" t="str">
        <f t="shared" si="283"/>
        <v>GMW171364,5000011000000000002</v>
      </c>
      <c r="BQ3980" s="2" t="str">
        <f>_xlfn.XLOOKUP(BO3980,[1]Planilha1!$BU:$BU,[1]Planilha1!$BU:$BU,"",0,1)</f>
        <v/>
      </c>
    </row>
    <row r="3981" spans="1:69" hidden="1" x14ac:dyDescent="0.2">
      <c r="A3981" s="94" t="s">
        <v>44</v>
      </c>
      <c r="B3981" s="94" t="s">
        <v>378</v>
      </c>
      <c r="C3981" s="94"/>
      <c r="D3981" s="94"/>
      <c r="E3981" s="94"/>
      <c r="F3981" s="94" t="s">
        <v>4829</v>
      </c>
      <c r="G3981" s="94" t="str">
        <f t="shared" ref="G3981" si="286">IF(F3981="","",C3981&amp;"-"&amp;F3981)</f>
        <v>-SP2250_1325_1_1.00</v>
      </c>
      <c r="H3981" s="94"/>
      <c r="I3981" s="94"/>
      <c r="J3981" s="94"/>
      <c r="K3981" s="94"/>
      <c r="L3981" s="95">
        <v>0.85</v>
      </c>
      <c r="M3981" s="95">
        <v>1.1000000000000001</v>
      </c>
      <c r="N3981" s="95">
        <v>1.9500000000000002</v>
      </c>
      <c r="O3981" s="94">
        <v>1</v>
      </c>
      <c r="P3981" s="94">
        <v>1</v>
      </c>
      <c r="Q3981" s="94">
        <v>0</v>
      </c>
      <c r="R3981" s="94">
        <v>0</v>
      </c>
      <c r="S3981" s="94">
        <v>0</v>
      </c>
      <c r="T3981" s="94">
        <v>0</v>
      </c>
      <c r="U3981" s="94">
        <v>0</v>
      </c>
      <c r="V3981" s="94">
        <v>0</v>
      </c>
      <c r="W3981" s="94">
        <v>0</v>
      </c>
      <c r="X3981" s="94">
        <v>0</v>
      </c>
      <c r="Y3981" s="94">
        <v>0</v>
      </c>
      <c r="Z3981" s="94">
        <v>0</v>
      </c>
      <c r="AA3981" s="94">
        <v>0</v>
      </c>
      <c r="AB3981" s="94">
        <v>0</v>
      </c>
      <c r="AC3981" s="94">
        <v>0</v>
      </c>
      <c r="AD3981" s="94">
        <v>0</v>
      </c>
      <c r="AE3981" s="94">
        <v>0</v>
      </c>
      <c r="AF3981" s="94">
        <v>1</v>
      </c>
      <c r="AG3981" s="94">
        <v>0</v>
      </c>
      <c r="AH3981" s="94">
        <v>1</v>
      </c>
      <c r="AI3981" s="94">
        <v>0</v>
      </c>
      <c r="AJ3981" s="94">
        <v>0</v>
      </c>
      <c r="AK3981" s="94">
        <v>0</v>
      </c>
      <c r="AL3981" s="94">
        <v>0</v>
      </c>
      <c r="AM3981" s="94">
        <v>0</v>
      </c>
      <c r="AN3981" s="94">
        <v>0</v>
      </c>
      <c r="AO3981" s="94">
        <v>0</v>
      </c>
      <c r="AP3981" s="94">
        <v>0</v>
      </c>
      <c r="AQ3981" s="94">
        <v>0</v>
      </c>
      <c r="AR3981" s="94">
        <v>0</v>
      </c>
      <c r="AS3981" s="94">
        <v>0</v>
      </c>
      <c r="AT3981" s="94">
        <v>0</v>
      </c>
      <c r="AU3981" s="94">
        <v>0</v>
      </c>
      <c r="AV3981" s="94">
        <v>0</v>
      </c>
      <c r="AW3981" s="94"/>
      <c r="AX3981" s="94" t="s">
        <v>4679</v>
      </c>
      <c r="AY3981" s="94" t="s">
        <v>47</v>
      </c>
      <c r="AZ3981" s="94" t="s">
        <v>47</v>
      </c>
      <c r="BA3981" s="94">
        <v>30</v>
      </c>
      <c r="BB3981" s="94" t="s">
        <v>4830</v>
      </c>
      <c r="BC3981" s="96">
        <v>45735</v>
      </c>
      <c r="BD3981" s="94" t="s">
        <v>4800</v>
      </c>
      <c r="BE3981" s="94" t="s">
        <v>47</v>
      </c>
      <c r="BF3981" s="94"/>
      <c r="BG3981" s="94"/>
      <c r="BH3981" s="94"/>
      <c r="BI3981" s="94"/>
      <c r="BJ3981" s="94"/>
      <c r="BK3981" s="94"/>
      <c r="BL3981" s="94"/>
      <c r="BM3981" s="94"/>
      <c r="BN3981" s="94"/>
      <c r="BO3981" s="94" t="str">
        <f t="shared" si="282"/>
        <v>1,951010000000000000011000000000000000</v>
      </c>
      <c r="BP3981" s="94" t="str">
        <f t="shared" si="283"/>
        <v>USCAR451,951010000000000000011000000000000000</v>
      </c>
      <c r="BQ3981" s="94" t="str">
        <f>_xlfn.XLOOKUP(BO3981,[1]Planilha1!$BU:$BU,[1]Planilha1!$BU:$BU,"",0,1)</f>
        <v/>
      </c>
    </row>
    <row r="3982" spans="1:69" s="2" customFormat="1" hidden="1" x14ac:dyDescent="0.2">
      <c r="A3982" s="2" t="s">
        <v>44</v>
      </c>
      <c r="B3982" s="2" t="s">
        <v>3</v>
      </c>
      <c r="E3982" s="2" t="s">
        <v>4678</v>
      </c>
      <c r="F3982" s="2" t="s">
        <v>4829</v>
      </c>
      <c r="G3982" s="2" t="s">
        <v>4829</v>
      </c>
      <c r="K3982" s="2" t="s">
        <v>6</v>
      </c>
      <c r="L3982" s="79">
        <v>0.85</v>
      </c>
      <c r="M3982" s="79">
        <v>1.1000000000000001</v>
      </c>
      <c r="N3982" s="79">
        <v>1.95</v>
      </c>
      <c r="O3982" s="2">
        <v>1</v>
      </c>
      <c r="P3982" s="2">
        <v>1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1</v>
      </c>
      <c r="AG3982" s="2">
        <v>0</v>
      </c>
      <c r="AH3982" s="2">
        <v>1</v>
      </c>
      <c r="AI3982" s="2">
        <v>0</v>
      </c>
      <c r="AJ3982" s="2">
        <v>0</v>
      </c>
      <c r="AK3982" s="2">
        <v>0</v>
      </c>
      <c r="AL3982" s="2">
        <v>0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  <c r="AR3982" s="2">
        <v>0</v>
      </c>
      <c r="AS3982" s="2">
        <v>0</v>
      </c>
      <c r="AT3982" s="2">
        <v>0</v>
      </c>
      <c r="AU3982" s="2">
        <v>0</v>
      </c>
      <c r="AV3982" s="2">
        <v>0</v>
      </c>
      <c r="AW3982" s="2">
        <v>0</v>
      </c>
      <c r="AX3982" s="2" t="s">
        <v>4679</v>
      </c>
      <c r="AY3982" s="2" t="s">
        <v>47</v>
      </c>
      <c r="AZ3982" s="2" t="s">
        <v>47</v>
      </c>
      <c r="BA3982" s="2">
        <v>125</v>
      </c>
      <c r="BB3982" s="2" t="s">
        <v>4831</v>
      </c>
      <c r="BC3982" s="80">
        <v>45735</v>
      </c>
      <c r="BD3982" s="2" t="s">
        <v>4672</v>
      </c>
      <c r="BP3982" s="2" t="str">
        <f t="shared" si="283"/>
        <v>GMW171361,951010000000000000011000000000000000</v>
      </c>
    </row>
    <row r="3983" spans="1:69" hidden="1" x14ac:dyDescent="0.2">
      <c r="A3983" s="2" t="s">
        <v>4679</v>
      </c>
      <c r="B3983" s="2" t="s">
        <v>378</v>
      </c>
      <c r="C3983" s="2"/>
      <c r="D3983" s="2" t="s">
        <v>1100</v>
      </c>
      <c r="E3983" s="2"/>
      <c r="F3983" s="2" t="s">
        <v>4699</v>
      </c>
      <c r="G3983" s="2" t="s">
        <v>4699</v>
      </c>
      <c r="H3983" s="2"/>
      <c r="I3983" s="2"/>
      <c r="J3983" s="2"/>
      <c r="K3983" s="2"/>
      <c r="L3983" s="79">
        <v>1.2</v>
      </c>
      <c r="M3983" s="79">
        <v>0.75</v>
      </c>
      <c r="N3983" s="79">
        <v>1.95</v>
      </c>
      <c r="O3983" s="2">
        <v>2</v>
      </c>
      <c r="P3983" s="2">
        <v>1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1</v>
      </c>
      <c r="AI3983" s="2">
        <v>0</v>
      </c>
      <c r="AJ3983" s="2">
        <v>0</v>
      </c>
      <c r="AK3983" s="2">
        <v>0</v>
      </c>
      <c r="AL3983" s="2">
        <v>0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  <c r="AR3983" s="2">
        <v>0</v>
      </c>
      <c r="AS3983" s="2">
        <v>0</v>
      </c>
      <c r="AT3983" s="2">
        <v>0</v>
      </c>
      <c r="AU3983" s="2">
        <v>0</v>
      </c>
      <c r="AV3983" s="2">
        <v>0</v>
      </c>
      <c r="AW3983" s="2"/>
      <c r="AX3983" s="2" t="s">
        <v>4679</v>
      </c>
      <c r="AY3983" s="2" t="s">
        <v>47</v>
      </c>
      <c r="AZ3983" s="2" t="s">
        <v>47</v>
      </c>
      <c r="BA3983" s="2">
        <v>30</v>
      </c>
      <c r="BB3983" s="2" t="s">
        <v>4832</v>
      </c>
      <c r="BC3983" s="80">
        <v>45660</v>
      </c>
      <c r="BD3983" s="2" t="s">
        <v>4672</v>
      </c>
      <c r="BE3983" s="2" t="s">
        <v>47</v>
      </c>
      <c r="BF3983" s="2"/>
      <c r="BG3983" s="2"/>
      <c r="BH3983" s="2"/>
      <c r="BI3983" s="2"/>
      <c r="BJ3983" s="2"/>
      <c r="BK3983" s="2"/>
      <c r="BL3983" s="2"/>
      <c r="BM3983" s="2"/>
      <c r="BN3983" s="2"/>
      <c r="BO3983" s="2" t="str">
        <f t="shared" ref="BO3983" si="287">IF(F3983="","",_xlfn.CONCAT(K3983&amp;N3983,IF(L3983&gt;M3983,_xlfn.TEXTJOIN(,TRUE,O3983:AV3983),_xlfn.TEXTJOIN(,TRUE,AF3983:AV3983,O3983:AE3983))))</f>
        <v>1,952100000000000000000100000000000000</v>
      </c>
      <c r="BP3983" s="2" t="str">
        <f t="shared" si="283"/>
        <v>USCAR451,952100000000000000000100000000000000</v>
      </c>
      <c r="BQ3983" s="2" t="str">
        <f>_xlfn.XLOOKUP(BO3983,[1]Planilha1!$BU:$BU,[1]Planilha1!$BU:$BU,"",0,1)</f>
        <v/>
      </c>
    </row>
    <row r="3984" spans="1:69" s="2" customFormat="1" hidden="1" x14ac:dyDescent="0.2">
      <c r="A3984" s="2" t="s">
        <v>44</v>
      </c>
      <c r="B3984" s="2" t="s">
        <v>3</v>
      </c>
      <c r="E3984" s="2" t="s">
        <v>4678</v>
      </c>
      <c r="F3984" s="2" t="s">
        <v>4699</v>
      </c>
      <c r="G3984" s="2" t="s">
        <v>4699</v>
      </c>
      <c r="K3984" s="2" t="s">
        <v>6</v>
      </c>
      <c r="L3984" s="79">
        <v>1.2</v>
      </c>
      <c r="M3984" s="79">
        <v>0.75</v>
      </c>
      <c r="N3984" s="79">
        <v>1.95</v>
      </c>
      <c r="O3984" s="2">
        <v>2</v>
      </c>
      <c r="P3984" s="2">
        <v>1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1</v>
      </c>
      <c r="AI3984" s="2">
        <v>0</v>
      </c>
      <c r="AJ3984" s="2">
        <v>0</v>
      </c>
      <c r="AK3984" s="2">
        <v>0</v>
      </c>
      <c r="AL3984" s="2">
        <v>0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  <c r="AR3984" s="2">
        <v>0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 t="s">
        <v>4679</v>
      </c>
      <c r="AY3984" s="2" t="s">
        <v>47</v>
      </c>
      <c r="AZ3984" s="2" t="s">
        <v>47</v>
      </c>
      <c r="BA3984" s="2">
        <v>125</v>
      </c>
      <c r="BB3984" s="2" t="s">
        <v>4833</v>
      </c>
      <c r="BC3984" s="80">
        <v>45735</v>
      </c>
      <c r="BD3984" s="2" t="s">
        <v>4672</v>
      </c>
      <c r="BP3984" s="2" t="str">
        <f t="shared" ref="BP3984:BP3992" si="288">_xlfn.CONCAT(B3984,N3984,IF(L3984&gt;M3984,_xlfn.TEXTJOIN(,TRUE,O3984:AV3984),_xlfn.TEXTJOIN(,TRUE,AF3984:AV3984,O3984:AE3984)))</f>
        <v>GMW171361,952100000000000000000100000000000000</v>
      </c>
    </row>
    <row r="3985" spans="1:69" hidden="1" x14ac:dyDescent="0.2">
      <c r="A3985" s="2" t="s">
        <v>4679</v>
      </c>
      <c r="B3985" s="2" t="s">
        <v>378</v>
      </c>
      <c r="C3985" s="2"/>
      <c r="D3985" s="2" t="s">
        <v>1100</v>
      </c>
      <c r="E3985" s="2"/>
      <c r="F3985" s="2" t="s">
        <v>4834</v>
      </c>
      <c r="G3985" s="2" t="s">
        <v>4834</v>
      </c>
      <c r="H3985" s="2"/>
      <c r="I3985" s="2"/>
      <c r="J3985" s="2"/>
      <c r="K3985" s="2"/>
      <c r="L3985" s="79">
        <v>0.85</v>
      </c>
      <c r="M3985" s="79">
        <v>1.45</v>
      </c>
      <c r="N3985" s="79">
        <v>2.2999999999999998</v>
      </c>
      <c r="O3985" s="2">
        <v>1</v>
      </c>
      <c r="P3985" s="2">
        <v>1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 s="2">
        <v>0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2">
        <v>2</v>
      </c>
      <c r="AG3985" s="2">
        <v>0</v>
      </c>
      <c r="AH3985" s="2">
        <v>1</v>
      </c>
      <c r="AI3985" s="2">
        <v>0</v>
      </c>
      <c r="AJ3985" s="2">
        <v>0</v>
      </c>
      <c r="AK3985" s="2">
        <v>0</v>
      </c>
      <c r="AL3985" s="2">
        <v>0</v>
      </c>
      <c r="AM3985" s="2">
        <v>0</v>
      </c>
      <c r="AN3985" s="2">
        <v>0</v>
      </c>
      <c r="AO3985" s="2">
        <v>0</v>
      </c>
      <c r="AP3985" s="2">
        <v>0</v>
      </c>
      <c r="AQ3985" s="2">
        <v>0</v>
      </c>
      <c r="AR3985" s="2">
        <v>0</v>
      </c>
      <c r="AS3985" s="2">
        <v>0</v>
      </c>
      <c r="AT3985" s="2">
        <v>0</v>
      </c>
      <c r="AU3985" s="2">
        <v>0</v>
      </c>
      <c r="AV3985" s="2">
        <v>0</v>
      </c>
      <c r="AW3985" s="2"/>
      <c r="AX3985" s="2" t="s">
        <v>4679</v>
      </c>
      <c r="AY3985" s="2" t="s">
        <v>47</v>
      </c>
      <c r="AZ3985" s="2" t="s">
        <v>47</v>
      </c>
      <c r="BA3985" s="2">
        <v>30</v>
      </c>
      <c r="BB3985" s="2" t="s">
        <v>4835</v>
      </c>
      <c r="BC3985" s="80">
        <v>45736</v>
      </c>
      <c r="BD3985" s="2" t="s">
        <v>4672</v>
      </c>
      <c r="BE3985" s="2" t="s">
        <v>47</v>
      </c>
      <c r="BF3985" s="2"/>
      <c r="BG3985" s="2"/>
      <c r="BH3985" s="2"/>
      <c r="BI3985" s="2"/>
      <c r="BJ3985" s="2"/>
      <c r="BK3985" s="2"/>
      <c r="BL3985" s="2"/>
      <c r="BM3985" s="2"/>
      <c r="BN3985" s="2"/>
      <c r="BO3985" s="2" t="str">
        <f t="shared" ref="BO3985:BO3992" si="289">IF(F3985="","",_xlfn.CONCAT(K3985&amp;N3985,IF(L3985&gt;M3985,_xlfn.TEXTJOIN(,TRUE,O3985:AV3985),_xlfn.TEXTJOIN(,TRUE,AF3985:AV3985,O3985:AE3985))))</f>
        <v>2,32010000000000000011000000000000000</v>
      </c>
      <c r="BP3985" s="2" t="str">
        <f t="shared" si="288"/>
        <v>USCAR452,32010000000000000011000000000000000</v>
      </c>
      <c r="BQ3985" s="2" t="str">
        <f>_xlfn.XLOOKUP(BO3985,[1]Planilha1!$BU:$BU,[1]Planilha1!$BU:$BU,"",0,1)</f>
        <v/>
      </c>
    </row>
    <row r="3986" spans="1:69" hidden="1" x14ac:dyDescent="0.2">
      <c r="A3986" s="2" t="s">
        <v>4679</v>
      </c>
      <c r="B3986" s="2" t="s">
        <v>3</v>
      </c>
      <c r="C3986" s="2"/>
      <c r="D3986" s="2" t="str">
        <f>IF(_xlfn.XLOOKUP(C3986,'Tabela de Familias'!A:A,'Tabela de Familias'!B:B)="","")</f>
        <v/>
      </c>
      <c r="E3986" s="2"/>
      <c r="F3986" s="2" t="s">
        <v>4834</v>
      </c>
      <c r="G3986" s="2" t="str">
        <f>IF(F3986="","",C3986&amp;"-"&amp;F3986)</f>
        <v>-SP2250_1325_1_1.02</v>
      </c>
      <c r="H3986" s="2"/>
      <c r="I3986" s="2"/>
      <c r="J3986" s="2"/>
      <c r="K3986" s="2" t="s">
        <v>6</v>
      </c>
      <c r="L3986" s="79">
        <v>0.85</v>
      </c>
      <c r="M3986" s="79">
        <v>1.45</v>
      </c>
      <c r="N3986" s="79">
        <f t="shared" ref="N3986" si="290">L3986+M3986</f>
        <v>2.2999999999999998</v>
      </c>
      <c r="O3986" s="2">
        <v>1</v>
      </c>
      <c r="P3986" s="2">
        <v>1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  <c r="AC3986" s="2">
        <v>0</v>
      </c>
      <c r="AD3986" s="2">
        <v>0</v>
      </c>
      <c r="AE3986" s="2">
        <v>0</v>
      </c>
      <c r="AF3986" s="2">
        <v>2</v>
      </c>
      <c r="AG3986" s="2">
        <v>0</v>
      </c>
      <c r="AH3986" s="2">
        <v>1</v>
      </c>
      <c r="AI3986" s="2">
        <v>0</v>
      </c>
      <c r="AJ3986" s="2">
        <v>0</v>
      </c>
      <c r="AK3986" s="2">
        <v>0</v>
      </c>
      <c r="AL3986" s="2">
        <v>0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  <c r="AR3986" s="2">
        <v>0</v>
      </c>
      <c r="AS3986" s="2">
        <v>0</v>
      </c>
      <c r="AT3986" s="2">
        <v>0</v>
      </c>
      <c r="AU3986" s="2">
        <v>0</v>
      </c>
      <c r="AV3986" s="2">
        <v>0</v>
      </c>
      <c r="AW3986" s="2" t="s">
        <v>47</v>
      </c>
      <c r="AX3986" s="2" t="s">
        <v>4679</v>
      </c>
      <c r="AY3986" s="2" t="s">
        <v>47</v>
      </c>
      <c r="AZ3986" s="2" t="s">
        <v>47</v>
      </c>
      <c r="BA3986" s="2">
        <v>125</v>
      </c>
      <c r="BB3986" s="2" t="s">
        <v>4836</v>
      </c>
      <c r="BC3986" s="80">
        <v>45736</v>
      </c>
      <c r="BD3986" s="2" t="s">
        <v>4672</v>
      </c>
      <c r="BE3986" s="2" t="s">
        <v>47</v>
      </c>
      <c r="BF3986" s="2"/>
      <c r="BG3986" s="2" t="s">
        <v>47</v>
      </c>
      <c r="BH3986" s="2" t="s">
        <v>47</v>
      </c>
      <c r="BI3986" s="2" t="s">
        <v>47</v>
      </c>
      <c r="BJ3986" s="2" t="s">
        <v>47</v>
      </c>
      <c r="BK3986" s="2" t="s">
        <v>47</v>
      </c>
      <c r="BL3986" s="2" t="s">
        <v>47</v>
      </c>
      <c r="BM3986" s="2"/>
      <c r="BN3986" s="2"/>
      <c r="BO3986" s="2" t="str">
        <f t="shared" si="289"/>
        <v>E167185002,32010000000000000011000000000000000</v>
      </c>
      <c r="BP3986" s="2" t="str">
        <f t="shared" si="288"/>
        <v>GMW171362,32010000000000000011000000000000000</v>
      </c>
      <c r="BQ3986" s="2" t="str">
        <f>_xlfn.XLOOKUP(BO3986,[1]Planilha1!$BU:$BU,[1]Planilha1!$BU:$BU,"",0,1)</f>
        <v/>
      </c>
    </row>
    <row r="3987" spans="1:69" hidden="1" x14ac:dyDescent="0.2">
      <c r="A3987" s="2" t="s">
        <v>4679</v>
      </c>
      <c r="B3987" s="2" t="s">
        <v>44</v>
      </c>
      <c r="C3987" s="2"/>
      <c r="D3987" s="2" t="s">
        <v>1099</v>
      </c>
      <c r="E3987" s="2"/>
      <c r="F3987" s="2" t="s">
        <v>4736</v>
      </c>
      <c r="G3987" s="2" t="str">
        <f t="shared" ref="G3987:G3988" si="291">IF(F3987="","",C3987&amp;"-"&amp;F3987)</f>
        <v>-SP2250_1325_1_1.0B</v>
      </c>
      <c r="H3987" s="2"/>
      <c r="I3987" s="2"/>
      <c r="J3987" s="2"/>
      <c r="K3987" s="2" t="s">
        <v>6</v>
      </c>
      <c r="L3987" s="79">
        <v>0.85</v>
      </c>
      <c r="M3987" s="79">
        <v>0.75</v>
      </c>
      <c r="N3987" s="79">
        <v>1.6</v>
      </c>
      <c r="O3987" s="2">
        <v>1</v>
      </c>
      <c r="P3987" s="2">
        <v>1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2">
        <v>0</v>
      </c>
      <c r="AG3987" s="2">
        <v>0</v>
      </c>
      <c r="AH3987" s="2">
        <v>1</v>
      </c>
      <c r="AI3987" s="2">
        <v>0</v>
      </c>
      <c r="AJ3987" s="2">
        <v>0</v>
      </c>
      <c r="AK3987" s="2">
        <v>0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AR3987" s="2">
        <v>0</v>
      </c>
      <c r="AS3987" s="2">
        <v>0</v>
      </c>
      <c r="AT3987" s="2">
        <v>0</v>
      </c>
      <c r="AU3987" s="2">
        <v>0</v>
      </c>
      <c r="AV3987" s="2">
        <v>0</v>
      </c>
      <c r="AW3987" s="2" t="s">
        <v>1111</v>
      </c>
      <c r="AX3987" s="2" t="s">
        <v>4679</v>
      </c>
      <c r="AY3987" s="2" t="s">
        <v>47</v>
      </c>
      <c r="AZ3987" s="2" t="s">
        <v>47</v>
      </c>
      <c r="BA3987" s="2">
        <v>125</v>
      </c>
      <c r="BB3987" s="2" t="s">
        <v>4838</v>
      </c>
      <c r="BC3987" s="80">
        <v>45736</v>
      </c>
      <c r="BD3987" s="2" t="s">
        <v>4672</v>
      </c>
      <c r="BE3987" s="2" t="s">
        <v>47</v>
      </c>
      <c r="BF3987" s="2"/>
      <c r="BG3987" s="2"/>
      <c r="BH3987" s="2"/>
      <c r="BI3987" s="2"/>
      <c r="BJ3987" s="2"/>
      <c r="BK3987" s="2"/>
      <c r="BL3987" s="2"/>
      <c r="BM3987" s="2"/>
      <c r="BN3987" s="2"/>
      <c r="BO3987" s="2" t="str">
        <f t="shared" si="289"/>
        <v>E167185001,61100000000000000000100000000000000</v>
      </c>
      <c r="BP3987" s="2" t="str">
        <f t="shared" si="288"/>
        <v>GEM1,61100000000000000000100000000000000</v>
      </c>
      <c r="BQ3987" s="2" t="str">
        <f>_xlfn.XLOOKUP(BO3987,[1]Planilha1!$BU:$BU,[1]Planilha1!$BU:$BU,"",0,1)</f>
        <v/>
      </c>
    </row>
    <row r="3988" spans="1:69" hidden="1" x14ac:dyDescent="0.2">
      <c r="A3988" s="2" t="s">
        <v>44</v>
      </c>
      <c r="B3988" s="2" t="s">
        <v>378</v>
      </c>
      <c r="C3988" s="2"/>
      <c r="D3988" s="2" t="s">
        <v>1099</v>
      </c>
      <c r="E3988" s="2"/>
      <c r="F3988" s="2" t="s">
        <v>4736</v>
      </c>
      <c r="G3988" s="2" t="str">
        <f t="shared" si="291"/>
        <v>-SP2250_1325_1_1.0B</v>
      </c>
      <c r="H3988" s="2"/>
      <c r="I3988" s="2"/>
      <c r="J3988" s="2"/>
      <c r="K3988" s="2"/>
      <c r="L3988" s="79">
        <v>0.85</v>
      </c>
      <c r="M3988" s="79">
        <v>0.75</v>
      </c>
      <c r="N3988" s="79">
        <v>1.6</v>
      </c>
      <c r="O3988" s="2">
        <v>1</v>
      </c>
      <c r="P3988" s="2">
        <v>1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1</v>
      </c>
      <c r="AI3988" s="2">
        <v>0</v>
      </c>
      <c r="AJ3988" s="2">
        <v>0</v>
      </c>
      <c r="AK3988" s="2">
        <v>0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AR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 t="s">
        <v>1111</v>
      </c>
      <c r="AX3988" s="2" t="s">
        <v>4679</v>
      </c>
      <c r="AY3988" s="2" t="s">
        <v>47</v>
      </c>
      <c r="AZ3988" s="2" t="s">
        <v>47</v>
      </c>
      <c r="BA3988" s="2">
        <v>30</v>
      </c>
      <c r="BB3988" s="2" t="s">
        <v>4837</v>
      </c>
      <c r="BC3988" s="80">
        <v>45736</v>
      </c>
      <c r="BD3988" s="2" t="s">
        <v>4672</v>
      </c>
      <c r="BE3988" s="2" t="s">
        <v>47</v>
      </c>
      <c r="BF3988" s="2"/>
      <c r="BG3988" s="2"/>
      <c r="BH3988" s="2"/>
      <c r="BI3988" s="2"/>
      <c r="BJ3988" s="2"/>
      <c r="BK3988" s="2"/>
      <c r="BL3988" s="2"/>
      <c r="BM3988" s="2"/>
      <c r="BN3988" s="2"/>
      <c r="BO3988" s="2" t="str">
        <f t="shared" si="289"/>
        <v>1,61100000000000000000100000000000000</v>
      </c>
      <c r="BP3988" s="2" t="str">
        <f t="shared" si="288"/>
        <v>USCAR451,61100000000000000000100000000000000</v>
      </c>
      <c r="BQ3988" s="2" t="str">
        <f>_xlfn.XLOOKUP(BO3988,[1]Planilha1!$BU:$BU,[1]Planilha1!$BU:$BU,"",0,1)</f>
        <v/>
      </c>
    </row>
    <row r="3989" spans="1:69" hidden="1" x14ac:dyDescent="0.2">
      <c r="A3989" s="2" t="s">
        <v>4679</v>
      </c>
      <c r="B3989" s="2" t="s">
        <v>378</v>
      </c>
      <c r="C3989" s="2"/>
      <c r="D3989" s="2" t="s">
        <v>1100</v>
      </c>
      <c r="E3989" s="2" t="s">
        <v>4611</v>
      </c>
      <c r="F3989" s="2" t="s">
        <v>4840</v>
      </c>
      <c r="G3989" s="2" t="s">
        <v>4840</v>
      </c>
      <c r="H3989" s="2"/>
      <c r="I3989" s="2"/>
      <c r="J3989" s="2"/>
      <c r="K3989" s="89"/>
      <c r="L3989" s="79">
        <v>1.2</v>
      </c>
      <c r="M3989" s="79">
        <v>1.45</v>
      </c>
      <c r="N3989" s="79">
        <v>2.65</v>
      </c>
      <c r="O3989" s="2">
        <v>2</v>
      </c>
      <c r="P3989" s="2">
        <v>1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2">
        <v>2</v>
      </c>
      <c r="AG3989" s="2">
        <v>0</v>
      </c>
      <c r="AH3989" s="2">
        <v>1</v>
      </c>
      <c r="AI3989" s="2">
        <v>0</v>
      </c>
      <c r="AJ3989" s="2">
        <v>0</v>
      </c>
      <c r="AK3989" s="2">
        <v>0</v>
      </c>
      <c r="AL3989" s="2">
        <v>0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  <c r="AR3989" s="2">
        <v>0</v>
      </c>
      <c r="AS3989" s="2">
        <v>0</v>
      </c>
      <c r="AT3989" s="2">
        <v>0</v>
      </c>
      <c r="AU3989" s="2">
        <v>0</v>
      </c>
      <c r="AV3989" s="2">
        <v>0</v>
      </c>
      <c r="AW3989" s="2"/>
      <c r="AX3989" s="2" t="s">
        <v>4679</v>
      </c>
      <c r="AY3989" s="2" t="s">
        <v>47</v>
      </c>
      <c r="AZ3989" s="2" t="s">
        <v>47</v>
      </c>
      <c r="BA3989" s="2">
        <v>30</v>
      </c>
      <c r="BB3989" s="2" t="s">
        <v>4841</v>
      </c>
      <c r="BC3989" s="80">
        <v>45737</v>
      </c>
      <c r="BD3989" s="2" t="s">
        <v>4672</v>
      </c>
      <c r="BE3989" s="2" t="s">
        <v>47</v>
      </c>
      <c r="BF3989" s="2"/>
      <c r="BG3989" s="2"/>
      <c r="BH3989" s="2"/>
      <c r="BI3989" s="2"/>
      <c r="BJ3989" s="2"/>
      <c r="BK3989" s="2"/>
      <c r="BL3989" s="2"/>
      <c r="BM3989" s="2"/>
      <c r="BN3989" s="2"/>
      <c r="BO3989" s="2" t="str">
        <f t="shared" si="289"/>
        <v>2,652010000000000000021000000000000000</v>
      </c>
      <c r="BP3989" s="2" t="str">
        <f t="shared" si="288"/>
        <v>USCAR452,652010000000000000021000000000000000</v>
      </c>
      <c r="BQ3989" s="2" t="str">
        <f>_xlfn.XLOOKUP(BO3989,[1]Planilha1!$BU:$BU,[1]Planilha1!$BU:$BU,"",0,1)</f>
        <v/>
      </c>
    </row>
    <row r="3990" spans="1:69" hidden="1" x14ac:dyDescent="0.2">
      <c r="A3990" s="2" t="s">
        <v>4679</v>
      </c>
      <c r="B3990" s="2" t="s">
        <v>3</v>
      </c>
      <c r="C3990" s="2"/>
      <c r="D3990" s="2"/>
      <c r="E3990" s="2" t="s">
        <v>4611</v>
      </c>
      <c r="F3990" s="2" t="s">
        <v>4840</v>
      </c>
      <c r="G3990" s="2" t="s">
        <v>4840</v>
      </c>
      <c r="H3990" s="2"/>
      <c r="I3990" s="2">
        <v>0</v>
      </c>
      <c r="J3990" s="2"/>
      <c r="K3990" s="89" t="s">
        <v>6</v>
      </c>
      <c r="L3990" s="79">
        <v>1.2</v>
      </c>
      <c r="M3990" s="79">
        <v>1.45</v>
      </c>
      <c r="N3990" s="79">
        <v>2.65</v>
      </c>
      <c r="O3990" s="2">
        <v>2</v>
      </c>
      <c r="P3990" s="2">
        <v>1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2">
        <v>2</v>
      </c>
      <c r="AG3990" s="2">
        <v>0</v>
      </c>
      <c r="AH3990" s="2">
        <v>1</v>
      </c>
      <c r="AI3990" s="2">
        <v>0</v>
      </c>
      <c r="AJ3990" s="2">
        <v>0</v>
      </c>
      <c r="AK3990" s="2">
        <v>0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AR3990" s="2">
        <v>0</v>
      </c>
      <c r="AS3990" s="2">
        <v>0</v>
      </c>
      <c r="AT3990" s="2">
        <v>0</v>
      </c>
      <c r="AU3990" s="2">
        <v>0</v>
      </c>
      <c r="AV3990" s="2">
        <v>0</v>
      </c>
      <c r="AW3990" s="2"/>
      <c r="AX3990" s="2" t="s">
        <v>4679</v>
      </c>
      <c r="AY3990" s="2" t="s">
        <v>47</v>
      </c>
      <c r="AZ3990" s="2" t="s">
        <v>47</v>
      </c>
      <c r="BA3990" s="2">
        <v>125</v>
      </c>
      <c r="BB3990" s="2" t="s">
        <v>4842</v>
      </c>
      <c r="BC3990" s="80">
        <v>45737</v>
      </c>
      <c r="BD3990" s="2" t="s">
        <v>4672</v>
      </c>
      <c r="BE3990" s="2"/>
      <c r="BF3990" s="2"/>
      <c r="BG3990" s="2"/>
      <c r="BH3990" s="2"/>
      <c r="BI3990" s="2"/>
      <c r="BJ3990" s="2"/>
      <c r="BK3990" s="2"/>
      <c r="BL3990" s="2"/>
      <c r="BM3990" s="2"/>
      <c r="BN3990" s="2"/>
      <c r="BO3990" s="2" t="str">
        <f t="shared" si="289"/>
        <v>E167185002,652010000000000000021000000000000000</v>
      </c>
      <c r="BP3990" s="2" t="str">
        <f t="shared" si="288"/>
        <v>GMW171362,652010000000000000021000000000000000</v>
      </c>
      <c r="BQ3990" s="2" t="str">
        <f>_xlfn.XLOOKUP(BO3990,[1]Planilha1!$BU:$BU,[1]Planilha1!$BU:$BU,"",0,1)</f>
        <v/>
      </c>
    </row>
    <row r="3991" spans="1:69" hidden="1" x14ac:dyDescent="0.2">
      <c r="A3991" s="2" t="s">
        <v>4679</v>
      </c>
      <c r="B3991" s="2" t="s">
        <v>378</v>
      </c>
      <c r="C3991" s="2"/>
      <c r="D3991" s="2"/>
      <c r="E3991" s="2" t="s">
        <v>4611</v>
      </c>
      <c r="F3991" s="2" t="s">
        <v>4843</v>
      </c>
      <c r="G3991" s="2" t="s">
        <v>4843</v>
      </c>
      <c r="H3991" s="2"/>
      <c r="I3991" s="2"/>
      <c r="J3991" s="2"/>
      <c r="K3991" s="2"/>
      <c r="L3991" s="79">
        <v>0.85</v>
      </c>
      <c r="M3991" s="79">
        <v>1.5</v>
      </c>
      <c r="N3991" s="79">
        <v>2.35</v>
      </c>
      <c r="O3991" s="2">
        <v>1</v>
      </c>
      <c r="P3991" s="2">
        <v>1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>
        <v>0</v>
      </c>
      <c r="AF3991" s="2">
        <v>0</v>
      </c>
      <c r="AG3991" s="2">
        <v>0</v>
      </c>
      <c r="AH3991" s="2">
        <v>2</v>
      </c>
      <c r="AI3991" s="2">
        <v>0</v>
      </c>
      <c r="AJ3991" s="2">
        <v>0</v>
      </c>
      <c r="AK3991" s="2">
        <v>0</v>
      </c>
      <c r="AL3991" s="2">
        <v>0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  <c r="AR3991" s="2">
        <v>0</v>
      </c>
      <c r="AS3991" s="2">
        <v>0</v>
      </c>
      <c r="AT3991" s="2">
        <v>0</v>
      </c>
      <c r="AU3991" s="2">
        <v>0</v>
      </c>
      <c r="AV3991" s="2">
        <v>0</v>
      </c>
      <c r="AW3991" s="2"/>
      <c r="AX3991" s="2" t="s">
        <v>4679</v>
      </c>
      <c r="AY3991" s="2" t="s">
        <v>47</v>
      </c>
      <c r="AZ3991" s="2" t="s">
        <v>47</v>
      </c>
      <c r="BA3991" s="2">
        <v>30</v>
      </c>
      <c r="BB3991" s="2" t="s">
        <v>4844</v>
      </c>
      <c r="BC3991" s="80">
        <v>45738</v>
      </c>
      <c r="BD3991" s="2" t="s">
        <v>4672</v>
      </c>
      <c r="BE3991" s="2" t="s">
        <v>47</v>
      </c>
      <c r="BF3991" s="2"/>
      <c r="BG3991" s="2"/>
      <c r="BH3991" s="2"/>
      <c r="BI3991" s="2"/>
      <c r="BJ3991" s="2"/>
      <c r="BK3991" s="2"/>
      <c r="BL3991" s="2"/>
      <c r="BM3991" s="2"/>
      <c r="BN3991" s="2"/>
      <c r="BO3991" s="2" t="str">
        <f t="shared" si="289"/>
        <v>2,350020000000000000011000000000000000</v>
      </c>
      <c r="BP3991" s="2" t="str">
        <f t="shared" si="288"/>
        <v>USCAR452,350020000000000000011000000000000000</v>
      </c>
      <c r="BQ3991" s="2" t="str">
        <f>_xlfn.XLOOKUP(BO3991,[1]Planilha1!$BU:$BU,[1]Planilha1!$BU:$BU,"",0,1)</f>
        <v/>
      </c>
    </row>
    <row r="3992" spans="1:69" hidden="1" x14ac:dyDescent="0.2">
      <c r="A3992" s="2" t="s">
        <v>4679</v>
      </c>
      <c r="B3992" s="2" t="s">
        <v>3</v>
      </c>
      <c r="C3992" s="2"/>
      <c r="D3992" s="2" t="str">
        <f>IF(_xlfn.XLOOKUP(C3992,'Tabela de Familias'!A:A,'Tabela de Familias'!B:B)="","")</f>
        <v/>
      </c>
      <c r="E3992" s="2" t="s">
        <v>4611</v>
      </c>
      <c r="F3992" s="2" t="s">
        <v>4843</v>
      </c>
      <c r="G3992" s="2" t="s">
        <v>4843</v>
      </c>
      <c r="H3992" s="2"/>
      <c r="I3992" s="2"/>
      <c r="J3992" s="2"/>
      <c r="K3992" s="2" t="s">
        <v>6</v>
      </c>
      <c r="L3992" s="79">
        <v>0.85</v>
      </c>
      <c r="M3992" s="79">
        <v>1.5</v>
      </c>
      <c r="N3992" s="79">
        <v>2.35</v>
      </c>
      <c r="O3992" s="2">
        <v>1</v>
      </c>
      <c r="P3992" s="2">
        <v>1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 s="2">
        <v>0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2">
        <v>0</v>
      </c>
      <c r="AG3992" s="2">
        <v>0</v>
      </c>
      <c r="AH3992" s="2">
        <v>2</v>
      </c>
      <c r="AI3992" s="2">
        <v>0</v>
      </c>
      <c r="AJ3992" s="2">
        <v>0</v>
      </c>
      <c r="AK3992" s="2">
        <v>0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0</v>
      </c>
      <c r="AS3992" s="2">
        <v>0</v>
      </c>
      <c r="AT3992" s="2">
        <v>0</v>
      </c>
      <c r="AU3992" s="2">
        <v>0</v>
      </c>
      <c r="AV3992" s="2">
        <v>0</v>
      </c>
      <c r="AW3992" s="2" t="s">
        <v>47</v>
      </c>
      <c r="AX3992" s="2" t="s">
        <v>4679</v>
      </c>
      <c r="AY3992" s="2" t="s">
        <v>47</v>
      </c>
      <c r="AZ3992" s="2" t="s">
        <v>47</v>
      </c>
      <c r="BA3992" s="2">
        <v>125</v>
      </c>
      <c r="BB3992" s="2" t="s">
        <v>4845</v>
      </c>
      <c r="BC3992" s="80">
        <v>45738</v>
      </c>
      <c r="BD3992" s="2" t="s">
        <v>4672</v>
      </c>
      <c r="BE3992" s="2" t="s">
        <v>47</v>
      </c>
      <c r="BF3992" s="2"/>
      <c r="BG3992" s="2" t="s">
        <v>47</v>
      </c>
      <c r="BH3992" s="2" t="s">
        <v>47</v>
      </c>
      <c r="BI3992" s="2" t="s">
        <v>47</v>
      </c>
      <c r="BJ3992" s="2" t="s">
        <v>47</v>
      </c>
      <c r="BK3992" s="2" t="s">
        <v>47</v>
      </c>
      <c r="BL3992" s="2" t="s">
        <v>47</v>
      </c>
      <c r="BM3992" s="2"/>
      <c r="BN3992" s="2"/>
      <c r="BO3992" s="2" t="str">
        <f t="shared" si="289"/>
        <v>E167185002,350020000000000000011000000000000000</v>
      </c>
      <c r="BP3992" s="2" t="str">
        <f t="shared" si="288"/>
        <v>GMW171362,350020000000000000011000000000000000</v>
      </c>
      <c r="BQ3992" s="2" t="str">
        <f>_xlfn.XLOOKUP(BO3992,[1]Planilha1!$BU:$BU,[1]Planilha1!$BU:$BU,"",0,1)</f>
        <v/>
      </c>
    </row>
    <row r="3993" spans="1:69" hidden="1" x14ac:dyDescent="0.2">
      <c r="A3993" s="2" t="s">
        <v>4679</v>
      </c>
      <c r="B3993" s="2" t="s">
        <v>378</v>
      </c>
      <c r="C3993" s="2"/>
      <c r="D3993" s="2"/>
      <c r="E3993" s="2" t="s">
        <v>4611</v>
      </c>
      <c r="F3993" s="2" t="s">
        <v>4731</v>
      </c>
      <c r="G3993" s="2" t="s">
        <v>4731</v>
      </c>
      <c r="H3993" s="2"/>
      <c r="I3993" s="2"/>
      <c r="J3993" s="2"/>
      <c r="K3993" s="89"/>
      <c r="L3993" s="79">
        <v>1.9</v>
      </c>
      <c r="M3993" s="79">
        <v>0.75</v>
      </c>
      <c r="N3993" s="79">
        <v>2.65</v>
      </c>
      <c r="O3993" s="2">
        <v>4</v>
      </c>
      <c r="P3993" s="2">
        <v>1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2">
        <v>0</v>
      </c>
      <c r="AG3993" s="2">
        <v>0</v>
      </c>
      <c r="AH3993" s="2">
        <v>1</v>
      </c>
      <c r="AI3993" s="2">
        <v>0</v>
      </c>
      <c r="AJ3993" s="2">
        <v>0</v>
      </c>
      <c r="AK3993" s="2">
        <v>0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0</v>
      </c>
      <c r="AS3993" s="2">
        <v>0</v>
      </c>
      <c r="AT3993" s="2">
        <v>0</v>
      </c>
      <c r="AU3993" s="2">
        <v>0</v>
      </c>
      <c r="AV3993" s="2">
        <v>0</v>
      </c>
      <c r="AW3993" s="2"/>
      <c r="AX3993" s="2" t="s">
        <v>4679</v>
      </c>
      <c r="AY3993" s="2" t="s">
        <v>47</v>
      </c>
      <c r="AZ3993" s="2" t="s">
        <v>47</v>
      </c>
      <c r="BA3993" s="2">
        <v>30</v>
      </c>
      <c r="BB3993" s="2" t="s">
        <v>4846</v>
      </c>
      <c r="BC3993" s="80">
        <v>45738</v>
      </c>
      <c r="BD3993" s="2" t="s">
        <v>4672</v>
      </c>
      <c r="BE3993" s="2" t="s">
        <v>47</v>
      </c>
      <c r="BF3993" s="2"/>
      <c r="BG3993" s="2"/>
      <c r="BH3993" s="2"/>
      <c r="BI3993" s="2"/>
      <c r="BJ3993" s="2"/>
      <c r="BK3993" s="2"/>
      <c r="BL3993" s="2"/>
      <c r="BM3993" s="2"/>
      <c r="BN3993" s="2"/>
      <c r="BO3993" s="2" t="str">
        <f t="shared" ref="BO3993:BO4009" si="292">IF(F3993="","",_xlfn.CONCAT(K3993&amp;N3993,IF(L3993&gt;M3993,_xlfn.TEXTJOIN(,TRUE,O3993:AV3993),_xlfn.TEXTJOIN(,TRUE,AF3993:AV3993,O3993:AE3993))))</f>
        <v>2,654100000000000000000100000000000000</v>
      </c>
      <c r="BP3993" s="2" t="str">
        <f t="shared" ref="BP3993:BP4009" si="293">_xlfn.CONCAT(B3993,N3993,IF(L3993&gt;M3993,_xlfn.TEXTJOIN(,TRUE,O3993:AV3993),_xlfn.TEXTJOIN(,TRUE,AF3993:AV3993,O3993:AE3993)))</f>
        <v>USCAR452,654100000000000000000100000000000000</v>
      </c>
      <c r="BQ3993" s="2" t="str">
        <f>_xlfn.XLOOKUP(BO3993,[1]Planilha1!$BU:$BU,[1]Planilha1!$BU:$BU,"",0,1)</f>
        <v/>
      </c>
    </row>
    <row r="3994" spans="1:69" hidden="1" x14ac:dyDescent="0.2">
      <c r="A3994" s="2" t="s">
        <v>4679</v>
      </c>
      <c r="B3994" s="2" t="s">
        <v>3</v>
      </c>
      <c r="C3994" s="2"/>
      <c r="D3994" s="2"/>
      <c r="E3994" s="2" t="s">
        <v>4611</v>
      </c>
      <c r="F3994" s="2" t="s">
        <v>4731</v>
      </c>
      <c r="G3994" s="2" t="s">
        <v>4731</v>
      </c>
      <c r="H3994" s="2"/>
      <c r="I3994" s="2">
        <v>0</v>
      </c>
      <c r="J3994" s="2"/>
      <c r="K3994" s="89" t="s">
        <v>6</v>
      </c>
      <c r="L3994" s="79">
        <v>1.9</v>
      </c>
      <c r="M3994" s="79">
        <v>0.75</v>
      </c>
      <c r="N3994" s="79">
        <v>2.65</v>
      </c>
      <c r="O3994" s="2">
        <v>4</v>
      </c>
      <c r="P3994" s="2">
        <v>1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1</v>
      </c>
      <c r="AI3994" s="2">
        <v>0</v>
      </c>
      <c r="AJ3994" s="2">
        <v>0</v>
      </c>
      <c r="AK3994" s="2">
        <v>0</v>
      </c>
      <c r="AL3994" s="2">
        <v>0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  <c r="AR3994" s="2">
        <v>0</v>
      </c>
      <c r="AS3994" s="2">
        <v>0</v>
      </c>
      <c r="AT3994" s="2">
        <v>0</v>
      </c>
      <c r="AU3994" s="2">
        <v>0</v>
      </c>
      <c r="AV3994" s="2">
        <v>0</v>
      </c>
      <c r="AW3994" s="2"/>
      <c r="AX3994" s="2" t="s">
        <v>4679</v>
      </c>
      <c r="AY3994" s="2" t="s">
        <v>47</v>
      </c>
      <c r="AZ3994" s="2" t="s">
        <v>47</v>
      </c>
      <c r="BA3994" s="2">
        <v>125</v>
      </c>
      <c r="BB3994" s="2" t="s">
        <v>4847</v>
      </c>
      <c r="BC3994" s="80">
        <v>45738</v>
      </c>
      <c r="BD3994" s="2" t="s">
        <v>4672</v>
      </c>
      <c r="BE3994" s="2"/>
      <c r="BF3994" s="2"/>
      <c r="BG3994" s="2"/>
      <c r="BH3994" s="2"/>
      <c r="BI3994" s="2"/>
      <c r="BJ3994" s="2"/>
      <c r="BK3994" s="2"/>
      <c r="BL3994" s="2"/>
      <c r="BM3994" s="2"/>
      <c r="BN3994" s="2"/>
      <c r="BO3994" s="2" t="str">
        <f t="shared" si="292"/>
        <v>E167185002,654100000000000000000100000000000000</v>
      </c>
      <c r="BP3994" s="2" t="str">
        <f t="shared" si="293"/>
        <v>GMW171362,654100000000000000000100000000000000</v>
      </c>
      <c r="BQ3994" s="2" t="str">
        <f>_xlfn.XLOOKUP(BO3994,[1]Planilha1!$BU:$BU,[1]Planilha1!$BU:$BU,"",0,1)</f>
        <v/>
      </c>
    </row>
    <row r="3995" spans="1:69" hidden="1" x14ac:dyDescent="0.2">
      <c r="A3995" s="2" t="s">
        <v>4679</v>
      </c>
      <c r="B3995" s="2" t="s">
        <v>378</v>
      </c>
      <c r="C3995" s="2"/>
      <c r="D3995" s="2" t="s">
        <v>4611</v>
      </c>
      <c r="E3995" s="2" t="s">
        <v>819</v>
      </c>
      <c r="F3995" s="2" t="s">
        <v>4694</v>
      </c>
      <c r="G3995" s="2" t="str">
        <f t="shared" ref="G3995" si="294">IF(F3995="","",C3995&amp;"-"&amp;F3995)</f>
        <v>-SP2250_1325_1_1.03</v>
      </c>
      <c r="H3995" s="2"/>
      <c r="I3995" s="2"/>
      <c r="J3995" s="2"/>
      <c r="K3995" s="2"/>
      <c r="L3995" s="79">
        <v>2.25</v>
      </c>
      <c r="M3995" s="79">
        <v>0.75</v>
      </c>
      <c r="N3995" s="79">
        <v>3</v>
      </c>
      <c r="O3995" s="2">
        <v>5</v>
      </c>
      <c r="P3995" s="2">
        <v>1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1</v>
      </c>
      <c r="AI3995" s="2">
        <v>0</v>
      </c>
      <c r="AJ3995" s="2">
        <v>0</v>
      </c>
      <c r="AK3995" s="2">
        <v>0</v>
      </c>
      <c r="AL3995" s="2">
        <v>0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  <c r="AR3995" s="2">
        <v>0</v>
      </c>
      <c r="AS3995" s="2">
        <v>0</v>
      </c>
      <c r="AT3995" s="2">
        <v>0</v>
      </c>
      <c r="AU3995" s="2">
        <v>0</v>
      </c>
      <c r="AV3995" s="2">
        <v>0</v>
      </c>
      <c r="AW3995" s="2"/>
      <c r="AX3995" s="2"/>
      <c r="AY3995" s="2" t="s">
        <v>47</v>
      </c>
      <c r="AZ3995" s="2" t="s">
        <v>47</v>
      </c>
      <c r="BA3995" s="2"/>
      <c r="BB3995" s="2" t="s">
        <v>4848</v>
      </c>
      <c r="BC3995" s="80">
        <v>45738</v>
      </c>
      <c r="BD3995" s="2" t="s">
        <v>4800</v>
      </c>
      <c r="BE3995" s="2" t="s">
        <v>47</v>
      </c>
      <c r="BF3995" s="2"/>
      <c r="BG3995" s="2"/>
      <c r="BH3995" s="2"/>
      <c r="BI3995" s="2"/>
      <c r="BJ3995" s="2"/>
      <c r="BK3995" s="2"/>
      <c r="BL3995" s="2"/>
      <c r="BM3995" s="2"/>
      <c r="BN3995" s="2"/>
      <c r="BO3995" s="2" t="str">
        <f t="shared" si="292"/>
        <v>35100000000000000000100000000000000</v>
      </c>
      <c r="BP3995" s="2" t="str">
        <f t="shared" si="293"/>
        <v>USCAR4535100000000000000000100000000000000</v>
      </c>
      <c r="BQ3995" s="2" t="str">
        <f>_xlfn.XLOOKUP(BO3995,[1]Planilha1!$BU:$BU,[1]Planilha1!$BU:$BU,"",0,1)</f>
        <v/>
      </c>
    </row>
    <row r="3996" spans="1:69" hidden="1" x14ac:dyDescent="0.2">
      <c r="A3996" s="2" t="s">
        <v>4679</v>
      </c>
      <c r="B3996" s="2" t="s">
        <v>3</v>
      </c>
      <c r="C3996" s="2"/>
      <c r="D3996" s="2" t="s">
        <v>4611</v>
      </c>
      <c r="E3996" s="2" t="s">
        <v>819</v>
      </c>
      <c r="F3996" s="2" t="s">
        <v>4694</v>
      </c>
      <c r="G3996" s="2" t="str">
        <f>IF(F3996="","",C3996&amp;"-"&amp;F3996)</f>
        <v>-SP2250_1325_1_1.03</v>
      </c>
      <c r="H3996" s="2"/>
      <c r="I3996" s="2"/>
      <c r="J3996" s="2"/>
      <c r="K3996" s="2" t="s">
        <v>6</v>
      </c>
      <c r="L3996" s="79">
        <v>2.25</v>
      </c>
      <c r="M3996" s="79">
        <v>0.75</v>
      </c>
      <c r="N3996" s="79">
        <f t="shared" ref="N3996:N3997" si="295">L3996+M3996</f>
        <v>3</v>
      </c>
      <c r="O3996" s="2">
        <v>5</v>
      </c>
      <c r="P3996" s="2">
        <v>1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 s="2">
        <v>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2">
        <v>0</v>
      </c>
      <c r="AG3996" s="2">
        <v>0</v>
      </c>
      <c r="AH3996" s="2">
        <v>1</v>
      </c>
      <c r="AI3996" s="2">
        <v>0</v>
      </c>
      <c r="AJ3996" s="2">
        <v>0</v>
      </c>
      <c r="AK3996" s="2">
        <v>0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  <c r="AR3996" s="2">
        <v>0</v>
      </c>
      <c r="AS3996" s="2">
        <v>0</v>
      </c>
      <c r="AT3996" s="2">
        <v>0</v>
      </c>
      <c r="AU3996" s="2">
        <v>0</v>
      </c>
      <c r="AV3996" s="2">
        <v>0</v>
      </c>
      <c r="AW3996" s="2" t="s">
        <v>47</v>
      </c>
      <c r="AX3996" s="2"/>
      <c r="AY3996" s="2" t="s">
        <v>47</v>
      </c>
      <c r="AZ3996" s="2" t="s">
        <v>47</v>
      </c>
      <c r="BA3996" s="2">
        <v>125</v>
      </c>
      <c r="BB3996" s="2" t="s">
        <v>4849</v>
      </c>
      <c r="BC3996" s="80">
        <v>45738</v>
      </c>
      <c r="BD3996" s="2" t="s">
        <v>4672</v>
      </c>
      <c r="BE3996" s="2" t="s">
        <v>47</v>
      </c>
      <c r="BF3996" s="2"/>
      <c r="BG3996" s="2" t="s">
        <v>47</v>
      </c>
      <c r="BH3996" s="2" t="s">
        <v>47</v>
      </c>
      <c r="BI3996" s="2" t="s">
        <v>47</v>
      </c>
      <c r="BJ3996" s="2" t="s">
        <v>47</v>
      </c>
      <c r="BK3996" s="2" t="s">
        <v>47</v>
      </c>
      <c r="BL3996" s="2" t="s">
        <v>47</v>
      </c>
      <c r="BM3996" s="2"/>
      <c r="BN3996" s="2"/>
      <c r="BO3996" s="2" t="str">
        <f t="shared" si="292"/>
        <v>E1671850035100000000000000000100000000000000</v>
      </c>
      <c r="BP3996" s="2" t="str">
        <f t="shared" si="293"/>
        <v>GMW1713635100000000000000000100000000000000</v>
      </c>
      <c r="BQ3996" s="2" t="str">
        <f>_xlfn.XLOOKUP(BO3996,[1]Planilha1!$BU:$BU,[1]Planilha1!$BU:$BU,"",0,1)</f>
        <v/>
      </c>
    </row>
    <row r="3997" spans="1:69" hidden="1" x14ac:dyDescent="0.2">
      <c r="A3997" s="2" t="s">
        <v>44</v>
      </c>
      <c r="B3997" s="2" t="s">
        <v>3</v>
      </c>
      <c r="C3997" s="2"/>
      <c r="D3997" s="2" t="str">
        <f>IF(_xlfn.XLOOKUP(C3997,'Tabela de Familias'!A:A,'Tabela de Familias'!B:B)="","")</f>
        <v/>
      </c>
      <c r="E3997" s="2"/>
      <c r="F3997" s="2" t="s">
        <v>4728</v>
      </c>
      <c r="G3997" s="2" t="str">
        <f t="shared" ref="G3997:G3999" si="296">IF(F3997="","",C3997&amp;"-"&amp;F3997)</f>
        <v>-SP2150_201_1_X1.00</v>
      </c>
      <c r="H3997" s="2"/>
      <c r="I3997" s="2"/>
      <c r="J3997" s="2"/>
      <c r="K3997" s="2" t="s">
        <v>347</v>
      </c>
      <c r="L3997" s="79" cm="1">
        <f t="array" ref="L3997">SUMPRODUCT(O3997:AE3997*$O$2:$AE$2)</f>
        <v>0.7</v>
      </c>
      <c r="M3997" s="79" cm="1">
        <f t="array" ref="M3997">SUMPRODUCT(AF3997:AV3997*$AF$2:$AV$2)</f>
        <v>2.5499999999999998</v>
      </c>
      <c r="N3997" s="79">
        <f t="shared" si="295"/>
        <v>3.25</v>
      </c>
      <c r="O3997" s="2">
        <v>2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2">
        <v>3</v>
      </c>
      <c r="AG3997" s="2">
        <v>1</v>
      </c>
      <c r="AH3997" s="2">
        <v>0</v>
      </c>
      <c r="AI3997" s="2">
        <v>1</v>
      </c>
      <c r="AJ3997" s="2">
        <v>0</v>
      </c>
      <c r="AK3997" s="2">
        <v>0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  <c r="AR3997" s="2">
        <v>0</v>
      </c>
      <c r="AS3997" s="2">
        <v>0</v>
      </c>
      <c r="AT3997" s="2">
        <v>0</v>
      </c>
      <c r="AU3997" s="2">
        <v>0</v>
      </c>
      <c r="AV3997" s="2">
        <v>0</v>
      </c>
      <c r="AW3997" s="2" t="s">
        <v>47</v>
      </c>
      <c r="AX3997" s="2"/>
      <c r="AY3997" s="2" t="s">
        <v>47</v>
      </c>
      <c r="AZ3997" s="2" t="s">
        <v>47</v>
      </c>
      <c r="BA3997" s="2">
        <v>125</v>
      </c>
      <c r="BB3997" s="2" t="s">
        <v>4915</v>
      </c>
      <c r="BC3997" s="80">
        <v>45740</v>
      </c>
      <c r="BD3997" s="2" t="s">
        <v>4672</v>
      </c>
      <c r="BE3997" s="2" t="s">
        <v>47</v>
      </c>
      <c r="BF3997" s="2"/>
      <c r="BG3997" s="2" t="s">
        <v>47</v>
      </c>
      <c r="BH3997" s="2" t="s">
        <v>47</v>
      </c>
      <c r="BI3997" s="2" t="s">
        <v>47</v>
      </c>
      <c r="BJ3997" s="2" t="s">
        <v>47</v>
      </c>
      <c r="BK3997" s="2" t="s">
        <v>47</v>
      </c>
      <c r="BL3997" s="2" t="s">
        <v>47</v>
      </c>
      <c r="BM3997" s="2"/>
      <c r="BN3997" s="2"/>
      <c r="BO3997" s="2" t="str">
        <f t="shared" si="292"/>
        <v>E167253003,253101000000000000020000000000000000</v>
      </c>
      <c r="BP3997" s="2" t="str">
        <f t="shared" si="293"/>
        <v>GMW171363,253101000000000000020000000000000000</v>
      </c>
      <c r="BQ3997" s="2" t="str">
        <f>_xlfn.XLOOKUP(BO3997,[1]Planilha1!$BU:$BU,[1]Planilha1!$BU:$BU,"",0,1)</f>
        <v/>
      </c>
    </row>
    <row r="3998" spans="1:69" hidden="1" x14ac:dyDescent="0.2">
      <c r="A3998" s="2" t="s">
        <v>4679</v>
      </c>
      <c r="B3998" s="2" t="s">
        <v>3</v>
      </c>
      <c r="C3998" s="2"/>
      <c r="D3998" s="2"/>
      <c r="E3998" s="2"/>
      <c r="F3998" s="2" t="s">
        <v>4695</v>
      </c>
      <c r="G3998" s="2" t="str">
        <f t="shared" si="296"/>
        <v>-SP2250_1325_1_1.04</v>
      </c>
      <c r="H3998" s="2"/>
      <c r="I3998" s="2"/>
      <c r="J3998" s="2"/>
      <c r="K3998" s="2" t="s">
        <v>6</v>
      </c>
      <c r="L3998" s="79">
        <v>1.1000000000000001</v>
      </c>
      <c r="M3998" s="79">
        <v>2.25</v>
      </c>
      <c r="N3998" s="79">
        <v>3.35</v>
      </c>
      <c r="O3998" s="2">
        <v>1</v>
      </c>
      <c r="P3998" s="2">
        <v>0</v>
      </c>
      <c r="Q3998" s="2">
        <v>1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5</v>
      </c>
      <c r="AG3998" s="2">
        <v>1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  <c r="AR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/>
      <c r="AX3998" s="2"/>
      <c r="AY3998" s="2" t="s">
        <v>47</v>
      </c>
      <c r="AZ3998" s="2" t="s">
        <v>47</v>
      </c>
      <c r="BA3998" s="2">
        <v>125</v>
      </c>
      <c r="BB3998" s="2" t="s">
        <v>4852</v>
      </c>
      <c r="BC3998" s="80">
        <v>45740</v>
      </c>
      <c r="BD3998" s="2" t="s">
        <v>4800</v>
      </c>
      <c r="BE3998" s="2" t="s">
        <v>47</v>
      </c>
      <c r="BF3998" s="2"/>
      <c r="BG3998" s="2"/>
      <c r="BH3998" s="2"/>
      <c r="BI3998" s="2"/>
      <c r="BJ3998" s="2"/>
      <c r="BK3998" s="2"/>
      <c r="BL3998" s="2"/>
      <c r="BM3998" s="2"/>
      <c r="BN3998" s="2"/>
      <c r="BO3998" s="2" t="str">
        <f t="shared" si="292"/>
        <v>E167185003,355100000000000000010100000000000000</v>
      </c>
      <c r="BP3998" s="2" t="str">
        <f t="shared" si="293"/>
        <v>GMW171363,355100000000000000010100000000000000</v>
      </c>
      <c r="BQ3998" s="2" t="str">
        <f>_xlfn.XLOOKUP(BO3998,[1]Planilha1!$BU:$BU,[1]Planilha1!$BU:$BU,"",0,1)</f>
        <v/>
      </c>
    </row>
    <row r="3999" spans="1:69" hidden="1" x14ac:dyDescent="0.2">
      <c r="A3999" s="2" t="s">
        <v>44</v>
      </c>
      <c r="B3999" s="2" t="s">
        <v>378</v>
      </c>
      <c r="C3999" s="2"/>
      <c r="D3999" s="2"/>
      <c r="E3999" s="2"/>
      <c r="F3999" s="2" t="s">
        <v>4695</v>
      </c>
      <c r="G3999" s="2" t="str">
        <f t="shared" si="296"/>
        <v>-SP2250_1325_1_1.04</v>
      </c>
      <c r="H3999" s="2"/>
      <c r="I3999" s="2"/>
      <c r="J3999" s="2"/>
      <c r="K3999" s="2"/>
      <c r="L3999" s="79">
        <v>1.1000000000000001</v>
      </c>
      <c r="M3999" s="79">
        <v>2.35</v>
      </c>
      <c r="N3999" s="79">
        <v>3.35</v>
      </c>
      <c r="O3999" s="2">
        <v>1</v>
      </c>
      <c r="P3999" s="2">
        <v>0</v>
      </c>
      <c r="Q3999" s="2">
        <v>1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 s="2">
        <v>0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2">
        <v>5</v>
      </c>
      <c r="AG3999" s="2">
        <v>1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0</v>
      </c>
      <c r="AN3999" s="2">
        <v>0</v>
      </c>
      <c r="AO3999" s="2">
        <v>0</v>
      </c>
      <c r="AP3999" s="2">
        <v>0</v>
      </c>
      <c r="AQ3999" s="2">
        <v>0</v>
      </c>
      <c r="AR3999" s="2">
        <v>0</v>
      </c>
      <c r="AS3999" s="2">
        <v>0</v>
      </c>
      <c r="AT3999" s="2">
        <v>0</v>
      </c>
      <c r="AU3999" s="2">
        <v>0</v>
      </c>
      <c r="AV3999" s="2">
        <v>0</v>
      </c>
      <c r="AW3999" s="2"/>
      <c r="AX3999" s="2"/>
      <c r="AY3999" s="2" t="s">
        <v>47</v>
      </c>
      <c r="AZ3999" s="2" t="s">
        <v>47</v>
      </c>
      <c r="BA3999" s="2">
        <v>30</v>
      </c>
      <c r="BB3999" s="2" t="s">
        <v>4851</v>
      </c>
      <c r="BC3999" s="80">
        <v>45740</v>
      </c>
      <c r="BD3999" s="2" t="s">
        <v>4800</v>
      </c>
      <c r="BE3999" s="2" t="s">
        <v>47</v>
      </c>
      <c r="BF3999" s="2"/>
      <c r="BG3999" s="2"/>
      <c r="BH3999" s="2"/>
      <c r="BI3999" s="2"/>
      <c r="BJ3999" s="2"/>
      <c r="BK3999" s="2"/>
      <c r="BL3999" s="2"/>
      <c r="BM3999" s="2"/>
      <c r="BN3999" s="2"/>
      <c r="BO3999" s="2" t="str">
        <f t="shared" si="292"/>
        <v>3,355100000000000000010100000000000000</v>
      </c>
      <c r="BP3999" s="2" t="str">
        <f t="shared" si="293"/>
        <v>USCAR453,355100000000000000010100000000000000</v>
      </c>
      <c r="BQ3999" s="2" t="str">
        <f>_xlfn.XLOOKUP(BO3999,[1]Planilha1!$BU:$BU,[1]Planilha1!$BU:$BU,"",0,1)</f>
        <v/>
      </c>
    </row>
    <row r="4000" spans="1:69" hidden="1" x14ac:dyDescent="0.2">
      <c r="A4000" s="2" t="s">
        <v>4679</v>
      </c>
      <c r="B4000" s="2" t="s">
        <v>378</v>
      </c>
      <c r="C4000" s="2"/>
      <c r="D4000" s="2" t="s">
        <v>1100</v>
      </c>
      <c r="E4000" s="2"/>
      <c r="F4000" s="2" t="s">
        <v>4727</v>
      </c>
      <c r="G4000" s="2" t="s">
        <v>4727</v>
      </c>
      <c r="H4000" s="2"/>
      <c r="I4000" s="2"/>
      <c r="J4000" s="2"/>
      <c r="K4000" s="2"/>
      <c r="L4000" s="79">
        <v>2</v>
      </c>
      <c r="M4000" s="79">
        <v>3.5</v>
      </c>
      <c r="N4000" s="79">
        <v>5.5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1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2">
        <v>0</v>
      </c>
      <c r="AG4000" s="2">
        <v>1</v>
      </c>
      <c r="AH4000" s="2">
        <v>0</v>
      </c>
      <c r="AI4000" s="2">
        <v>0</v>
      </c>
      <c r="AJ4000" s="2">
        <v>2</v>
      </c>
      <c r="AK4000" s="2">
        <v>0</v>
      </c>
      <c r="AL4000" s="2">
        <v>0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  <c r="AR4000" s="2">
        <v>0</v>
      </c>
      <c r="AS4000" s="2">
        <v>0</v>
      </c>
      <c r="AT4000" s="2">
        <v>0</v>
      </c>
      <c r="AU4000" s="2">
        <v>0</v>
      </c>
      <c r="AV4000" s="2">
        <v>0</v>
      </c>
      <c r="AW4000" s="2"/>
      <c r="AX4000" s="2" t="s">
        <v>4679</v>
      </c>
      <c r="AY4000" s="2" t="s">
        <v>47</v>
      </c>
      <c r="AZ4000" s="2" t="s">
        <v>47</v>
      </c>
      <c r="BA4000" s="2">
        <v>30</v>
      </c>
      <c r="BB4000" s="2" t="s">
        <v>4853</v>
      </c>
      <c r="BC4000" s="80">
        <v>45741</v>
      </c>
      <c r="BD4000" s="2" t="s">
        <v>4672</v>
      </c>
      <c r="BE4000" s="2" t="s">
        <v>47</v>
      </c>
      <c r="BF4000" s="2"/>
      <c r="BG4000" s="2"/>
      <c r="BH4000" s="2"/>
      <c r="BI4000" s="2"/>
      <c r="BJ4000" s="2"/>
      <c r="BK4000" s="2"/>
      <c r="BL4000" s="2"/>
      <c r="BM4000" s="2"/>
      <c r="BN4000" s="2"/>
      <c r="BO4000" s="2" t="str">
        <f t="shared" si="292"/>
        <v>5,50100200000000000000000100000000000</v>
      </c>
      <c r="BP4000" s="2" t="str">
        <f t="shared" si="293"/>
        <v>USCAR455,50100200000000000000000100000000000</v>
      </c>
      <c r="BQ4000" s="2" t="str">
        <f>_xlfn.XLOOKUP(BO4000,[1]Planilha1!$BU:$BU,[1]Planilha1!$BU:$BU,"",0,1)</f>
        <v/>
      </c>
    </row>
    <row r="4001" spans="1:69" hidden="1" x14ac:dyDescent="0.2">
      <c r="A4001" s="2" t="s">
        <v>4679</v>
      </c>
      <c r="B4001" s="2" t="s">
        <v>3</v>
      </c>
      <c r="C4001" s="2"/>
      <c r="D4001" s="2" t="str">
        <f>IF(_xlfn.XLOOKUP(C4001,'Tabela de Familias'!A:A,'Tabela de Familias'!B:B)="","")</f>
        <v/>
      </c>
      <c r="E4001" s="2" t="s">
        <v>4611</v>
      </c>
      <c r="F4001" s="2" t="s">
        <v>4727</v>
      </c>
      <c r="G4001" s="2" t="str">
        <f>IF(F4001="","",C4001&amp;"-"&amp;F4001)</f>
        <v>-SP1250_620_1_X1.00</v>
      </c>
      <c r="H4001" s="2"/>
      <c r="I4001" s="2"/>
      <c r="J4001" s="2"/>
      <c r="K4001" s="2" t="s">
        <v>4686</v>
      </c>
      <c r="L4001" s="79">
        <v>2</v>
      </c>
      <c r="M4001" s="79">
        <v>3.5</v>
      </c>
      <c r="N4001" s="79">
        <f t="shared" ref="N4001:N4002" si="297">L4001+M4001</f>
        <v>5.5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1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 s="2">
        <v>0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2">
        <v>0</v>
      </c>
      <c r="AG4001" s="2">
        <v>1</v>
      </c>
      <c r="AH4001" s="2">
        <v>0</v>
      </c>
      <c r="AI4001" s="2">
        <v>0</v>
      </c>
      <c r="AJ4001" s="2">
        <v>2</v>
      </c>
      <c r="AK4001" s="2">
        <v>0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AR4001" s="2">
        <v>0</v>
      </c>
      <c r="AS4001" s="2">
        <v>0</v>
      </c>
      <c r="AT4001" s="2">
        <v>0</v>
      </c>
      <c r="AU4001" s="2">
        <v>0</v>
      </c>
      <c r="AV4001" s="2">
        <v>0</v>
      </c>
      <c r="AW4001" s="2" t="s">
        <v>47</v>
      </c>
      <c r="AX4001" s="2" t="s">
        <v>4679</v>
      </c>
      <c r="AY4001" s="2" t="s">
        <v>47</v>
      </c>
      <c r="AZ4001" s="2" t="s">
        <v>47</v>
      </c>
      <c r="BA4001" s="2">
        <v>125</v>
      </c>
      <c r="BB4001" s="2" t="s">
        <v>4854</v>
      </c>
      <c r="BC4001" s="80">
        <v>45741</v>
      </c>
      <c r="BD4001" s="2" t="s">
        <v>4672</v>
      </c>
      <c r="BE4001" s="2" t="s">
        <v>47</v>
      </c>
      <c r="BF4001" s="2"/>
      <c r="BG4001" s="2" t="s">
        <v>47</v>
      </c>
      <c r="BH4001" s="2" t="s">
        <v>47</v>
      </c>
      <c r="BI4001" s="2" t="s">
        <v>47</v>
      </c>
      <c r="BJ4001" s="2" t="s">
        <v>47</v>
      </c>
      <c r="BK4001" s="2" t="s">
        <v>47</v>
      </c>
      <c r="BL4001" s="2" t="s">
        <v>47</v>
      </c>
      <c r="BM4001" s="2"/>
      <c r="BN4001" s="2"/>
      <c r="BO4001" s="2" t="str">
        <f t="shared" si="292"/>
        <v>3299362M95,50100200000000000000000100000000000</v>
      </c>
      <c r="BP4001" s="2" t="str">
        <f t="shared" si="293"/>
        <v>GMW171365,50100200000000000000000100000000000</v>
      </c>
      <c r="BQ4001" s="2" t="str">
        <f>_xlfn.XLOOKUP(BO4001,[1]Planilha1!$BU:$BU,[1]Planilha1!$BU:$BU,"",0,1)</f>
        <v/>
      </c>
    </row>
    <row r="4002" spans="1:69" hidden="1" x14ac:dyDescent="0.2">
      <c r="A4002" s="2" t="s">
        <v>4679</v>
      </c>
      <c r="B4002" s="2" t="s">
        <v>378</v>
      </c>
      <c r="C4002" s="2"/>
      <c r="D4002" s="2" t="s">
        <v>378</v>
      </c>
      <c r="E4002" s="2"/>
      <c r="F4002" s="2" t="s">
        <v>4734</v>
      </c>
      <c r="G4002" s="2" t="str">
        <f t="shared" ref="G4002:G4005" si="298">IF(F4002="","",C4002&amp;"-"&amp;F4002)</f>
        <v>-SP950_652_1_X1.01</v>
      </c>
      <c r="H4002" s="2"/>
      <c r="I4002" s="2"/>
      <c r="J4002" s="2"/>
      <c r="K4002" s="2"/>
      <c r="L4002" s="79">
        <v>2</v>
      </c>
      <c r="M4002" s="79">
        <v>4</v>
      </c>
      <c r="N4002" s="79">
        <f t="shared" si="297"/>
        <v>6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1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2">
        <v>0</v>
      </c>
      <c r="AG4002" s="2">
        <v>2</v>
      </c>
      <c r="AH4002" s="2">
        <v>0</v>
      </c>
      <c r="AI4002" s="2">
        <v>0</v>
      </c>
      <c r="AJ4002" s="2">
        <v>2</v>
      </c>
      <c r="AK4002" s="2">
        <v>0</v>
      </c>
      <c r="AL4002" s="2">
        <v>0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  <c r="AR4002" s="2">
        <v>0</v>
      </c>
      <c r="AS4002" s="2">
        <v>0</v>
      </c>
      <c r="AT4002" s="2">
        <v>0</v>
      </c>
      <c r="AU4002" s="2">
        <v>0</v>
      </c>
      <c r="AV4002" s="2">
        <v>0</v>
      </c>
      <c r="AW4002" s="2" t="s">
        <v>47</v>
      </c>
      <c r="AX4002" s="2"/>
      <c r="AY4002" s="2" t="s">
        <v>47</v>
      </c>
      <c r="AZ4002" s="2" t="s">
        <v>47</v>
      </c>
      <c r="BA4002" s="2">
        <v>30</v>
      </c>
      <c r="BB4002" s="2" t="s">
        <v>4856</v>
      </c>
      <c r="BC4002" s="80">
        <v>45741</v>
      </c>
      <c r="BD4002" s="2" t="s">
        <v>4672</v>
      </c>
      <c r="BE4002" s="2" t="s">
        <v>47</v>
      </c>
      <c r="BF4002" s="2"/>
      <c r="BG4002" s="2" t="s">
        <v>47</v>
      </c>
      <c r="BH4002" s="2" t="s">
        <v>47</v>
      </c>
      <c r="BI4002" s="2" t="s">
        <v>47</v>
      </c>
      <c r="BJ4002" s="2" t="s">
        <v>47</v>
      </c>
      <c r="BK4002" s="2" t="s">
        <v>47</v>
      </c>
      <c r="BL4002" s="2" t="s">
        <v>47</v>
      </c>
      <c r="BM4002" s="2"/>
      <c r="BN4002" s="2"/>
      <c r="BO4002" s="2" t="str">
        <f t="shared" si="292"/>
        <v>60200200000000000000000100000000000</v>
      </c>
      <c r="BP4002" s="2" t="str">
        <f t="shared" si="293"/>
        <v>USCAR4560200200000000000000000100000000000</v>
      </c>
      <c r="BQ4002" s="2" t="str">
        <f>_xlfn.XLOOKUP(BO4002,[1]Planilha1!$BU:$BU,[1]Planilha1!$BU:$BU,"",0,1)</f>
        <v/>
      </c>
    </row>
    <row r="4003" spans="1:69" hidden="1" x14ac:dyDescent="0.2">
      <c r="A4003" s="2" t="s">
        <v>4679</v>
      </c>
      <c r="B4003" s="2" t="s">
        <v>378</v>
      </c>
      <c r="C4003" s="2"/>
      <c r="D4003" s="2"/>
      <c r="E4003" s="2"/>
      <c r="F4003" s="2" t="s">
        <v>4757</v>
      </c>
      <c r="G4003" s="2" t="str">
        <f t="shared" si="298"/>
        <v>-SP550_X1.01</v>
      </c>
      <c r="H4003" s="2"/>
      <c r="I4003" s="2"/>
      <c r="J4003" s="2"/>
      <c r="K4003" s="2"/>
      <c r="L4003" s="79">
        <v>2</v>
      </c>
      <c r="M4003" s="79">
        <v>2.7</v>
      </c>
      <c r="N4003" s="79">
        <v>4.7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1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2">
        <v>2</v>
      </c>
      <c r="AG4003" s="2">
        <v>1</v>
      </c>
      <c r="AH4003" s="2">
        <v>0</v>
      </c>
      <c r="AI4003" s="2">
        <v>0</v>
      </c>
      <c r="AJ4003" s="2">
        <v>1</v>
      </c>
      <c r="AK4003" s="2">
        <v>0</v>
      </c>
      <c r="AL4003" s="2">
        <v>0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  <c r="AR4003" s="2">
        <v>0</v>
      </c>
      <c r="AS4003" s="2">
        <v>0</v>
      </c>
      <c r="AT4003" s="2">
        <v>0</v>
      </c>
      <c r="AU4003" s="2">
        <v>0</v>
      </c>
      <c r="AV4003" s="2">
        <v>0</v>
      </c>
      <c r="AW4003" s="2"/>
      <c r="AX4003" s="2" t="s">
        <v>4679</v>
      </c>
      <c r="AY4003" s="2" t="s">
        <v>47</v>
      </c>
      <c r="AZ4003" s="2" t="s">
        <v>47</v>
      </c>
      <c r="BA4003" s="2">
        <v>30</v>
      </c>
      <c r="BB4003" s="2" t="s">
        <v>4857</v>
      </c>
      <c r="BC4003" s="80">
        <v>45670</v>
      </c>
      <c r="BD4003" s="2" t="s">
        <v>4672</v>
      </c>
      <c r="BE4003" s="2" t="s">
        <v>47</v>
      </c>
      <c r="BF4003" s="2"/>
      <c r="BG4003" s="2"/>
      <c r="BH4003" s="2"/>
      <c r="BI4003" s="2"/>
      <c r="BJ4003" s="2"/>
      <c r="BK4003" s="2"/>
      <c r="BL4003" s="2"/>
      <c r="BM4003" s="2"/>
      <c r="BN4003" s="2"/>
      <c r="BO4003" s="2" t="str">
        <f t="shared" si="292"/>
        <v>4,72100100000000000000000100000000000</v>
      </c>
      <c r="BP4003" s="2" t="str">
        <f t="shared" si="293"/>
        <v>USCAR454,72100100000000000000000100000000000</v>
      </c>
      <c r="BQ4003" s="2" t="str">
        <f>_xlfn.XLOOKUP(BO4003,[1]Planilha1!$BU:$BU,[1]Planilha1!$BU:$BU,"",0,1)</f>
        <v/>
      </c>
    </row>
    <row r="4004" spans="1:69" hidden="1" x14ac:dyDescent="0.2">
      <c r="A4004" s="2" t="s">
        <v>44</v>
      </c>
      <c r="B4004" s="2" t="s">
        <v>378</v>
      </c>
      <c r="C4004" s="2"/>
      <c r="D4004" s="2"/>
      <c r="E4004" s="2" t="s">
        <v>819</v>
      </c>
      <c r="F4004" s="2" t="s">
        <v>4859</v>
      </c>
      <c r="G4004" s="2" t="str">
        <f t="shared" si="298"/>
        <v>-SP2150_303_1_X1.00</v>
      </c>
      <c r="H4004" s="2"/>
      <c r="I4004" s="2"/>
      <c r="J4004" s="2"/>
      <c r="K4004" s="2"/>
      <c r="L4004" s="79">
        <v>1</v>
      </c>
      <c r="M4004" s="79">
        <v>4.75</v>
      </c>
      <c r="N4004" s="79">
        <v>5.75</v>
      </c>
      <c r="O4004" s="2">
        <v>0</v>
      </c>
      <c r="P4004" s="2">
        <v>2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0</v>
      </c>
      <c r="AG4004" s="2">
        <v>0</v>
      </c>
      <c r="AH4004" s="2">
        <v>1</v>
      </c>
      <c r="AI4004" s="2">
        <v>1</v>
      </c>
      <c r="AJ4004" s="2">
        <v>0</v>
      </c>
      <c r="AK4004" s="2">
        <v>0</v>
      </c>
      <c r="AL4004" s="2">
        <v>0</v>
      </c>
      <c r="AM4004" s="2">
        <v>1</v>
      </c>
      <c r="AN4004" s="2">
        <v>0</v>
      </c>
      <c r="AO4004" s="2">
        <v>0</v>
      </c>
      <c r="AP4004" s="2">
        <v>0</v>
      </c>
      <c r="AQ4004" s="2">
        <v>0</v>
      </c>
      <c r="AR4004" s="2">
        <v>0</v>
      </c>
      <c r="AS4004" s="2">
        <v>0</v>
      </c>
      <c r="AT4004" s="2">
        <v>0</v>
      </c>
      <c r="AU4004" s="2">
        <v>0</v>
      </c>
      <c r="AV4004" s="2">
        <v>0</v>
      </c>
      <c r="AW4004" s="2"/>
      <c r="AX4004" s="2" t="s">
        <v>4679</v>
      </c>
      <c r="AY4004" s="2" t="s">
        <v>47</v>
      </c>
      <c r="AZ4004" s="2" t="s">
        <v>47</v>
      </c>
      <c r="BA4004" s="2">
        <v>30</v>
      </c>
      <c r="BB4004" s="2" t="s">
        <v>4860</v>
      </c>
      <c r="BC4004" s="80">
        <v>45743</v>
      </c>
      <c r="BD4004" s="2" t="s">
        <v>4800</v>
      </c>
      <c r="BE4004" s="2" t="s">
        <v>47</v>
      </c>
      <c r="BF4004" s="2"/>
      <c r="BG4004" s="2"/>
      <c r="BH4004" s="2"/>
      <c r="BI4004" s="2"/>
      <c r="BJ4004" s="2"/>
      <c r="BK4004" s="2"/>
      <c r="BL4004" s="2"/>
      <c r="BM4004" s="2"/>
      <c r="BN4004" s="2"/>
      <c r="BO4004" s="2" t="str">
        <f t="shared" si="292"/>
        <v>5,750011000100000000002000000000000000</v>
      </c>
      <c r="BP4004" s="2" t="str">
        <f t="shared" si="293"/>
        <v>USCAR455,750011000100000000002000000000000000</v>
      </c>
      <c r="BQ4004" s="2" t="str">
        <f>_xlfn.XLOOKUP(BO4004,[1]Planilha1!$BU:$BU,[1]Planilha1!$BU:$BU,"",0,1)</f>
        <v/>
      </c>
    </row>
    <row r="4005" spans="1:69" hidden="1" x14ac:dyDescent="0.2">
      <c r="A4005" s="2" t="s">
        <v>44</v>
      </c>
      <c r="B4005" s="2" t="s">
        <v>1400</v>
      </c>
      <c r="C4005" s="2"/>
      <c r="D4005" s="2"/>
      <c r="E4005" s="2" t="s">
        <v>819</v>
      </c>
      <c r="F4005" s="2" t="s">
        <v>4859</v>
      </c>
      <c r="G4005" s="2" t="str">
        <f t="shared" si="298"/>
        <v>-SP2150_303_1_X1.00</v>
      </c>
      <c r="H4005" s="2"/>
      <c r="I4005" s="2"/>
      <c r="J4005" s="2"/>
      <c r="K4005" s="2" t="s">
        <v>4623</v>
      </c>
      <c r="L4005" s="79">
        <v>1</v>
      </c>
      <c r="M4005" s="79">
        <v>4.75</v>
      </c>
      <c r="N4005" s="79" t="s">
        <v>2163</v>
      </c>
      <c r="O4005" s="2">
        <v>0</v>
      </c>
      <c r="P4005" s="2">
        <v>2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1</v>
      </c>
      <c r="AI4005" s="2">
        <v>1</v>
      </c>
      <c r="AJ4005" s="2">
        <v>0</v>
      </c>
      <c r="AK4005" s="2">
        <v>0</v>
      </c>
      <c r="AL4005" s="2">
        <v>0</v>
      </c>
      <c r="AM4005" s="2">
        <v>1</v>
      </c>
      <c r="AN4005" s="2">
        <v>0</v>
      </c>
      <c r="AO4005" s="2">
        <v>0</v>
      </c>
      <c r="AP4005" s="2">
        <v>0</v>
      </c>
      <c r="AQ4005" s="2">
        <v>0</v>
      </c>
      <c r="AR4005" s="2">
        <v>0</v>
      </c>
      <c r="AS4005" s="2">
        <v>0</v>
      </c>
      <c r="AT4005" s="2">
        <v>0</v>
      </c>
      <c r="AU4005" s="2">
        <v>0</v>
      </c>
      <c r="AV4005" s="2">
        <v>0</v>
      </c>
      <c r="AW4005" s="2">
        <v>0</v>
      </c>
      <c r="AX4005" s="2" t="s">
        <v>4679</v>
      </c>
      <c r="AY4005" s="2"/>
      <c r="AZ4005" s="2"/>
      <c r="BA4005" s="2">
        <v>125</v>
      </c>
      <c r="BB4005" s="2" t="s">
        <v>4861</v>
      </c>
      <c r="BC4005" s="80">
        <v>45743</v>
      </c>
      <c r="BD4005" s="2" t="s">
        <v>4800</v>
      </c>
      <c r="BE4005" s="2"/>
      <c r="BF4005" s="2"/>
      <c r="BG4005" s="2"/>
      <c r="BH4005" s="2"/>
      <c r="BI4005" s="2"/>
      <c r="BJ4005" s="2"/>
      <c r="BK4005" s="2"/>
      <c r="BL4005" s="2"/>
      <c r="BM4005" s="2"/>
      <c r="BN4005" s="2"/>
      <c r="BO4005" s="2" t="str">
        <f t="shared" si="292"/>
        <v>E167189005,750011000100000000002000000000000000</v>
      </c>
      <c r="BP4005" s="2" t="str">
        <f t="shared" si="293"/>
        <v>GMW31915,750011000100000000002000000000000000</v>
      </c>
      <c r="BQ4005" s="2" t="str">
        <f>_xlfn.XLOOKUP(BO4005,[1]Planilha1!$BU:$BU,[1]Planilha1!$BU:$BU,"",0,1)</f>
        <v/>
      </c>
    </row>
    <row r="4006" spans="1:69" hidden="1" x14ac:dyDescent="0.2">
      <c r="A4006" s="2" t="s">
        <v>4679</v>
      </c>
      <c r="B4006" s="2" t="s">
        <v>378</v>
      </c>
      <c r="C4006" s="2"/>
      <c r="D4006" s="2" t="s">
        <v>1100</v>
      </c>
      <c r="E4006" s="2" t="s">
        <v>819</v>
      </c>
      <c r="F4006" s="2" t="s">
        <v>4862</v>
      </c>
      <c r="G4006" s="2" t="s">
        <v>4862</v>
      </c>
      <c r="H4006" s="2"/>
      <c r="I4006" s="2"/>
      <c r="J4006" s="2"/>
      <c r="K4006" s="2"/>
      <c r="L4006" s="79">
        <v>4.5</v>
      </c>
      <c r="M4006" s="79">
        <v>3.5</v>
      </c>
      <c r="N4006" s="79">
        <v>8</v>
      </c>
      <c r="O4006" s="2">
        <v>0</v>
      </c>
      <c r="P4006" s="2">
        <v>0</v>
      </c>
      <c r="Q4006" s="2">
        <v>0</v>
      </c>
      <c r="R4006" s="2">
        <v>0</v>
      </c>
      <c r="S4006" s="2">
        <v>1</v>
      </c>
      <c r="T4006" s="2">
        <v>0</v>
      </c>
      <c r="U4006" s="2">
        <v>0</v>
      </c>
      <c r="V4006" s="2">
        <v>1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2">
        <v>0</v>
      </c>
      <c r="AG4006" s="2">
        <v>2</v>
      </c>
      <c r="AH4006" s="2">
        <v>0</v>
      </c>
      <c r="AI4006" s="2">
        <v>0</v>
      </c>
      <c r="AJ4006" s="2">
        <v>0</v>
      </c>
      <c r="AK4006" s="2">
        <v>0</v>
      </c>
      <c r="AL4006" s="2">
        <v>1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  <c r="AR4006" s="2">
        <v>0</v>
      </c>
      <c r="AS4006" s="2">
        <v>0</v>
      </c>
      <c r="AT4006" s="2">
        <v>0</v>
      </c>
      <c r="AU4006" s="2">
        <v>0</v>
      </c>
      <c r="AV4006" s="2">
        <v>0</v>
      </c>
      <c r="AW4006" s="2"/>
      <c r="AX4006" s="2" t="s">
        <v>4793</v>
      </c>
      <c r="AY4006" s="2" t="s">
        <v>47</v>
      </c>
      <c r="AZ4006" s="2" t="s">
        <v>47</v>
      </c>
      <c r="BA4006" s="2">
        <v>30</v>
      </c>
      <c r="BB4006" s="2" t="s">
        <v>4863</v>
      </c>
      <c r="BC4006" s="80">
        <v>45752</v>
      </c>
      <c r="BD4006" s="2" t="s">
        <v>4672</v>
      </c>
      <c r="BE4006" s="2" t="s">
        <v>47</v>
      </c>
      <c r="BF4006" s="2"/>
      <c r="BG4006" s="2"/>
      <c r="BH4006" s="2"/>
      <c r="BI4006" s="2"/>
      <c r="BJ4006" s="2"/>
      <c r="BK4006" s="2"/>
      <c r="BL4006" s="2"/>
      <c r="BM4006" s="2"/>
      <c r="BN4006" s="2"/>
      <c r="BO4006" s="2" t="str">
        <f t="shared" si="292"/>
        <v>80000100100000000002000010000000000</v>
      </c>
      <c r="BP4006" s="2" t="str">
        <f t="shared" si="293"/>
        <v>USCAR4580000100100000000002000010000000000</v>
      </c>
      <c r="BQ4006" s="2" t="str">
        <f>_xlfn.XLOOKUP(BO4006,[1]Planilha1!$BU:$BU,[1]Planilha1!$BU:$BU,"",0,1)</f>
        <v/>
      </c>
    </row>
    <row r="4007" spans="1:69" hidden="1" x14ac:dyDescent="0.2">
      <c r="A4007" s="2" t="s">
        <v>4679</v>
      </c>
      <c r="B4007" s="2" t="s">
        <v>3</v>
      </c>
      <c r="C4007" s="2"/>
      <c r="D4007" s="2"/>
      <c r="E4007" s="2" t="s">
        <v>819</v>
      </c>
      <c r="F4007" s="2" t="s">
        <v>4862</v>
      </c>
      <c r="G4007" s="2" t="str">
        <f>IF(F4007="","",C4007&amp;"-"&amp;F4007)</f>
        <v>-SP3350_651_1_X1.03</v>
      </c>
      <c r="H4007" s="2"/>
      <c r="I4007" s="2"/>
      <c r="J4007" s="2"/>
      <c r="K4007" s="2" t="s">
        <v>4686</v>
      </c>
      <c r="L4007" s="79">
        <v>4.5</v>
      </c>
      <c r="M4007" s="79">
        <v>3.5</v>
      </c>
      <c r="N4007" s="79">
        <v>8</v>
      </c>
      <c r="O4007" s="2">
        <v>0</v>
      </c>
      <c r="P4007" s="2">
        <v>0</v>
      </c>
      <c r="Q4007" s="2">
        <v>0</v>
      </c>
      <c r="R4007" s="2">
        <v>0</v>
      </c>
      <c r="S4007" s="2">
        <v>1</v>
      </c>
      <c r="T4007" s="2">
        <v>0</v>
      </c>
      <c r="U4007" s="2">
        <v>0</v>
      </c>
      <c r="V4007" s="2">
        <v>1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2">
        <v>0</v>
      </c>
      <c r="AG4007" s="2">
        <v>2</v>
      </c>
      <c r="AH4007" s="2">
        <v>0</v>
      </c>
      <c r="AI4007" s="2">
        <v>0</v>
      </c>
      <c r="AJ4007" s="2">
        <v>0</v>
      </c>
      <c r="AK4007" s="2">
        <v>0</v>
      </c>
      <c r="AL4007" s="2">
        <v>1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  <c r="AR4007" s="2">
        <v>0</v>
      </c>
      <c r="AS4007" s="2">
        <v>0</v>
      </c>
      <c r="AT4007" s="2">
        <v>0</v>
      </c>
      <c r="AU4007" s="2">
        <v>0</v>
      </c>
      <c r="AV4007" s="2">
        <v>0</v>
      </c>
      <c r="AW4007" s="2"/>
      <c r="AX4007" s="2" t="s">
        <v>4793</v>
      </c>
      <c r="AY4007" s="2" t="s">
        <v>47</v>
      </c>
      <c r="AZ4007" s="2" t="s">
        <v>47</v>
      </c>
      <c r="BA4007" s="2">
        <v>125</v>
      </c>
      <c r="BB4007" s="2" t="s">
        <v>4912</v>
      </c>
      <c r="BC4007" s="80">
        <v>45752</v>
      </c>
      <c r="BD4007" s="2" t="s">
        <v>4672</v>
      </c>
      <c r="BE4007" s="2" t="s">
        <v>47</v>
      </c>
      <c r="BF4007" s="2"/>
      <c r="BG4007" s="2"/>
      <c r="BH4007" s="2"/>
      <c r="BI4007" s="2"/>
      <c r="BJ4007" s="2"/>
      <c r="BK4007" s="2"/>
      <c r="BL4007" s="2"/>
      <c r="BM4007" s="2"/>
      <c r="BN4007" s="2"/>
      <c r="BO4007" s="2" t="str">
        <f t="shared" si="292"/>
        <v>3299362M980000100100000000002000010000000000</v>
      </c>
      <c r="BP4007" s="2" t="str">
        <f t="shared" si="293"/>
        <v>GMW1713680000100100000000002000010000000000</v>
      </c>
      <c r="BQ4007" s="2" t="str">
        <f>_xlfn.XLOOKUP(BO4007,[1]Planilha1!$BU:$BU,[1]Planilha1!$BU:$BU,"",0,1)</f>
        <v/>
      </c>
    </row>
    <row r="4008" spans="1:69" hidden="1" x14ac:dyDescent="0.2">
      <c r="A4008" s="2" t="s">
        <v>44</v>
      </c>
      <c r="B4008" s="2" t="s">
        <v>3</v>
      </c>
      <c r="C4008" s="2"/>
      <c r="D4008" s="2" t="str">
        <f>IF(_xlfn.XLOOKUP(C4008,'Tabela de Familias'!A:A,'Tabela de Familias'!B:B)="","")</f>
        <v/>
      </c>
      <c r="E4008" s="2" t="s">
        <v>4611</v>
      </c>
      <c r="F4008" s="2" t="s">
        <v>4864</v>
      </c>
      <c r="G4008" s="2" t="str">
        <f t="shared" ref="G4008:G4009" si="299">IF(F4008="","",C4008&amp;"-"&amp;F4008)</f>
        <v>-SP3350_651_1_X1</v>
      </c>
      <c r="H4008" s="2"/>
      <c r="I4008" s="2"/>
      <c r="J4008" s="2"/>
      <c r="K4008" s="2" t="s">
        <v>4686</v>
      </c>
      <c r="L4008" s="79">
        <v>4</v>
      </c>
      <c r="M4008" s="79">
        <v>3.5</v>
      </c>
      <c r="N4008" s="79">
        <f t="shared" ref="N4008" si="300">L4008+M4008</f>
        <v>7.5</v>
      </c>
      <c r="O4008" s="2">
        <v>0</v>
      </c>
      <c r="P4008" s="2">
        <v>0</v>
      </c>
      <c r="Q4008" s="2">
        <v>0</v>
      </c>
      <c r="R4008" s="2">
        <v>1</v>
      </c>
      <c r="S4008" s="2">
        <v>0</v>
      </c>
      <c r="T4008" s="2">
        <v>0</v>
      </c>
      <c r="U4008" s="2">
        <v>0</v>
      </c>
      <c r="V4008" s="2">
        <v>1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  <c r="AC4008" s="2">
        <v>0</v>
      </c>
      <c r="AD4008" s="2">
        <v>0</v>
      </c>
      <c r="AE4008" s="2">
        <v>0</v>
      </c>
      <c r="AF4008" s="2">
        <v>0</v>
      </c>
      <c r="AG4008" s="2">
        <v>2</v>
      </c>
      <c r="AH4008" s="2">
        <v>0</v>
      </c>
      <c r="AI4008" s="2">
        <v>0</v>
      </c>
      <c r="AJ4008" s="2">
        <v>0</v>
      </c>
      <c r="AK4008" s="2">
        <v>0</v>
      </c>
      <c r="AL4008" s="2">
        <v>1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  <c r="AR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 t="s">
        <v>47</v>
      </c>
      <c r="AX4008" s="2" t="s">
        <v>4793</v>
      </c>
      <c r="AY4008" s="2" t="s">
        <v>47</v>
      </c>
      <c r="AZ4008" s="2" t="s">
        <v>47</v>
      </c>
      <c r="BA4008" s="2">
        <v>125</v>
      </c>
      <c r="BB4008" s="2" t="s">
        <v>4865</v>
      </c>
      <c r="BC4008" s="80">
        <v>45753</v>
      </c>
      <c r="BD4008" s="2" t="s">
        <v>4672</v>
      </c>
      <c r="BE4008" s="2" t="s">
        <v>47</v>
      </c>
      <c r="BF4008" s="2"/>
      <c r="BG4008" s="2" t="s">
        <v>47</v>
      </c>
      <c r="BH4008" s="2" t="s">
        <v>47</v>
      </c>
      <c r="BI4008" s="2" t="s">
        <v>47</v>
      </c>
      <c r="BJ4008" s="2" t="s">
        <v>47</v>
      </c>
      <c r="BK4008" s="2" t="s">
        <v>47</v>
      </c>
      <c r="BL4008" s="2" t="s">
        <v>47</v>
      </c>
      <c r="BM4008" s="2"/>
      <c r="BN4008" s="2"/>
      <c r="BO4008" s="2" t="str">
        <f t="shared" si="292"/>
        <v>3299362M97,50001000100000000002000010000000000</v>
      </c>
      <c r="BP4008" s="2" t="str">
        <f t="shared" si="293"/>
        <v>GMW171367,50001000100000000002000010000000000</v>
      </c>
      <c r="BQ4008" s="2" t="str">
        <f>_xlfn.XLOOKUP(BO4008,[1]Planilha1!$BU:$BU,[1]Planilha1!$BU:$BU,"",0,1)</f>
        <v/>
      </c>
    </row>
    <row r="4009" spans="1:69" hidden="1" x14ac:dyDescent="0.2">
      <c r="A4009" s="2" t="s">
        <v>44</v>
      </c>
      <c r="B4009" s="2" t="s">
        <v>378</v>
      </c>
      <c r="C4009" s="2"/>
      <c r="D4009" s="2"/>
      <c r="E4009" s="2" t="s">
        <v>4611</v>
      </c>
      <c r="F4009" s="2" t="s">
        <v>4864</v>
      </c>
      <c r="G4009" s="2" t="str">
        <f t="shared" si="299"/>
        <v>-SP3350_651_1_X1</v>
      </c>
      <c r="H4009" s="2"/>
      <c r="I4009" s="2"/>
      <c r="J4009" s="2"/>
      <c r="K4009" s="2"/>
      <c r="L4009" s="79">
        <v>4</v>
      </c>
      <c r="M4009" s="79">
        <v>3.5</v>
      </c>
      <c r="N4009" s="79">
        <v>7.5</v>
      </c>
      <c r="O4009" s="2">
        <v>0</v>
      </c>
      <c r="P4009" s="2">
        <v>0</v>
      </c>
      <c r="Q4009" s="2">
        <v>0</v>
      </c>
      <c r="R4009" s="2">
        <v>1</v>
      </c>
      <c r="S4009" s="2">
        <v>0</v>
      </c>
      <c r="T4009" s="2">
        <v>0</v>
      </c>
      <c r="U4009" s="2">
        <v>0</v>
      </c>
      <c r="V4009" s="2">
        <v>1</v>
      </c>
      <c r="W4009" s="2">
        <v>0</v>
      </c>
      <c r="X4009" s="2">
        <v>0</v>
      </c>
      <c r="Y4009" s="2">
        <v>0</v>
      </c>
      <c r="Z4009" s="2">
        <v>0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2">
        <v>0</v>
      </c>
      <c r="AG4009" s="2">
        <v>2</v>
      </c>
      <c r="AH4009" s="2">
        <v>0</v>
      </c>
      <c r="AI4009" s="2">
        <v>0</v>
      </c>
      <c r="AJ4009" s="2">
        <v>0</v>
      </c>
      <c r="AK4009" s="2">
        <v>0</v>
      </c>
      <c r="AL4009" s="2">
        <v>1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  <c r="AR4009" s="2">
        <v>0</v>
      </c>
      <c r="AS4009" s="2">
        <v>0</v>
      </c>
      <c r="AT4009" s="2">
        <v>0</v>
      </c>
      <c r="AU4009" s="2">
        <v>0</v>
      </c>
      <c r="AV4009" s="2">
        <v>0</v>
      </c>
      <c r="AW4009" s="2"/>
      <c r="AX4009" s="2" t="s">
        <v>4793</v>
      </c>
      <c r="AY4009" s="2" t="s">
        <v>47</v>
      </c>
      <c r="AZ4009" s="2" t="s">
        <v>47</v>
      </c>
      <c r="BA4009" s="2">
        <v>30</v>
      </c>
      <c r="BB4009" s="2" t="s">
        <v>4866</v>
      </c>
      <c r="BC4009" s="80">
        <v>45754</v>
      </c>
      <c r="BD4009" s="2" t="s">
        <v>4672</v>
      </c>
      <c r="BE4009" s="2" t="s">
        <v>47</v>
      </c>
      <c r="BF4009" s="2"/>
      <c r="BG4009" s="2"/>
      <c r="BH4009" s="2"/>
      <c r="BI4009" s="2"/>
      <c r="BJ4009" s="2"/>
      <c r="BK4009" s="2"/>
      <c r="BL4009" s="2"/>
      <c r="BM4009" s="2"/>
      <c r="BN4009" s="2"/>
      <c r="BO4009" s="2" t="str">
        <f t="shared" si="292"/>
        <v>7,50001000100000000002000010000000000</v>
      </c>
      <c r="BP4009" s="2" t="str">
        <f t="shared" si="293"/>
        <v>USCAR457,50001000100000000002000010000000000</v>
      </c>
      <c r="BQ4009" s="2" t="str">
        <f>_xlfn.XLOOKUP(BO4009,[1]Planilha1!$BU:$BU,[1]Planilha1!$BU:$BU,"",0,1)</f>
        <v/>
      </c>
    </row>
    <row r="4010" spans="1:69" hidden="1" x14ac:dyDescent="0.2">
      <c r="A4010" s="2" t="s">
        <v>44</v>
      </c>
      <c r="B4010" s="2" t="s">
        <v>3</v>
      </c>
      <c r="C4010" s="2"/>
      <c r="D4010" s="2" t="str">
        <f>IF(_xlfn.XLOOKUP(C4010,'Tabela de Familias'!A:A,'Tabela de Familias'!B:B)="","")</f>
        <v/>
      </c>
      <c r="E4010" s="2" t="s">
        <v>4611</v>
      </c>
      <c r="F4010" s="2" t="s">
        <v>4867</v>
      </c>
      <c r="G4010" s="2" t="str">
        <f t="shared" ref="G4010:G4011" si="301">IF(F4010="","",C4010&amp;"-"&amp;F4010)</f>
        <v>-SP3350_651_1_X1.01</v>
      </c>
      <c r="H4010" s="2"/>
      <c r="I4010" s="2"/>
      <c r="J4010" s="2"/>
      <c r="K4010" s="2" t="s">
        <v>4686</v>
      </c>
      <c r="L4010" s="79">
        <v>3</v>
      </c>
      <c r="M4010" s="79">
        <v>4.5</v>
      </c>
      <c r="N4010" s="79">
        <f t="shared" ref="N4010" si="302">L4010+M4010</f>
        <v>7.5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1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0</v>
      </c>
      <c r="AF4010" s="2">
        <v>0</v>
      </c>
      <c r="AG4010" s="2">
        <v>2</v>
      </c>
      <c r="AH4010" s="2">
        <v>0</v>
      </c>
      <c r="AI4010" s="2">
        <v>1</v>
      </c>
      <c r="AJ4010" s="2">
        <v>0</v>
      </c>
      <c r="AK4010" s="2">
        <v>0</v>
      </c>
      <c r="AL4010" s="2">
        <v>1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  <c r="AR4010" s="2">
        <v>0</v>
      </c>
      <c r="AS4010" s="2">
        <v>0</v>
      </c>
      <c r="AT4010" s="2">
        <v>0</v>
      </c>
      <c r="AU4010" s="2">
        <v>0</v>
      </c>
      <c r="AV4010" s="2">
        <v>0</v>
      </c>
      <c r="AW4010" s="2" t="s">
        <v>47</v>
      </c>
      <c r="AX4010" s="2" t="s">
        <v>4793</v>
      </c>
      <c r="AY4010" s="2" t="s">
        <v>47</v>
      </c>
      <c r="AZ4010" s="2" t="s">
        <v>47</v>
      </c>
      <c r="BA4010" s="2">
        <v>125</v>
      </c>
      <c r="BB4010" s="2" t="s">
        <v>4868</v>
      </c>
      <c r="BC4010" s="80">
        <v>45753</v>
      </c>
      <c r="BD4010" s="2" t="s">
        <v>4672</v>
      </c>
      <c r="BE4010" s="2" t="s">
        <v>47</v>
      </c>
      <c r="BF4010" s="2"/>
      <c r="BG4010" s="2" t="s">
        <v>47</v>
      </c>
      <c r="BH4010" s="2" t="s">
        <v>47</v>
      </c>
      <c r="BI4010" s="2" t="s">
        <v>47</v>
      </c>
      <c r="BJ4010" s="2" t="s">
        <v>47</v>
      </c>
      <c r="BK4010" s="2" t="s">
        <v>47</v>
      </c>
      <c r="BL4010" s="2" t="s">
        <v>47</v>
      </c>
      <c r="BM4010" s="2"/>
      <c r="BN4010" s="2"/>
      <c r="BO4010" s="2" t="str">
        <f t="shared" ref="BO4010:BO4011" si="303">IF(F4010="","",_xlfn.CONCAT(K4010&amp;N4010,IF(L4010&gt;M4010,_xlfn.TEXTJOIN(,TRUE,O4010:AV4010),_xlfn.TEXTJOIN(,TRUE,AF4010:AV4010,O4010:AE4010))))</f>
        <v>3299362M97,50201001000000000000000001000000000</v>
      </c>
      <c r="BP4010" s="2" t="str">
        <f t="shared" ref="BP4010:BP4011" si="304">_xlfn.CONCAT(B4010,N4010,IF(L4010&gt;M4010,_xlfn.TEXTJOIN(,TRUE,O4010:AV4010),_xlfn.TEXTJOIN(,TRUE,AF4010:AV4010,O4010:AE4010)))</f>
        <v>GMW171367,50201001000000000000000001000000000</v>
      </c>
      <c r="BQ4010" s="2" t="str">
        <f>_xlfn.XLOOKUP(BO4010,[1]Planilha1!$BU:$BU,[1]Planilha1!$BU:$BU,"",0,1)</f>
        <v/>
      </c>
    </row>
    <row r="4011" spans="1:69" hidden="1" x14ac:dyDescent="0.2">
      <c r="A4011" s="2" t="s">
        <v>44</v>
      </c>
      <c r="B4011" s="2" t="s">
        <v>378</v>
      </c>
      <c r="C4011" s="2"/>
      <c r="D4011" s="2"/>
      <c r="E4011" s="2" t="s">
        <v>4611</v>
      </c>
      <c r="F4011" s="2" t="s">
        <v>4869</v>
      </c>
      <c r="G4011" s="2" t="str">
        <f t="shared" si="301"/>
        <v>-SP3350_651_1_X1.02</v>
      </c>
      <c r="H4011" s="2"/>
      <c r="I4011" s="2"/>
      <c r="J4011" s="2"/>
      <c r="K4011" s="2"/>
      <c r="L4011" s="79">
        <v>3</v>
      </c>
      <c r="M4011" s="79">
        <v>4.5</v>
      </c>
      <c r="N4011" s="79">
        <v>7.5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2">
        <v>0</v>
      </c>
      <c r="AG4011" s="2">
        <v>2</v>
      </c>
      <c r="AH4011" s="2">
        <v>0</v>
      </c>
      <c r="AI4011" s="2">
        <v>1</v>
      </c>
      <c r="AJ4011" s="2">
        <v>0</v>
      </c>
      <c r="AK4011" s="2">
        <v>0</v>
      </c>
      <c r="AL4011" s="2">
        <v>1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  <c r="AR4011" s="2">
        <v>0</v>
      </c>
      <c r="AS4011" s="2">
        <v>0</v>
      </c>
      <c r="AT4011" s="2">
        <v>0</v>
      </c>
      <c r="AU4011" s="2">
        <v>0</v>
      </c>
      <c r="AV4011" s="2">
        <v>0</v>
      </c>
      <c r="AW4011" s="2"/>
      <c r="AX4011" s="2" t="s">
        <v>4793</v>
      </c>
      <c r="AY4011" s="2" t="s">
        <v>47</v>
      </c>
      <c r="AZ4011" s="2" t="s">
        <v>47</v>
      </c>
      <c r="BA4011" s="2">
        <v>30</v>
      </c>
      <c r="BB4011" s="2" t="s">
        <v>4870</v>
      </c>
      <c r="BC4011" s="80">
        <v>45754</v>
      </c>
      <c r="BD4011" s="2" t="s">
        <v>4672</v>
      </c>
      <c r="BE4011" s="2" t="s">
        <v>47</v>
      </c>
      <c r="BF4011" s="2"/>
      <c r="BG4011" s="2"/>
      <c r="BH4011" s="2"/>
      <c r="BI4011" s="2"/>
      <c r="BJ4011" s="2"/>
      <c r="BK4011" s="2"/>
      <c r="BL4011" s="2"/>
      <c r="BM4011" s="2"/>
      <c r="BN4011" s="2"/>
      <c r="BO4011" s="2" t="str">
        <f t="shared" si="303"/>
        <v>7,50201001000000000000000001000000000</v>
      </c>
      <c r="BP4011" s="2" t="str">
        <f t="shared" si="304"/>
        <v>USCAR457,50201001000000000000000001000000000</v>
      </c>
      <c r="BQ4011" s="2" t="str">
        <f>_xlfn.XLOOKUP(BO4011,[1]Planilha1!$BU:$BU,[1]Planilha1!$BU:$BU,"",0,1)</f>
        <v/>
      </c>
    </row>
    <row r="4012" spans="1:69" hidden="1" x14ac:dyDescent="0.2">
      <c r="A4012" s="2" t="s">
        <v>44</v>
      </c>
      <c r="B4012" s="2" t="s">
        <v>3</v>
      </c>
      <c r="C4012" s="2"/>
      <c r="D4012" s="2" t="s">
        <v>4611</v>
      </c>
      <c r="E4012" s="2"/>
      <c r="F4012" s="93" t="s">
        <v>4871</v>
      </c>
      <c r="G4012" s="2" t="s">
        <v>4871</v>
      </c>
      <c r="H4012" s="2"/>
      <c r="I4012" s="2"/>
      <c r="J4012" s="2"/>
      <c r="K4012" s="2" t="s">
        <v>46</v>
      </c>
      <c r="L4012" s="79">
        <v>0.5</v>
      </c>
      <c r="M4012" s="79">
        <v>0.7</v>
      </c>
      <c r="N4012" s="79">
        <v>1.2</v>
      </c>
      <c r="O4012" s="2">
        <v>0</v>
      </c>
      <c r="P4012" s="2">
        <v>1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2">
        <v>2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  <c r="AR4012" s="2">
        <v>0</v>
      </c>
      <c r="AS4012" s="2">
        <v>0</v>
      </c>
      <c r="AT4012" s="2">
        <v>0</v>
      </c>
      <c r="AU4012" s="2">
        <v>0</v>
      </c>
      <c r="AV4012" s="2">
        <v>0</v>
      </c>
      <c r="AW4012" s="2"/>
      <c r="AX4012" s="2"/>
      <c r="AY4012" s="2"/>
      <c r="AZ4012" s="2"/>
      <c r="BA4012" s="2">
        <v>125</v>
      </c>
      <c r="BB4012" s="2" t="s">
        <v>4942</v>
      </c>
      <c r="BC4012" s="80">
        <v>45757</v>
      </c>
      <c r="BD4012" s="2" t="s">
        <v>4672</v>
      </c>
      <c r="BE4012" s="2"/>
      <c r="BF4012" s="2"/>
      <c r="BG4012" s="2"/>
      <c r="BH4012" s="2"/>
      <c r="BI4012" s="2"/>
      <c r="BJ4012" s="2"/>
      <c r="BK4012" s="2"/>
      <c r="BL4012" s="2"/>
      <c r="BM4012" s="2"/>
      <c r="BN4012" s="2"/>
      <c r="BO4012" s="2"/>
      <c r="BP4012" s="2"/>
      <c r="BQ4012" s="2"/>
    </row>
    <row r="4013" spans="1:69" hidden="1" x14ac:dyDescent="0.2">
      <c r="A4013" s="2" t="s">
        <v>4679</v>
      </c>
      <c r="B4013" s="2" t="s">
        <v>3</v>
      </c>
      <c r="C4013" s="2"/>
      <c r="D4013" s="2" t="str">
        <f>IF(_xlfn.XLOOKUP(C4013,'Tabela de Familias'!A:A,'Tabela de Familias'!B:B)="","")</f>
        <v/>
      </c>
      <c r="E4013" s="2" t="s">
        <v>4611</v>
      </c>
      <c r="F4013" s="2" t="s">
        <v>4875</v>
      </c>
      <c r="G4013" s="2" t="str">
        <f t="shared" ref="G4013:G4016" si="305">IF(F4013="","",C4013&amp;"-"&amp;F4013)</f>
        <v>-SP5291_1828_1_1</v>
      </c>
      <c r="H4013" s="2"/>
      <c r="I4013" s="2"/>
      <c r="J4013" s="2"/>
      <c r="K4013" s="2" t="s">
        <v>117</v>
      </c>
      <c r="L4013" s="79">
        <v>2.5</v>
      </c>
      <c r="M4013" s="79">
        <v>3</v>
      </c>
      <c r="N4013" s="79">
        <f t="shared" ref="N4013:N4015" si="306">L4013+M4013</f>
        <v>5.5</v>
      </c>
      <c r="O4013" s="2">
        <v>0</v>
      </c>
      <c r="P4013" s="2">
        <v>3</v>
      </c>
      <c r="Q4013" s="2">
        <v>0</v>
      </c>
      <c r="R4013" s="2">
        <v>1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3</v>
      </c>
      <c r="AJ4013" s="2">
        <v>0</v>
      </c>
      <c r="AK4013" s="2">
        <v>0</v>
      </c>
      <c r="AL4013" s="2">
        <v>0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  <c r="AR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 t="s">
        <v>47</v>
      </c>
      <c r="AX4013" s="2" t="s">
        <v>4679</v>
      </c>
      <c r="AY4013" s="2" t="s">
        <v>47</v>
      </c>
      <c r="AZ4013" s="2" t="s">
        <v>47</v>
      </c>
      <c r="BA4013" s="2">
        <v>125</v>
      </c>
      <c r="BB4013" s="2" t="s">
        <v>4931</v>
      </c>
      <c r="BC4013" s="80">
        <v>45758</v>
      </c>
      <c r="BD4013" s="2" t="s">
        <v>4672</v>
      </c>
      <c r="BE4013" s="2" t="s">
        <v>47</v>
      </c>
      <c r="BF4013" s="2"/>
      <c r="BG4013" s="2" t="s">
        <v>47</v>
      </c>
      <c r="BH4013" s="2" t="s">
        <v>47</v>
      </c>
      <c r="BI4013" s="2" t="s">
        <v>47</v>
      </c>
      <c r="BJ4013" s="2" t="s">
        <v>47</v>
      </c>
      <c r="BK4013" s="2" t="s">
        <v>47</v>
      </c>
      <c r="BL4013" s="2" t="s">
        <v>47</v>
      </c>
      <c r="BM4013" s="2"/>
      <c r="BN4013" s="2"/>
      <c r="BO4013" s="2" t="str">
        <f t="shared" ref="BO4013:BO4018" si="307">IF(F4013="","",_xlfn.CONCAT(K4013&amp;N4013,IF(L4013&gt;M4013,_xlfn.TEXTJOIN(,TRUE,O4013:AV4013),_xlfn.TEXTJOIN(,TRUE,AF4013:AV4013,O4013:AE4013))))</f>
        <v>E141686005,50003000000000000003010000000000000</v>
      </c>
      <c r="BP4013" s="2" t="str">
        <f t="shared" ref="BP4013:BP4018" si="308">_xlfn.CONCAT(B4013,N4013,IF(L4013&gt;M4013,_xlfn.TEXTJOIN(,TRUE,O4013:AV4013),_xlfn.TEXTJOIN(,TRUE,AF4013:AV4013,O4013:AE4013)))</f>
        <v>GMW171365,50003000000000000003010000000000000</v>
      </c>
      <c r="BQ4013" s="2" t="str">
        <f>_xlfn.XLOOKUP(BO4013,[1]Planilha1!$BU:$BU,[1]Planilha1!$BU:$BU,"",0,1)</f>
        <v/>
      </c>
    </row>
    <row r="4014" spans="1:69" hidden="1" x14ac:dyDescent="0.2">
      <c r="A4014" s="2" t="s">
        <v>44</v>
      </c>
      <c r="B4014" s="2" t="s">
        <v>3</v>
      </c>
      <c r="C4014" s="2"/>
      <c r="D4014" s="2"/>
      <c r="E4014" s="2"/>
      <c r="F4014" s="2" t="s">
        <v>4876</v>
      </c>
      <c r="G4014" s="2" t="str">
        <f t="shared" si="305"/>
        <v>-SP2374_513_1_X1</v>
      </c>
      <c r="H4014" s="2"/>
      <c r="I4014" s="2"/>
      <c r="J4014" s="2"/>
      <c r="K4014" s="2" t="s">
        <v>46</v>
      </c>
      <c r="L4014" s="79">
        <v>0.7</v>
      </c>
      <c r="M4014" s="79">
        <v>1.4</v>
      </c>
      <c r="N4014" s="79">
        <f t="shared" si="306"/>
        <v>2.0999999999999996</v>
      </c>
      <c r="O4014" s="2">
        <v>2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2">
        <v>4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  <c r="AR4014" s="2">
        <v>0</v>
      </c>
      <c r="AS4014" s="2">
        <v>0</v>
      </c>
      <c r="AT4014" s="2">
        <v>0</v>
      </c>
      <c r="AU4014" s="2">
        <v>0</v>
      </c>
      <c r="AV4014" s="2">
        <v>0</v>
      </c>
      <c r="AW4014" s="2" t="s">
        <v>47</v>
      </c>
      <c r="AX4014" s="2" t="s">
        <v>4788</v>
      </c>
      <c r="AY4014" s="2" t="s">
        <v>47</v>
      </c>
      <c r="AZ4014" s="2" t="s">
        <v>47</v>
      </c>
      <c r="BA4014" s="2">
        <v>125</v>
      </c>
      <c r="BB4014" s="2" t="s">
        <v>4934</v>
      </c>
      <c r="BC4014" s="80">
        <v>45695</v>
      </c>
      <c r="BD4014" s="2" t="s">
        <v>4672</v>
      </c>
      <c r="BE4014" s="2" t="s">
        <v>47</v>
      </c>
      <c r="BF4014" s="2"/>
      <c r="BG4014" s="2" t="s">
        <v>47</v>
      </c>
      <c r="BH4014" s="2" t="s">
        <v>47</v>
      </c>
      <c r="BI4014" s="2" t="s">
        <v>47</v>
      </c>
      <c r="BJ4014" s="2" t="s">
        <v>47</v>
      </c>
      <c r="BK4014" s="2" t="s">
        <v>47</v>
      </c>
      <c r="BL4014" s="2" t="s">
        <v>47</v>
      </c>
      <c r="BM4014" s="2"/>
      <c r="BN4014" s="2"/>
      <c r="BO4014" s="2" t="str">
        <f t="shared" si="307"/>
        <v>3299362G22,14000000000000000020000000000000000</v>
      </c>
      <c r="BP4014" s="2" t="str">
        <f t="shared" si="308"/>
        <v>GMW171362,14000000000000000020000000000000000</v>
      </c>
      <c r="BQ4014" s="2" t="str">
        <f>_xlfn.XLOOKUP(BO4014,[1]Planilha1!$BU:$BU,[1]Planilha1!$BU:$BU,"",0,1)</f>
        <v/>
      </c>
    </row>
    <row r="4015" spans="1:69" hidden="1" x14ac:dyDescent="0.2">
      <c r="A4015" s="2" t="s">
        <v>44</v>
      </c>
      <c r="B4015" s="2" t="s">
        <v>3</v>
      </c>
      <c r="C4015" s="2"/>
      <c r="D4015" s="2" t="str">
        <f>IF(_xlfn.XLOOKUP(C4015,'Tabela de Familias'!A:A,'Tabela de Familias'!B:B)="","")</f>
        <v/>
      </c>
      <c r="E4015" s="2"/>
      <c r="F4015" s="2" t="s">
        <v>4877</v>
      </c>
      <c r="G4015" s="2" t="str">
        <f t="shared" si="305"/>
        <v>-SP5291_1828_1_1.00</v>
      </c>
      <c r="H4015" s="2"/>
      <c r="I4015" s="2"/>
      <c r="J4015" s="2"/>
      <c r="K4015" s="2" t="s">
        <v>117</v>
      </c>
      <c r="L4015" s="79" cm="1">
        <f t="array" ref="L4015">SUMPRODUCT(O4015:AE4015*$O$2:$AE$2)</f>
        <v>3.25</v>
      </c>
      <c r="M4015" s="79" cm="1">
        <f t="array" ref="M4015">SUMPRODUCT(AF4015:AV4015*$AF$2:$AV$2)</f>
        <v>3</v>
      </c>
      <c r="N4015" s="79">
        <f t="shared" si="306"/>
        <v>6.25</v>
      </c>
      <c r="O4015" s="2">
        <v>0</v>
      </c>
      <c r="P4015" s="2">
        <v>0</v>
      </c>
      <c r="Q4015" s="2">
        <v>3</v>
      </c>
      <c r="R4015" s="2">
        <v>1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3</v>
      </c>
      <c r="AJ4015" s="2">
        <v>0</v>
      </c>
      <c r="AK4015" s="2">
        <v>0</v>
      </c>
      <c r="AL4015" s="2">
        <v>0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  <c r="AR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 t="s">
        <v>47</v>
      </c>
      <c r="AX4015" s="2" t="s">
        <v>4679</v>
      </c>
      <c r="AY4015" s="2" t="s">
        <v>47</v>
      </c>
      <c r="AZ4015" s="2" t="s">
        <v>47</v>
      </c>
      <c r="BA4015" s="2">
        <v>3</v>
      </c>
      <c r="BB4015" s="2" t="s">
        <v>4878</v>
      </c>
      <c r="BC4015" s="80">
        <v>45758</v>
      </c>
      <c r="BD4015" s="2" t="s">
        <v>4672</v>
      </c>
      <c r="BE4015" s="2" t="s">
        <v>47</v>
      </c>
      <c r="BF4015" s="2"/>
      <c r="BG4015" s="2" t="s">
        <v>47</v>
      </c>
      <c r="BH4015" s="2" t="s">
        <v>47</v>
      </c>
      <c r="BI4015" s="2" t="s">
        <v>47</v>
      </c>
      <c r="BJ4015" s="2" t="s">
        <v>47</v>
      </c>
      <c r="BK4015" s="2" t="s">
        <v>47</v>
      </c>
      <c r="BL4015" s="2" t="s">
        <v>47</v>
      </c>
      <c r="BM4015" s="2"/>
      <c r="BN4015" s="2"/>
      <c r="BO4015" s="2" t="str">
        <f t="shared" si="307"/>
        <v>E141686006,250031000000000000000030000000000000</v>
      </c>
      <c r="BP4015" s="2" t="str">
        <f t="shared" si="308"/>
        <v>GMW171366,250031000000000000000030000000000000</v>
      </c>
      <c r="BQ4015" s="2" t="str">
        <f>_xlfn.XLOOKUP(BO4015,[1]Planilha1!$BU:$BU,[1]Planilha1!$BU:$BU,"",0,1)</f>
        <v/>
      </c>
    </row>
    <row r="4016" spans="1:69" hidden="1" x14ac:dyDescent="0.2">
      <c r="A4016" s="2" t="s">
        <v>44</v>
      </c>
      <c r="B4016" s="2" t="s">
        <v>378</v>
      </c>
      <c r="C4016" s="2"/>
      <c r="D4016" s="2" t="s">
        <v>4880</v>
      </c>
      <c r="E4016" s="2" t="s">
        <v>819</v>
      </c>
      <c r="F4016" s="2" t="s">
        <v>4881</v>
      </c>
      <c r="G4016" s="2" t="str">
        <f t="shared" si="305"/>
        <v>-SP118_2_X1</v>
      </c>
      <c r="H4016" s="2"/>
      <c r="I4016" s="2"/>
      <c r="J4016" s="2"/>
      <c r="K4016" s="2"/>
      <c r="L4016" s="79">
        <v>1</v>
      </c>
      <c r="M4016" s="79">
        <v>0.75</v>
      </c>
      <c r="N4016" s="79">
        <v>1.75</v>
      </c>
      <c r="O4016" s="2">
        <v>0</v>
      </c>
      <c r="P4016" s="2">
        <v>2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2">
        <v>0</v>
      </c>
      <c r="AG4016" s="2">
        <v>0</v>
      </c>
      <c r="AH4016" s="2">
        <v>1</v>
      </c>
      <c r="AI4016" s="2">
        <v>0</v>
      </c>
      <c r="AJ4016" s="2">
        <v>0</v>
      </c>
      <c r="AK4016" s="2">
        <v>0</v>
      </c>
      <c r="AL4016" s="2">
        <v>0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  <c r="AR4016" s="2">
        <v>0</v>
      </c>
      <c r="AS4016" s="2">
        <v>0</v>
      </c>
      <c r="AT4016" s="2">
        <v>0</v>
      </c>
      <c r="AU4016" s="2">
        <v>0</v>
      </c>
      <c r="AV4016" s="2">
        <v>0</v>
      </c>
      <c r="AW4016" s="2"/>
      <c r="AX4016" s="2" t="s">
        <v>4788</v>
      </c>
      <c r="AY4016" s="2" t="s">
        <v>47</v>
      </c>
      <c r="AZ4016" s="2" t="s">
        <v>47</v>
      </c>
      <c r="BA4016" s="2">
        <v>30</v>
      </c>
      <c r="BB4016" s="2" t="s">
        <v>4882</v>
      </c>
      <c r="BC4016" s="80">
        <v>45759</v>
      </c>
      <c r="BD4016" s="2" t="s">
        <v>4672</v>
      </c>
      <c r="BE4016" s="2" t="s">
        <v>47</v>
      </c>
      <c r="BF4016" s="2"/>
      <c r="BG4016" s="2"/>
      <c r="BH4016" s="2"/>
      <c r="BI4016" s="2"/>
      <c r="BJ4016" s="2"/>
      <c r="BK4016" s="2"/>
      <c r="BL4016" s="2"/>
      <c r="BM4016" s="2"/>
      <c r="BN4016" s="2"/>
      <c r="BO4016" s="2" t="str">
        <f t="shared" si="307"/>
        <v>1,750200000000000000000100000000000000</v>
      </c>
      <c r="BP4016" s="2" t="str">
        <f t="shared" si="308"/>
        <v>USCAR451,750200000000000000000100000000000000</v>
      </c>
      <c r="BQ4016" s="2" t="str">
        <f>_xlfn.XLOOKUP(BO4016,[1]Planilha1!$BU:$BU,[1]Planilha1!$BU:$BU,"",0,1)</f>
        <v/>
      </c>
    </row>
    <row r="4017" spans="1:69" hidden="1" x14ac:dyDescent="0.2">
      <c r="A4017" s="2" t="s">
        <v>4679</v>
      </c>
      <c r="B4017" s="2" t="s">
        <v>378</v>
      </c>
      <c r="C4017" s="2"/>
      <c r="D4017" s="2"/>
      <c r="E4017" s="2" t="s">
        <v>4611</v>
      </c>
      <c r="F4017" s="2" t="s">
        <v>4884</v>
      </c>
      <c r="G4017" s="2" t="s">
        <v>4884</v>
      </c>
      <c r="H4017" s="2"/>
      <c r="I4017" s="2"/>
      <c r="J4017" s="2"/>
      <c r="K4017" s="2"/>
      <c r="L4017" s="79">
        <v>3</v>
      </c>
      <c r="M4017" s="79">
        <v>3.5</v>
      </c>
      <c r="N4017" s="79">
        <v>6.5</v>
      </c>
      <c r="O4017" s="2">
        <v>0</v>
      </c>
      <c r="P4017" s="2">
        <v>1</v>
      </c>
      <c r="Q4017" s="2">
        <v>0</v>
      </c>
      <c r="R4017" s="2">
        <v>0</v>
      </c>
      <c r="S4017" s="2">
        <v>0</v>
      </c>
      <c r="T4017" s="2">
        <v>0</v>
      </c>
      <c r="U4017" s="2">
        <v>1</v>
      </c>
      <c r="V4017" s="2">
        <v>0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1</v>
      </c>
      <c r="AJ4017" s="2">
        <v>0</v>
      </c>
      <c r="AK4017" s="2">
        <v>0</v>
      </c>
      <c r="AL4017" s="2">
        <v>1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  <c r="AR4017" s="2">
        <v>0</v>
      </c>
      <c r="AS4017" s="2">
        <v>0</v>
      </c>
      <c r="AT4017" s="2">
        <v>0</v>
      </c>
      <c r="AU4017" s="2">
        <v>0</v>
      </c>
      <c r="AV4017" s="2">
        <v>0</v>
      </c>
      <c r="AW4017" s="2"/>
      <c r="AX4017" s="2" t="s">
        <v>4679</v>
      </c>
      <c r="AY4017" s="2" t="s">
        <v>47</v>
      </c>
      <c r="AZ4017" s="2" t="s">
        <v>47</v>
      </c>
      <c r="BA4017" s="2">
        <v>30</v>
      </c>
      <c r="BB4017" s="2" t="s">
        <v>4885</v>
      </c>
      <c r="BC4017" s="80">
        <v>45759</v>
      </c>
      <c r="BD4017" s="2" t="s">
        <v>4672</v>
      </c>
      <c r="BE4017" s="2" t="s">
        <v>47</v>
      </c>
      <c r="BF4017" s="2"/>
      <c r="BG4017" s="2"/>
      <c r="BH4017" s="2"/>
      <c r="BI4017" s="2"/>
      <c r="BJ4017" s="2"/>
      <c r="BK4017" s="2"/>
      <c r="BL4017" s="2"/>
      <c r="BM4017" s="2"/>
      <c r="BN4017" s="2"/>
      <c r="BO4017" s="2" t="str">
        <f t="shared" si="307"/>
        <v>6,50001001000000000001000010000000000</v>
      </c>
      <c r="BP4017" s="2" t="str">
        <f t="shared" si="308"/>
        <v>USCAR456,50001001000000000001000010000000000</v>
      </c>
      <c r="BQ4017" s="2" t="str">
        <f>_xlfn.XLOOKUP(BO4017,[1]Planilha1!$BU:$BU,[1]Planilha1!$BU:$BU,"",0,1)</f>
        <v/>
      </c>
    </row>
    <row r="4018" spans="1:69" hidden="1" x14ac:dyDescent="0.2">
      <c r="A4018" s="2" t="s">
        <v>4679</v>
      </c>
      <c r="B4018" s="2" t="s">
        <v>378</v>
      </c>
      <c r="C4018" s="2"/>
      <c r="D4018" s="2" t="s">
        <v>1099</v>
      </c>
      <c r="E4018" s="2" t="s">
        <v>4611</v>
      </c>
      <c r="F4018" s="2" t="s">
        <v>4697</v>
      </c>
      <c r="G4018" s="2" t="str">
        <f t="shared" ref="G4018" si="309">IF(F4018="","",C4018&amp;"-"&amp;F4018)</f>
        <v>-SP1301_716_1_X1</v>
      </c>
      <c r="H4018" s="2"/>
      <c r="I4018" s="2"/>
      <c r="J4018" s="2"/>
      <c r="K4018" s="2"/>
      <c r="L4018" s="79">
        <v>5</v>
      </c>
      <c r="M4018" s="79">
        <v>0</v>
      </c>
      <c r="N4018" s="79">
        <f t="shared" ref="N4018" si="310">L4018+M4018</f>
        <v>5</v>
      </c>
      <c r="O4018" s="2">
        <v>0</v>
      </c>
      <c r="P4018" s="2">
        <v>0</v>
      </c>
      <c r="Q4018" s="2">
        <v>0</v>
      </c>
      <c r="R4018" s="2">
        <v>5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0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  <c r="AR4018" s="2">
        <v>0</v>
      </c>
      <c r="AS4018" s="2">
        <v>0</v>
      </c>
      <c r="AT4018" s="2">
        <v>0</v>
      </c>
      <c r="AU4018" s="2">
        <v>0</v>
      </c>
      <c r="AV4018" s="2">
        <v>0</v>
      </c>
      <c r="AW4018" s="2" t="s">
        <v>47</v>
      </c>
      <c r="AX4018" s="2" t="s">
        <v>4788</v>
      </c>
      <c r="AY4018" s="2" t="s">
        <v>47</v>
      </c>
      <c r="AZ4018" s="2" t="s">
        <v>47</v>
      </c>
      <c r="BA4018" s="2">
        <v>30</v>
      </c>
      <c r="BB4018" s="2" t="s">
        <v>4887</v>
      </c>
      <c r="BC4018" s="80">
        <v>45759</v>
      </c>
      <c r="BD4018" s="2" t="s">
        <v>4800</v>
      </c>
      <c r="BE4018" s="2" t="s">
        <v>47</v>
      </c>
      <c r="BF4018" s="2"/>
      <c r="BG4018" s="2" t="s">
        <v>47</v>
      </c>
      <c r="BH4018" s="2" t="s">
        <v>47</v>
      </c>
      <c r="BI4018" s="2" t="s">
        <v>47</v>
      </c>
      <c r="BJ4018" s="2" t="s">
        <v>47</v>
      </c>
      <c r="BK4018" s="2" t="s">
        <v>47</v>
      </c>
      <c r="BL4018" s="2" t="s">
        <v>47</v>
      </c>
      <c r="BM4018" s="2"/>
      <c r="BN4018" s="2"/>
      <c r="BO4018" s="2" t="str">
        <f t="shared" si="307"/>
        <v>50005000000000000000000000000000000</v>
      </c>
      <c r="BP4018" s="2" t="str">
        <f t="shared" si="308"/>
        <v>USCAR4550005000000000000000000000000000000</v>
      </c>
      <c r="BQ4018" s="2" t="str">
        <f>_xlfn.XLOOKUP(BO4018,[1]Planilha1!$BU:$BU,[1]Planilha1!$BU:$BU,"",0,1)</f>
        <v/>
      </c>
    </row>
    <row r="4019" spans="1:69" hidden="1" x14ac:dyDescent="0.2">
      <c r="A4019" s="2" t="s">
        <v>4679</v>
      </c>
      <c r="B4019" s="2" t="s">
        <v>3</v>
      </c>
      <c r="C4019" s="2"/>
      <c r="D4019" s="2" t="s">
        <v>1099</v>
      </c>
      <c r="E4019" s="2" t="s">
        <v>4611</v>
      </c>
      <c r="F4019" s="2" t="s">
        <v>4697</v>
      </c>
      <c r="G4019" s="2" t="str">
        <f t="shared" ref="G4019:G4022" si="311">IF(F4019="","",C4019&amp;"-"&amp;F4019)</f>
        <v>-SP1301_716_1_X1</v>
      </c>
      <c r="H4019" s="2"/>
      <c r="I4019" s="2"/>
      <c r="J4019" s="2"/>
      <c r="K4019" s="2" t="s">
        <v>347</v>
      </c>
      <c r="L4019" s="79">
        <v>5</v>
      </c>
      <c r="M4019" s="79">
        <v>0</v>
      </c>
      <c r="N4019" s="79">
        <f t="shared" ref="N4019" si="312">L4019+M4019</f>
        <v>5</v>
      </c>
      <c r="O4019" s="2">
        <v>0</v>
      </c>
      <c r="P4019" s="2">
        <v>0</v>
      </c>
      <c r="Q4019" s="2">
        <v>0</v>
      </c>
      <c r="R4019" s="2">
        <v>5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AR4019" s="2">
        <v>0</v>
      </c>
      <c r="AS4019" s="2">
        <v>0</v>
      </c>
      <c r="AT4019" s="2">
        <v>0</v>
      </c>
      <c r="AU4019" s="2">
        <v>0</v>
      </c>
      <c r="AV4019" s="2">
        <v>0</v>
      </c>
      <c r="AW4019" s="2" t="s">
        <v>47</v>
      </c>
      <c r="AX4019" s="2" t="s">
        <v>4788</v>
      </c>
      <c r="AY4019" s="2" t="s">
        <v>47</v>
      </c>
      <c r="AZ4019" s="2" t="s">
        <v>47</v>
      </c>
      <c r="BA4019" s="2">
        <v>30</v>
      </c>
      <c r="BB4019" s="2" t="s">
        <v>4886</v>
      </c>
      <c r="BC4019" s="80">
        <v>45759</v>
      </c>
      <c r="BD4019" s="2" t="s">
        <v>4800</v>
      </c>
      <c r="BE4019" s="2" t="s">
        <v>47</v>
      </c>
      <c r="BF4019" s="2"/>
      <c r="BG4019" s="2" t="s">
        <v>47</v>
      </c>
      <c r="BH4019" s="2" t="s">
        <v>47</v>
      </c>
      <c r="BI4019" s="2" t="s">
        <v>47</v>
      </c>
      <c r="BJ4019" s="2" t="s">
        <v>47</v>
      </c>
      <c r="BK4019" s="2" t="s">
        <v>47</v>
      </c>
      <c r="BL4019" s="2" t="s">
        <v>47</v>
      </c>
      <c r="BM4019" s="2"/>
      <c r="BN4019" s="2"/>
      <c r="BO4019" s="2" t="str">
        <f t="shared" ref="BO4019:BO4024" si="313">IF(F4019="","",_xlfn.CONCAT(K4019&amp;N4019,IF(L4019&gt;M4019,_xlfn.TEXTJOIN(,TRUE,O4019:AV4019),_xlfn.TEXTJOIN(,TRUE,AF4019:AV4019,O4019:AE4019))))</f>
        <v>E1672530050005000000000000000000000000000000</v>
      </c>
      <c r="BP4019" s="2" t="str">
        <f t="shared" ref="BP4019:BP4024" si="314">_xlfn.CONCAT(B4019,N4019,IF(L4019&gt;M4019,_xlfn.TEXTJOIN(,TRUE,O4019:AV4019),_xlfn.TEXTJOIN(,TRUE,AF4019:AV4019,O4019:AE4019)))</f>
        <v>GMW1713650005000000000000000000000000000000</v>
      </c>
      <c r="BQ4019" s="2" t="str">
        <f>_xlfn.XLOOKUP(BO4019,[1]Planilha1!$BU:$BU,[1]Planilha1!$BU:$BU,"",0,1)</f>
        <v/>
      </c>
    </row>
    <row r="4020" spans="1:69" x14ac:dyDescent="0.2">
      <c r="A4020" s="2" t="s">
        <v>44</v>
      </c>
      <c r="B4020" s="2" t="s">
        <v>3</v>
      </c>
      <c r="C4020" s="2"/>
      <c r="D4020" s="2"/>
      <c r="E4020" s="2" t="s">
        <v>819</v>
      </c>
      <c r="F4020" s="2" t="s">
        <v>4890</v>
      </c>
      <c r="G4020" s="2" t="str">
        <f t="shared" si="311"/>
        <v>-SP5291_1892_1_X1</v>
      </c>
      <c r="H4020" s="2"/>
      <c r="I4020" s="2"/>
      <c r="J4020" s="2"/>
      <c r="K4020" s="2" t="s">
        <v>117</v>
      </c>
      <c r="L4020" s="79">
        <v>1.75</v>
      </c>
      <c r="M4020" s="79">
        <v>3</v>
      </c>
      <c r="N4020" s="79">
        <v>4.75</v>
      </c>
      <c r="O4020" s="2">
        <v>0</v>
      </c>
      <c r="P4020" s="2">
        <v>0</v>
      </c>
      <c r="Q4020" s="2">
        <v>1</v>
      </c>
      <c r="R4020" s="2">
        <v>1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 s="2">
        <v>0</v>
      </c>
      <c r="AA4020" s="2">
        <v>0</v>
      </c>
      <c r="AB4020" s="2">
        <v>0</v>
      </c>
      <c r="AC4020" s="2">
        <v>0</v>
      </c>
      <c r="AD4020" s="2">
        <v>0</v>
      </c>
      <c r="AE4020" s="2">
        <v>0</v>
      </c>
      <c r="AF4020" s="2">
        <v>0</v>
      </c>
      <c r="AG4020" s="2">
        <v>0</v>
      </c>
      <c r="AH4020" s="2">
        <v>0</v>
      </c>
      <c r="AI4020" s="2">
        <v>3</v>
      </c>
      <c r="AJ4020" s="2">
        <v>0</v>
      </c>
      <c r="AK4020" s="2">
        <v>0</v>
      </c>
      <c r="AL4020" s="2">
        <v>0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  <c r="AR4020" s="2">
        <v>0</v>
      </c>
      <c r="AS4020" s="2">
        <v>0</v>
      </c>
      <c r="AT4020" s="2">
        <v>0</v>
      </c>
      <c r="AU4020" s="2">
        <v>0</v>
      </c>
      <c r="AV4020" s="2">
        <v>0</v>
      </c>
      <c r="AW4020" s="2"/>
      <c r="AX4020" s="2" t="s">
        <v>4788</v>
      </c>
      <c r="AY4020" s="2" t="s">
        <v>47</v>
      </c>
      <c r="AZ4020" s="2" t="s">
        <v>47</v>
      </c>
      <c r="BA4020" s="2">
        <v>125</v>
      </c>
      <c r="BB4020" s="2" t="s">
        <v>4888</v>
      </c>
      <c r="BC4020" s="2"/>
      <c r="BD4020" s="2" t="s">
        <v>359</v>
      </c>
      <c r="BE4020" s="2" t="s">
        <v>47</v>
      </c>
      <c r="BF4020" s="2"/>
      <c r="BG4020" s="2"/>
      <c r="BH4020" s="2"/>
      <c r="BI4020" s="2"/>
      <c r="BJ4020" s="2"/>
      <c r="BK4020" s="2"/>
      <c r="BL4020" s="2"/>
      <c r="BM4020" s="2"/>
      <c r="BN4020" s="2"/>
      <c r="BO4020" s="2" t="str">
        <f t="shared" si="313"/>
        <v>E141686004,750003000000000000000110000000000000</v>
      </c>
      <c r="BP4020" s="2" t="str">
        <f t="shared" si="314"/>
        <v>GMW171364,750003000000000000000110000000000000</v>
      </c>
      <c r="BQ4020" s="2" t="str">
        <f>_xlfn.XLOOKUP(BO4020,[1]Planilha1!$BU:$BU,[1]Planilha1!$BU:$BU,"",0,1)</f>
        <v/>
      </c>
    </row>
    <row r="4021" spans="1:69" hidden="1" x14ac:dyDescent="0.2">
      <c r="A4021" s="2" t="s">
        <v>44</v>
      </c>
      <c r="B4021" s="2" t="s">
        <v>378</v>
      </c>
      <c r="C4021" s="2"/>
      <c r="D4021" s="2"/>
      <c r="E4021" s="2" t="s">
        <v>819</v>
      </c>
      <c r="F4021" s="102" t="s">
        <v>4891</v>
      </c>
      <c r="G4021" s="2" t="str">
        <f t="shared" si="311"/>
        <v>-SP3150_628_1_X1</v>
      </c>
      <c r="H4021" s="2"/>
      <c r="I4021" s="2"/>
      <c r="J4021" s="2"/>
      <c r="K4021" s="102"/>
      <c r="L4021" s="79">
        <v>3</v>
      </c>
      <c r="M4021" s="79">
        <v>6</v>
      </c>
      <c r="N4021" s="79">
        <v>9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1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2</v>
      </c>
      <c r="AJ4021" s="2">
        <v>0</v>
      </c>
      <c r="AK4021" s="2">
        <v>2</v>
      </c>
      <c r="AL4021" s="2">
        <v>0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  <c r="AR4021" s="2">
        <v>0</v>
      </c>
      <c r="AS4021" s="2">
        <v>0</v>
      </c>
      <c r="AT4021" s="2">
        <v>0</v>
      </c>
      <c r="AU4021" s="2">
        <v>0</v>
      </c>
      <c r="AV4021" s="2">
        <v>0</v>
      </c>
      <c r="AW4021" s="2"/>
      <c r="AX4021" s="2" t="s">
        <v>4679</v>
      </c>
      <c r="AY4021" s="2" t="s">
        <v>47</v>
      </c>
      <c r="AZ4021" s="2" t="s">
        <v>47</v>
      </c>
      <c r="BA4021" s="2"/>
      <c r="BB4021" s="2" t="s">
        <v>4901</v>
      </c>
      <c r="BC4021" s="80">
        <v>45764</v>
      </c>
      <c r="BD4021" s="2" t="s">
        <v>4800</v>
      </c>
      <c r="BE4021" s="2" t="s">
        <v>47</v>
      </c>
      <c r="BF4021" s="2"/>
      <c r="BG4021" s="2"/>
      <c r="BH4021" s="2"/>
      <c r="BI4021" s="2"/>
      <c r="BJ4021" s="2"/>
      <c r="BK4021" s="2"/>
      <c r="BL4021" s="2"/>
      <c r="BM4021" s="2"/>
      <c r="BN4021" s="2"/>
      <c r="BO4021" s="2" t="str">
        <f t="shared" si="313"/>
        <v>90002020000000000000000001000000000</v>
      </c>
      <c r="BP4021" s="2" t="str">
        <f t="shared" si="314"/>
        <v>USCAR4590002020000000000000000001000000000</v>
      </c>
      <c r="BQ4021" s="2" t="str">
        <f>_xlfn.XLOOKUP(BO4021,[1]Planilha1!$BU:$BU,[1]Planilha1!$BU:$BU,"",0,1)</f>
        <v/>
      </c>
    </row>
    <row r="4022" spans="1:69" hidden="1" x14ac:dyDescent="0.2">
      <c r="A4022" s="2" t="s">
        <v>44</v>
      </c>
      <c r="B4022" s="2" t="s">
        <v>378</v>
      </c>
      <c r="C4022" s="2"/>
      <c r="D4022" s="2"/>
      <c r="E4022" s="2" t="s">
        <v>819</v>
      </c>
      <c r="F4022" s="2" t="s">
        <v>4713</v>
      </c>
      <c r="G4022" s="2" t="str">
        <f t="shared" si="311"/>
        <v>-SP1250_620_1_X1</v>
      </c>
      <c r="H4022" s="2"/>
      <c r="I4022" s="2"/>
      <c r="J4022" s="2"/>
      <c r="K4022" s="2"/>
      <c r="L4022" s="79">
        <v>2</v>
      </c>
      <c r="M4022" s="79">
        <v>5</v>
      </c>
      <c r="N4022" s="79">
        <v>7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1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 s="2">
        <v>0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2">
        <v>0</v>
      </c>
      <c r="AG4022" s="2">
        <v>1</v>
      </c>
      <c r="AH4022" s="2">
        <v>0</v>
      </c>
      <c r="AI4022" s="2">
        <v>0</v>
      </c>
      <c r="AJ4022" s="2">
        <v>3</v>
      </c>
      <c r="AK4022" s="2">
        <v>0</v>
      </c>
      <c r="AL4022" s="2">
        <v>0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  <c r="AR4022" s="2">
        <v>0</v>
      </c>
      <c r="AS4022" s="2">
        <v>0</v>
      </c>
      <c r="AT4022" s="2">
        <v>0</v>
      </c>
      <c r="AU4022" s="2">
        <v>0</v>
      </c>
      <c r="AV4022" s="2">
        <v>0</v>
      </c>
      <c r="AW4022" s="2"/>
      <c r="AX4022" s="2" t="s">
        <v>4679</v>
      </c>
      <c r="AY4022" s="2" t="s">
        <v>47</v>
      </c>
      <c r="AZ4022" s="2" t="s">
        <v>47</v>
      </c>
      <c r="BA4022" s="2">
        <v>30</v>
      </c>
      <c r="BB4022" s="2" t="s">
        <v>4911</v>
      </c>
      <c r="BC4022" s="80">
        <v>45764</v>
      </c>
      <c r="BD4022" s="2" t="s">
        <v>4672</v>
      </c>
      <c r="BE4022" s="2" t="s">
        <v>47</v>
      </c>
      <c r="BF4022" s="2"/>
      <c r="BG4022" s="2"/>
      <c r="BH4022" s="2"/>
      <c r="BI4022" s="2"/>
      <c r="BJ4022" s="2"/>
      <c r="BK4022" s="2"/>
      <c r="BL4022" s="2"/>
      <c r="BM4022" s="2"/>
      <c r="BN4022" s="2"/>
      <c r="BO4022" s="2" t="str">
        <f t="shared" si="313"/>
        <v>70100300000000000000000100000000000</v>
      </c>
      <c r="BP4022" s="2" t="str">
        <f t="shared" si="314"/>
        <v>USCAR4570100300000000000000000100000000000</v>
      </c>
      <c r="BQ4022" s="2" t="str">
        <f>_xlfn.XLOOKUP(BO4022,[1]Planilha1!$BU:$BU,[1]Planilha1!$BU:$BU,"",0,1)</f>
        <v/>
      </c>
    </row>
    <row r="4023" spans="1:69" hidden="1" x14ac:dyDescent="0.2">
      <c r="A4023" s="2" t="s">
        <v>4679</v>
      </c>
      <c r="B4023" s="2" t="s">
        <v>378</v>
      </c>
      <c r="C4023" s="2"/>
      <c r="D4023" s="2" t="s">
        <v>1100</v>
      </c>
      <c r="E4023" s="2"/>
      <c r="F4023" s="2" t="s">
        <v>4738</v>
      </c>
      <c r="G4023" s="2" t="s">
        <v>4738</v>
      </c>
      <c r="H4023" s="2"/>
      <c r="I4023" s="2"/>
      <c r="J4023" s="2"/>
      <c r="K4023" s="2"/>
      <c r="L4023" s="79">
        <v>1.2</v>
      </c>
      <c r="M4023" s="79">
        <v>1.1000000000000001</v>
      </c>
      <c r="N4023" s="79">
        <v>2.2999999999999998</v>
      </c>
      <c r="O4023" s="2">
        <v>2</v>
      </c>
      <c r="P4023" s="2">
        <v>1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2">
        <v>1</v>
      </c>
      <c r="AG4023" s="2">
        <v>0</v>
      </c>
      <c r="AH4023" s="2">
        <v>1</v>
      </c>
      <c r="AI4023" s="2">
        <v>0</v>
      </c>
      <c r="AJ4023" s="2">
        <v>0</v>
      </c>
      <c r="AK4023" s="2">
        <v>0</v>
      </c>
      <c r="AL4023" s="2">
        <v>0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  <c r="AR4023" s="2">
        <v>0</v>
      </c>
      <c r="AS4023" s="2">
        <v>0</v>
      </c>
      <c r="AT4023" s="2">
        <v>0</v>
      </c>
      <c r="AU4023" s="2">
        <v>0</v>
      </c>
      <c r="AV4023" s="2">
        <v>0</v>
      </c>
      <c r="AW4023" s="2"/>
      <c r="AX4023" s="2" t="s">
        <v>4679</v>
      </c>
      <c r="AY4023" s="2" t="s">
        <v>47</v>
      </c>
      <c r="AZ4023" s="2" t="s">
        <v>47</v>
      </c>
      <c r="BA4023" s="2">
        <v>30</v>
      </c>
      <c r="BB4023" s="2" t="s">
        <v>4922</v>
      </c>
      <c r="BC4023" s="80">
        <v>45736</v>
      </c>
      <c r="BD4023" s="2" t="s">
        <v>4672</v>
      </c>
      <c r="BE4023" s="2" t="s">
        <v>47</v>
      </c>
      <c r="BF4023" s="2"/>
      <c r="BG4023" s="2"/>
      <c r="BH4023" s="2"/>
      <c r="BI4023" s="2"/>
      <c r="BJ4023" s="2"/>
      <c r="BK4023" s="2"/>
      <c r="BL4023" s="2"/>
      <c r="BM4023" s="2"/>
      <c r="BN4023" s="2"/>
      <c r="BO4023" s="2" t="str">
        <f t="shared" si="313"/>
        <v>2,32100000000000000010100000000000000</v>
      </c>
      <c r="BP4023" s="2" t="str">
        <f t="shared" si="314"/>
        <v>USCAR452,32100000000000000010100000000000000</v>
      </c>
      <c r="BQ4023" s="2" t="str">
        <f>_xlfn.XLOOKUP(BO4023,[1]Planilha1!$BU:$BU,[1]Planilha1!$BU:$BU,"",0,1)</f>
        <v/>
      </c>
    </row>
    <row r="4024" spans="1:69" hidden="1" x14ac:dyDescent="0.2">
      <c r="A4024" s="2" t="s">
        <v>4679</v>
      </c>
      <c r="B4024" s="2" t="s">
        <v>3</v>
      </c>
      <c r="C4024" s="2"/>
      <c r="D4024" s="2" t="str">
        <f>IF(_xlfn.XLOOKUP(C4024,'Tabela de Familias'!A:A,'Tabela de Familias'!B:B)="","")</f>
        <v/>
      </c>
      <c r="E4024" s="2"/>
      <c r="F4024" s="2" t="s">
        <v>4738</v>
      </c>
      <c r="G4024" s="2" t="str">
        <f>IF(F4024="","",C4024&amp;"-"&amp;F4024)</f>
        <v>-SP2250_1325_1_1</v>
      </c>
      <c r="H4024" s="2"/>
      <c r="I4024" s="2"/>
      <c r="J4024" s="2"/>
      <c r="K4024" s="2" t="s">
        <v>6</v>
      </c>
      <c r="L4024" s="79">
        <v>1.2</v>
      </c>
      <c r="M4024" s="79">
        <v>1.1000000000000001</v>
      </c>
      <c r="N4024" s="79">
        <f t="shared" ref="N4024" si="315">L4024+M4024</f>
        <v>2.2999999999999998</v>
      </c>
      <c r="O4024" s="2">
        <v>2</v>
      </c>
      <c r="P4024" s="2">
        <v>1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2">
        <v>1</v>
      </c>
      <c r="AG4024" s="2">
        <v>0</v>
      </c>
      <c r="AH4024" s="2">
        <v>1</v>
      </c>
      <c r="AI4024" s="2">
        <v>0</v>
      </c>
      <c r="AJ4024" s="2">
        <v>0</v>
      </c>
      <c r="AK4024" s="2">
        <v>0</v>
      </c>
      <c r="AL4024" s="2">
        <v>0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  <c r="AR4024" s="2">
        <v>0</v>
      </c>
      <c r="AS4024" s="2">
        <v>0</v>
      </c>
      <c r="AT4024" s="2">
        <v>0</v>
      </c>
      <c r="AU4024" s="2">
        <v>0</v>
      </c>
      <c r="AV4024" s="2">
        <v>0</v>
      </c>
      <c r="AW4024" s="2" t="s">
        <v>47</v>
      </c>
      <c r="AX4024" s="2" t="s">
        <v>4679</v>
      </c>
      <c r="AY4024" s="2" t="s">
        <v>47</v>
      </c>
      <c r="AZ4024" s="2" t="s">
        <v>47</v>
      </c>
      <c r="BA4024" s="2">
        <v>125</v>
      </c>
      <c r="BB4024" s="2" t="s">
        <v>4923</v>
      </c>
      <c r="BC4024" s="80">
        <v>45736</v>
      </c>
      <c r="BD4024" s="2" t="s">
        <v>4672</v>
      </c>
      <c r="BE4024" s="2" t="s">
        <v>47</v>
      </c>
      <c r="BF4024" s="2"/>
      <c r="BG4024" s="2" t="s">
        <v>47</v>
      </c>
      <c r="BH4024" s="2" t="s">
        <v>47</v>
      </c>
      <c r="BI4024" s="2" t="s">
        <v>47</v>
      </c>
      <c r="BJ4024" s="2" t="s">
        <v>47</v>
      </c>
      <c r="BK4024" s="2" t="s">
        <v>47</v>
      </c>
      <c r="BL4024" s="2" t="s">
        <v>47</v>
      </c>
      <c r="BM4024" s="2"/>
      <c r="BN4024" s="2"/>
      <c r="BO4024" s="2" t="str">
        <f t="shared" si="313"/>
        <v>E167185002,32100000000000000010100000000000000</v>
      </c>
      <c r="BP4024" s="2" t="str">
        <f t="shared" si="314"/>
        <v>GMW171362,32100000000000000010100000000000000</v>
      </c>
      <c r="BQ4024" s="2" t="str">
        <f>_xlfn.XLOOKUP(BO4024,[1]Planilha1!$BU:$BU,[1]Planilha1!$BU:$BU,"",0,1)</f>
        <v/>
      </c>
    </row>
    <row r="4025" spans="1:69" hidden="1" x14ac:dyDescent="0.2">
      <c r="A4025" s="2" t="s">
        <v>44</v>
      </c>
      <c r="B4025" s="2" t="s">
        <v>378</v>
      </c>
      <c r="C4025" s="2"/>
      <c r="D4025" s="2"/>
      <c r="E4025" s="2" t="s">
        <v>819</v>
      </c>
      <c r="F4025" s="2" t="s">
        <v>4949</v>
      </c>
      <c r="G4025" s="2" t="str">
        <f t="shared" ref="G4025" si="316">IF(F4025="","",C4025&amp;"-"&amp;F4025)</f>
        <v>-STD_X117SP3350_W201_1_X1_</v>
      </c>
      <c r="H4025" s="2"/>
      <c r="I4025" s="2"/>
      <c r="J4025" s="2"/>
      <c r="K4025" s="2"/>
      <c r="L4025" s="79">
        <v>2.85</v>
      </c>
      <c r="M4025" s="79">
        <v>4</v>
      </c>
      <c r="N4025" s="79">
        <v>6.85</v>
      </c>
      <c r="O4025" s="2">
        <v>1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1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2">
        <v>0</v>
      </c>
      <c r="AG4025" s="2">
        <v>1</v>
      </c>
      <c r="AH4025" s="2">
        <v>0</v>
      </c>
      <c r="AI4025" s="2">
        <v>1</v>
      </c>
      <c r="AJ4025" s="2">
        <v>0</v>
      </c>
      <c r="AK4025" s="2">
        <v>0</v>
      </c>
      <c r="AL4025" s="2">
        <v>1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  <c r="AR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/>
      <c r="AX4025" s="2" t="s">
        <v>4950</v>
      </c>
      <c r="AY4025" s="2" t="s">
        <v>47</v>
      </c>
      <c r="AZ4025" s="2" t="s">
        <v>47</v>
      </c>
      <c r="BA4025" s="2">
        <v>30</v>
      </c>
      <c r="BB4025" s="2" t="s">
        <v>4951</v>
      </c>
      <c r="BC4025" s="80">
        <v>45812</v>
      </c>
      <c r="BD4025" s="2" t="s">
        <v>4672</v>
      </c>
      <c r="BE4025" s="2" t="s">
        <v>47</v>
      </c>
      <c r="BF4025" s="2"/>
      <c r="BG4025" s="2"/>
      <c r="BH4025" s="2"/>
      <c r="BI4025" s="2"/>
      <c r="BJ4025" s="2"/>
      <c r="BK4025" s="2"/>
      <c r="BL4025" s="2"/>
      <c r="BM4025" s="2"/>
      <c r="BN4025" s="2"/>
      <c r="BO4025" s="2" t="str">
        <f t="shared" ref="BO4025:BO4026" si="317">IF(F4025="","",_xlfn.CONCAT(K4025&amp;N4025,IF(L4025&gt;M4025,_xlfn.TEXTJOIN(,TRUE,O4025:AV4025),_xlfn.TEXTJOIN(,TRUE,AF4025:AV4025,O4025:AE4025))))</f>
        <v>6,850101001000000000010000010000000000</v>
      </c>
      <c r="BP4025" s="2" t="str">
        <f t="shared" ref="BP4025:BP4026" si="318">_xlfn.CONCAT(B4025,N4025,IF(L4025&gt;M4025,_xlfn.TEXTJOIN(,TRUE,O4025:AV4025),_xlfn.TEXTJOIN(,TRUE,AF4025:AV4025,O4025:AE4025)))</f>
        <v>USCAR456,850101001000000000010000010000000000</v>
      </c>
      <c r="BQ4025" s="2" t="str">
        <f>_xlfn.XLOOKUP(BO4025,[1]Planilha1!$BU:$BU,[1]Planilha1!$BU:$BU,"",0,1)</f>
        <v/>
      </c>
    </row>
    <row r="4026" spans="1:69" hidden="1" x14ac:dyDescent="0.2">
      <c r="A4026" s="2" t="s">
        <v>4679</v>
      </c>
      <c r="B4026" s="2" t="s">
        <v>3</v>
      </c>
      <c r="C4026" s="2"/>
      <c r="D4026" s="2" t="str">
        <f>IF(_xlfn.XLOOKUP(C4026,'Tabela de Familias'!A:A,'Tabela de Familias'!B:B)="","")</f>
        <v/>
      </c>
      <c r="E4026" s="2"/>
      <c r="F4026" s="2" t="s">
        <v>4949</v>
      </c>
      <c r="G4026" s="2" t="str">
        <f>IF(F4026="","",C4026&amp;"-"&amp;F4026)</f>
        <v>-STD_X117SP3350_W201_1_X1_</v>
      </c>
      <c r="H4026" s="2"/>
      <c r="I4026" s="2"/>
      <c r="J4026" s="2"/>
      <c r="K4026" s="2" t="s">
        <v>46</v>
      </c>
      <c r="L4026" s="79">
        <v>2.85</v>
      </c>
      <c r="M4026" s="79">
        <v>4</v>
      </c>
      <c r="N4026" s="79">
        <f t="shared" ref="N4026" si="319">L4026+M4026</f>
        <v>6.85</v>
      </c>
      <c r="O4026" s="2">
        <v>1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1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  <c r="AE4026" s="2">
        <v>0</v>
      </c>
      <c r="AF4026" s="2">
        <v>0</v>
      </c>
      <c r="AG4026" s="2">
        <v>1</v>
      </c>
      <c r="AH4026" s="2">
        <v>0</v>
      </c>
      <c r="AI4026" s="2">
        <v>1</v>
      </c>
      <c r="AJ4026" s="2">
        <v>0</v>
      </c>
      <c r="AK4026" s="2">
        <v>0</v>
      </c>
      <c r="AL4026" s="2">
        <v>1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  <c r="AR4026" s="2">
        <v>0</v>
      </c>
      <c r="AS4026" s="2">
        <v>0</v>
      </c>
      <c r="AT4026" s="2">
        <v>0</v>
      </c>
      <c r="AU4026" s="2">
        <v>0</v>
      </c>
      <c r="AV4026" s="2">
        <v>0</v>
      </c>
      <c r="AW4026" s="2" t="s">
        <v>47</v>
      </c>
      <c r="AX4026" s="2" t="s">
        <v>4950</v>
      </c>
      <c r="AY4026" s="2" t="s">
        <v>47</v>
      </c>
      <c r="AZ4026" s="2" t="s">
        <v>47</v>
      </c>
      <c r="BA4026" s="2">
        <v>125</v>
      </c>
      <c r="BB4026" s="2" t="s">
        <v>4952</v>
      </c>
      <c r="BC4026" s="80">
        <v>45812</v>
      </c>
      <c r="BD4026" s="2" t="s">
        <v>4672</v>
      </c>
      <c r="BE4026" s="2" t="s">
        <v>47</v>
      </c>
      <c r="BF4026" s="2"/>
      <c r="BG4026" s="2" t="s">
        <v>47</v>
      </c>
      <c r="BH4026" s="2" t="s">
        <v>47</v>
      </c>
      <c r="BI4026" s="2" t="s">
        <v>47</v>
      </c>
      <c r="BJ4026" s="2" t="s">
        <v>47</v>
      </c>
      <c r="BK4026" s="2" t="s">
        <v>47</v>
      </c>
      <c r="BL4026" s="2" t="s">
        <v>47</v>
      </c>
      <c r="BM4026" s="2"/>
      <c r="BN4026" s="2"/>
      <c r="BO4026" s="2" t="str">
        <f t="shared" si="317"/>
        <v>3299362G26,850101001000000000010000010000000000</v>
      </c>
      <c r="BP4026" s="2" t="str">
        <f t="shared" si="318"/>
        <v>GMW171366,850101001000000000010000010000000000</v>
      </c>
      <c r="BQ4026" s="2" t="str">
        <f>_xlfn.XLOOKUP(BO4026,[1]Planilha1!$BU:$BU,[1]Planilha1!$BU:$BU,"",0,1)</f>
        <v/>
      </c>
    </row>
    <row r="4027" spans="1:69" hidden="1" x14ac:dyDescent="0.2">
      <c r="A4027" s="2" t="s">
        <v>44</v>
      </c>
      <c r="B4027" s="2" t="s">
        <v>378</v>
      </c>
      <c r="C4027" s="2"/>
      <c r="D4027" s="2"/>
      <c r="E4027" s="2" t="s">
        <v>819</v>
      </c>
      <c r="F4027" s="2" t="s">
        <v>4953</v>
      </c>
      <c r="G4027" s="2" t="str">
        <f t="shared" ref="G4027" si="320">IF(F4027="","",C4027&amp;"-"&amp;F4027)</f>
        <v>-STD_X117SP6281_BUN124_1_X1_</v>
      </c>
      <c r="H4027" s="2"/>
      <c r="I4027" s="2"/>
      <c r="J4027" s="2"/>
      <c r="K4027" s="2"/>
      <c r="L4027" s="79">
        <v>0.5</v>
      </c>
      <c r="M4027" s="79">
        <v>1.85</v>
      </c>
      <c r="N4027" s="79">
        <v>2.35</v>
      </c>
      <c r="O4027" s="2">
        <v>0</v>
      </c>
      <c r="P4027" s="2">
        <v>1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2">
        <v>1</v>
      </c>
      <c r="AG4027" s="2">
        <v>3</v>
      </c>
      <c r="AH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  <c r="AR4027" s="2">
        <v>0</v>
      </c>
      <c r="AS4027" s="2">
        <v>0</v>
      </c>
      <c r="AT4027" s="2">
        <v>0</v>
      </c>
      <c r="AU4027" s="2">
        <v>0</v>
      </c>
      <c r="AV4027" s="2">
        <v>0</v>
      </c>
      <c r="AW4027" s="2"/>
      <c r="AX4027" s="2" t="s">
        <v>4950</v>
      </c>
      <c r="AY4027" s="2" t="s">
        <v>47</v>
      </c>
      <c r="AZ4027" s="2" t="s">
        <v>47</v>
      </c>
      <c r="BA4027" s="2">
        <v>30</v>
      </c>
      <c r="BB4027" s="2" t="s">
        <v>4954</v>
      </c>
      <c r="BC4027" s="80">
        <v>45812</v>
      </c>
      <c r="BD4027" s="2" t="s">
        <v>4672</v>
      </c>
      <c r="BE4027" s="2" t="s">
        <v>47</v>
      </c>
      <c r="BF4027" s="2"/>
      <c r="BG4027" s="2"/>
      <c r="BH4027" s="2"/>
      <c r="BI4027" s="2"/>
      <c r="BJ4027" s="2"/>
      <c r="BK4027" s="2"/>
      <c r="BL4027" s="2"/>
      <c r="BM4027" s="2"/>
      <c r="BN4027" s="2"/>
      <c r="BO4027" s="2" t="str">
        <f t="shared" ref="BO4027:BO4029" si="321">IF(F4027="","",_xlfn.CONCAT(K4027&amp;N4027,IF(L4027&gt;M4027,_xlfn.TEXTJOIN(,TRUE,O4027:AV4027),_xlfn.TEXTJOIN(,TRUE,AF4027:AV4027,O4027:AE4027))))</f>
        <v>2,351300000000000000001000000000000000</v>
      </c>
      <c r="BP4027" s="2" t="str">
        <f t="shared" ref="BP4027:BP4029" si="322">_xlfn.CONCAT(B4027,N4027,IF(L4027&gt;M4027,_xlfn.TEXTJOIN(,TRUE,O4027:AV4027),_xlfn.TEXTJOIN(,TRUE,AF4027:AV4027,O4027:AE4027)))</f>
        <v>USCAR452,351300000000000000001000000000000000</v>
      </c>
      <c r="BQ4027" s="2" t="str">
        <f>_xlfn.XLOOKUP(BO4027,[1]Planilha1!$BU:$BU,[1]Planilha1!$BU:$BU,"",0,1)</f>
        <v/>
      </c>
    </row>
    <row r="4028" spans="1:69" hidden="1" x14ac:dyDescent="0.2">
      <c r="A4028" s="2" t="s">
        <v>4679</v>
      </c>
      <c r="B4028" s="2" t="s">
        <v>3</v>
      </c>
      <c r="C4028" s="2"/>
      <c r="D4028" s="2" t="str">
        <f>IF(_xlfn.XLOOKUP(C4028,'Tabela de Familias'!A:A,'Tabela de Familias'!B:B)="","")</f>
        <v/>
      </c>
      <c r="E4028" s="2"/>
      <c r="F4028" s="2" t="s">
        <v>4953</v>
      </c>
      <c r="G4028" s="2" t="str">
        <f>IF(F4028="","",C4028&amp;"-"&amp;F4028)</f>
        <v>-STD_X117SP6281_BUN124_1_X1_</v>
      </c>
      <c r="H4028" s="2"/>
      <c r="I4028" s="2"/>
      <c r="J4028" s="2"/>
      <c r="K4028" s="2" t="s">
        <v>6</v>
      </c>
      <c r="L4028" s="79">
        <v>0.5</v>
      </c>
      <c r="M4028" s="79">
        <v>1.85</v>
      </c>
      <c r="N4028" s="79">
        <f t="shared" ref="N4028:N4029" si="323">L4028+M4028</f>
        <v>2.35</v>
      </c>
      <c r="O4028" s="2">
        <v>0</v>
      </c>
      <c r="P4028" s="2">
        <v>1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1</v>
      </c>
      <c r="AG4028" s="2">
        <v>3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  <c r="AR4028" s="2">
        <v>0</v>
      </c>
      <c r="AS4028" s="2">
        <v>0</v>
      </c>
      <c r="AT4028" s="2">
        <v>0</v>
      </c>
      <c r="AU4028" s="2">
        <v>0</v>
      </c>
      <c r="AV4028" s="2">
        <v>0</v>
      </c>
      <c r="AW4028" s="2" t="s">
        <v>47</v>
      </c>
      <c r="AX4028" s="2" t="s">
        <v>4950</v>
      </c>
      <c r="AY4028" s="2" t="s">
        <v>47</v>
      </c>
      <c r="AZ4028" s="2" t="s">
        <v>47</v>
      </c>
      <c r="BA4028" s="2">
        <v>125</v>
      </c>
      <c r="BB4028" s="2" t="s">
        <v>4955</v>
      </c>
      <c r="BC4028" s="80">
        <v>45812</v>
      </c>
      <c r="BD4028" s="2" t="s">
        <v>4672</v>
      </c>
      <c r="BE4028" s="2" t="s">
        <v>47</v>
      </c>
      <c r="BF4028" s="2"/>
      <c r="BG4028" s="2" t="s">
        <v>47</v>
      </c>
      <c r="BH4028" s="2" t="s">
        <v>47</v>
      </c>
      <c r="BI4028" s="2" t="s">
        <v>47</v>
      </c>
      <c r="BJ4028" s="2" t="s">
        <v>47</v>
      </c>
      <c r="BK4028" s="2" t="s">
        <v>47</v>
      </c>
      <c r="BL4028" s="2" t="s">
        <v>47</v>
      </c>
      <c r="BM4028" s="2"/>
      <c r="BN4028" s="2"/>
      <c r="BO4028" s="2" t="str">
        <f t="shared" si="321"/>
        <v>E167185002,351300000000000000001000000000000000</v>
      </c>
      <c r="BP4028" s="2" t="str">
        <f t="shared" si="322"/>
        <v>GMW171362,351300000000000000001000000000000000</v>
      </c>
      <c r="BQ4028" s="2" t="str">
        <f>_xlfn.XLOOKUP(BO4028,[1]Planilha1!$BU:$BU,[1]Planilha1!$BU:$BU,"",0,1)</f>
        <v/>
      </c>
    </row>
    <row r="4029" spans="1:69" hidden="1" x14ac:dyDescent="0.2">
      <c r="A4029" s="94" t="s">
        <v>44</v>
      </c>
      <c r="B4029" s="94" t="s">
        <v>3</v>
      </c>
      <c r="C4029" s="94"/>
      <c r="D4029" s="94" t="str">
        <f>IF(_xlfn.XLOOKUP(C4029,'Tabela de Familias'!A:A,'Tabela de Familias'!B:B)="","")</f>
        <v/>
      </c>
      <c r="E4029" s="94" t="s">
        <v>4611</v>
      </c>
      <c r="F4029" s="94" t="s">
        <v>4967</v>
      </c>
      <c r="G4029" s="94" t="str">
        <f t="shared" ref="G4029:G4031" si="324">IF(F4029="","",C4029&amp;"-"&amp;F4029)</f>
        <v>-STD_X117SP4150_BUN1234_1_X1_</v>
      </c>
      <c r="H4029" s="94"/>
      <c r="I4029" s="94"/>
      <c r="J4029" s="94"/>
      <c r="K4029" s="94" t="s">
        <v>6</v>
      </c>
      <c r="L4029" s="95" cm="1">
        <f t="array" ref="L4029">SUMPRODUCT(O4029:AE4029*$O$2:$AE$2)</f>
        <v>0.5</v>
      </c>
      <c r="M4029" s="95" cm="1">
        <f t="array" ref="M4029">SUMPRODUCT(AF4029:AV4029*$AF$2:$AV$2)</f>
        <v>0.85</v>
      </c>
      <c r="N4029" s="95">
        <f t="shared" si="323"/>
        <v>1.35</v>
      </c>
      <c r="O4029" s="94">
        <v>0</v>
      </c>
      <c r="P4029" s="94">
        <v>1</v>
      </c>
      <c r="Q4029" s="94">
        <v>0</v>
      </c>
      <c r="R4029" s="94">
        <v>0</v>
      </c>
      <c r="S4029" s="94">
        <v>0</v>
      </c>
      <c r="T4029" s="94">
        <v>0</v>
      </c>
      <c r="U4029" s="94">
        <v>0</v>
      </c>
      <c r="V4029" s="94">
        <v>0</v>
      </c>
      <c r="W4029" s="94">
        <v>0</v>
      </c>
      <c r="X4029" s="94">
        <v>0</v>
      </c>
      <c r="Y4029" s="94">
        <v>0</v>
      </c>
      <c r="Z4029" s="94">
        <v>0</v>
      </c>
      <c r="AA4029" s="94">
        <v>0</v>
      </c>
      <c r="AB4029" s="94">
        <v>0</v>
      </c>
      <c r="AC4029" s="94">
        <v>0</v>
      </c>
      <c r="AD4029" s="94">
        <v>0</v>
      </c>
      <c r="AE4029" s="94">
        <v>0</v>
      </c>
      <c r="AF4029" s="94">
        <v>1</v>
      </c>
      <c r="AG4029" s="94">
        <v>1</v>
      </c>
      <c r="AH4029" s="94">
        <v>0</v>
      </c>
      <c r="AI4029" s="94">
        <v>0</v>
      </c>
      <c r="AJ4029" s="94">
        <v>0</v>
      </c>
      <c r="AK4029" s="94">
        <v>0</v>
      </c>
      <c r="AL4029" s="94">
        <v>0</v>
      </c>
      <c r="AM4029" s="94">
        <v>0</v>
      </c>
      <c r="AN4029" s="94">
        <v>0</v>
      </c>
      <c r="AO4029" s="94">
        <v>0</v>
      </c>
      <c r="AP4029" s="94">
        <v>0</v>
      </c>
      <c r="AQ4029" s="94">
        <v>0</v>
      </c>
      <c r="AR4029" s="94">
        <v>0</v>
      </c>
      <c r="AS4029" s="94">
        <v>0</v>
      </c>
      <c r="AT4029" s="94">
        <v>0</v>
      </c>
      <c r="AU4029" s="94">
        <v>0</v>
      </c>
      <c r="AV4029" s="94">
        <v>0</v>
      </c>
      <c r="AW4029" s="94" t="s">
        <v>47</v>
      </c>
      <c r="AX4029" s="94"/>
      <c r="AY4029" s="94" t="s">
        <v>47</v>
      </c>
      <c r="AZ4029" s="94" t="s">
        <v>47</v>
      </c>
      <c r="BA4029" s="94">
        <v>3</v>
      </c>
      <c r="BB4029" s="94" t="s">
        <v>4968</v>
      </c>
      <c r="BC4029" s="94"/>
      <c r="BD4029" s="2" t="s">
        <v>4672</v>
      </c>
      <c r="BE4029" s="94" t="s">
        <v>47</v>
      </c>
      <c r="BF4029" s="94"/>
      <c r="BG4029" s="94" t="s">
        <v>47</v>
      </c>
      <c r="BH4029" s="94" t="s">
        <v>47</v>
      </c>
      <c r="BI4029" s="94" t="s">
        <v>47</v>
      </c>
      <c r="BJ4029" s="94" t="s">
        <v>47</v>
      </c>
      <c r="BK4029" s="94" t="s">
        <v>47</v>
      </c>
      <c r="BL4029" s="94" t="s">
        <v>47</v>
      </c>
      <c r="BM4029" s="94"/>
      <c r="BN4029" s="94"/>
      <c r="BO4029" s="94" t="str">
        <f t="shared" si="321"/>
        <v>E167185001,351100000000000000001000000000000000</v>
      </c>
      <c r="BP4029" s="94" t="str">
        <f t="shared" si="322"/>
        <v>GMW171361,351100000000000000001000000000000000</v>
      </c>
      <c r="BQ4029" s="94" t="str">
        <f>_xlfn.XLOOKUP(BO4029,[1]Planilha1!$BU:$BU,[1]Planilha1!$BU:$BU,"",0,1)</f>
        <v>E167185001,351100000000000000001000000000000000</v>
      </c>
    </row>
    <row r="4030" spans="1:69" s="2" customFormat="1" hidden="1" x14ac:dyDescent="0.2">
      <c r="A4030" s="2" t="s">
        <v>4969</v>
      </c>
      <c r="B4030" s="2" t="s">
        <v>376</v>
      </c>
      <c r="E4030" s="2" t="s">
        <v>1251</v>
      </c>
      <c r="F4030" s="2" t="s">
        <v>4970</v>
      </c>
      <c r="G4030" s="2" t="str">
        <f t="shared" si="324"/>
        <v>-26399289_X633G108_DIRTY_X1</v>
      </c>
      <c r="I4030" s="2" t="s">
        <v>4971</v>
      </c>
      <c r="K4030" s="2" t="s">
        <v>4618</v>
      </c>
      <c r="L4030" s="79">
        <v>1</v>
      </c>
      <c r="M4030" s="79">
        <v>0</v>
      </c>
      <c r="N4030" s="79">
        <v>1</v>
      </c>
      <c r="R4030" s="2">
        <v>1</v>
      </c>
      <c r="AX4030" s="2" t="s">
        <v>4950</v>
      </c>
      <c r="BB4030" s="2" t="s">
        <v>4972</v>
      </c>
      <c r="BC4030" s="80">
        <v>45833</v>
      </c>
      <c r="BD4030" s="2" t="s">
        <v>4672</v>
      </c>
    </row>
    <row r="4031" spans="1:69" s="2" customFormat="1" hidden="1" x14ac:dyDescent="0.2">
      <c r="A4031" s="2" t="s">
        <v>4969</v>
      </c>
      <c r="B4031" s="2" t="s">
        <v>3</v>
      </c>
      <c r="E4031" s="2" t="s">
        <v>1251</v>
      </c>
      <c r="F4031" s="2" t="s">
        <v>4973</v>
      </c>
      <c r="G4031" s="2" t="str">
        <f t="shared" si="324"/>
        <v>-26399289_X633G108_DIRTY_X2</v>
      </c>
      <c r="I4031" s="2" t="s">
        <v>4974</v>
      </c>
      <c r="K4031" s="2" t="s">
        <v>4618</v>
      </c>
      <c r="L4031" s="79">
        <v>1</v>
      </c>
      <c r="M4031" s="79">
        <v>0</v>
      </c>
      <c r="N4031" s="79">
        <v>1</v>
      </c>
      <c r="R4031" s="2">
        <v>1</v>
      </c>
      <c r="AX4031" s="2" t="s">
        <v>4950</v>
      </c>
      <c r="BB4031" s="2" t="s">
        <v>4975</v>
      </c>
      <c r="BC4031" s="80">
        <v>45834</v>
      </c>
      <c r="BD4031" s="2" t="s">
        <v>4672</v>
      </c>
    </row>
    <row r="4032" spans="1:69" s="2" customFormat="1" hidden="1" x14ac:dyDescent="0.2">
      <c r="A4032" s="2" t="s">
        <v>4976</v>
      </c>
      <c r="B4032" s="2" t="s">
        <v>3</v>
      </c>
      <c r="E4032" s="2" t="s">
        <v>4611</v>
      </c>
      <c r="F4032" s="2" t="s">
        <v>4977</v>
      </c>
      <c r="G4032" s="2" t="s">
        <v>4977</v>
      </c>
      <c r="I4032" s="2" t="s">
        <v>4675</v>
      </c>
      <c r="J4032" s="2" t="s">
        <v>4675</v>
      </c>
      <c r="K4032" s="2" t="s">
        <v>67</v>
      </c>
      <c r="L4032" s="79">
        <v>1.5</v>
      </c>
      <c r="M4032" s="79">
        <v>0.5</v>
      </c>
      <c r="N4032" s="79">
        <v>2</v>
      </c>
      <c r="O4032" s="2">
        <v>0</v>
      </c>
      <c r="P4032" s="2">
        <v>1</v>
      </c>
      <c r="Q4032" s="2">
        <v>0</v>
      </c>
      <c r="R4032" s="2">
        <v>1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2">
        <v>0</v>
      </c>
      <c r="AG4032" s="2">
        <v>1</v>
      </c>
      <c r="AH4032" s="2">
        <v>0</v>
      </c>
      <c r="AI4032" s="2">
        <v>0</v>
      </c>
      <c r="AJ4032" s="2">
        <v>0</v>
      </c>
      <c r="AK4032" s="2">
        <v>0</v>
      </c>
      <c r="AL4032" s="2">
        <v>0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  <c r="AR4032" s="2">
        <v>0</v>
      </c>
      <c r="AS4032" s="2">
        <v>0</v>
      </c>
      <c r="AT4032" s="2">
        <v>0</v>
      </c>
      <c r="AU4032" s="2">
        <v>0</v>
      </c>
      <c r="AV4032" s="2">
        <v>0</v>
      </c>
      <c r="AW4032" s="2" t="s">
        <v>4978</v>
      </c>
      <c r="AX4032" s="2" t="s">
        <v>4976</v>
      </c>
      <c r="BA4032" s="2">
        <v>125</v>
      </c>
      <c r="BB4032" s="2" t="s">
        <v>4979</v>
      </c>
      <c r="BC4032" s="80">
        <v>45835</v>
      </c>
      <c r="BD4032" s="2" t="s">
        <v>4672</v>
      </c>
    </row>
    <row r="4033" spans="1:69" s="2" customFormat="1" hidden="1" x14ac:dyDescent="0.2">
      <c r="A4033" s="2" t="s">
        <v>4976</v>
      </c>
      <c r="B4033" s="2" t="s">
        <v>3</v>
      </c>
      <c r="E4033" s="2" t="s">
        <v>4611</v>
      </c>
      <c r="F4033" s="2" t="s">
        <v>4977</v>
      </c>
      <c r="G4033" s="2" t="s">
        <v>4977</v>
      </c>
      <c r="I4033" s="2" t="s">
        <v>4675</v>
      </c>
      <c r="J4033" s="2" t="s">
        <v>4675</v>
      </c>
      <c r="K4033" s="2" t="s">
        <v>67</v>
      </c>
      <c r="L4033" s="79">
        <v>1.5</v>
      </c>
      <c r="M4033" s="79">
        <v>1</v>
      </c>
      <c r="N4033" s="79">
        <v>2.5</v>
      </c>
      <c r="O4033" s="2">
        <v>0</v>
      </c>
      <c r="P4033" s="2">
        <v>1</v>
      </c>
      <c r="Q4033" s="2">
        <v>0</v>
      </c>
      <c r="R4033" s="2">
        <v>1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2">
        <v>0</v>
      </c>
      <c r="AG4033" s="2">
        <v>2</v>
      </c>
      <c r="AH4033" s="2">
        <v>0</v>
      </c>
      <c r="AI4033" s="2">
        <v>0</v>
      </c>
      <c r="AJ4033" s="2">
        <v>0</v>
      </c>
      <c r="AK4033" s="2">
        <v>0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  <c r="AR4033" s="2">
        <v>0</v>
      </c>
      <c r="AS4033" s="2">
        <v>0</v>
      </c>
      <c r="AT4033" s="2">
        <v>0</v>
      </c>
      <c r="AU4033" s="2">
        <v>0</v>
      </c>
      <c r="AV4033" s="2">
        <v>0</v>
      </c>
      <c r="AW4033" s="2" t="s">
        <v>4978</v>
      </c>
      <c r="AX4033" s="2" t="s">
        <v>4976</v>
      </c>
      <c r="BA4033" s="2">
        <v>125</v>
      </c>
      <c r="BB4033" s="2" t="s">
        <v>4980</v>
      </c>
      <c r="BC4033" s="80">
        <v>45835</v>
      </c>
      <c r="BD4033" s="2" t="s">
        <v>4672</v>
      </c>
    </row>
    <row r="4034" spans="1:69" hidden="1" x14ac:dyDescent="0.2">
      <c r="A4034" s="2" t="s">
        <v>4976</v>
      </c>
      <c r="B4034" s="2" t="s">
        <v>378</v>
      </c>
      <c r="C4034" s="2"/>
      <c r="D4034" s="2"/>
      <c r="E4034" s="2" t="s">
        <v>4611</v>
      </c>
      <c r="F4034" s="2" t="s">
        <v>4977</v>
      </c>
      <c r="G4034" s="2" t="str">
        <f t="shared" ref="G4034:G4036" si="325">IF(F4034="","",C4034&amp;"-"&amp;F4034)</f>
        <v>-SP1850_140_X1</v>
      </c>
      <c r="H4034" s="2"/>
      <c r="I4034" s="2" t="s">
        <v>4675</v>
      </c>
      <c r="J4034" s="2" t="s">
        <v>4675</v>
      </c>
      <c r="K4034" s="2" t="s">
        <v>67</v>
      </c>
      <c r="L4034" s="79">
        <v>1.5</v>
      </c>
      <c r="M4034" s="79">
        <v>0.5</v>
      </c>
      <c r="N4034" s="79">
        <v>2</v>
      </c>
      <c r="O4034" s="2">
        <v>0</v>
      </c>
      <c r="P4034" s="2">
        <v>1</v>
      </c>
      <c r="Q4034" s="2">
        <v>0</v>
      </c>
      <c r="R4034" s="2">
        <v>1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2">
        <v>0</v>
      </c>
      <c r="AG4034" s="2">
        <v>1</v>
      </c>
      <c r="AH4034" s="2">
        <v>0</v>
      </c>
      <c r="AI4034" s="2">
        <v>0</v>
      </c>
      <c r="AJ4034" s="2">
        <v>0</v>
      </c>
      <c r="AK4034" s="2">
        <v>0</v>
      </c>
      <c r="AL4034" s="2">
        <v>0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  <c r="AR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 t="s">
        <v>4978</v>
      </c>
      <c r="AX4034" s="2" t="s">
        <v>4976</v>
      </c>
      <c r="AY4034" s="2" t="s">
        <v>47</v>
      </c>
      <c r="AZ4034" s="2" t="s">
        <v>47</v>
      </c>
      <c r="BA4034" s="2">
        <v>30</v>
      </c>
      <c r="BB4034" s="2" t="s">
        <v>4981</v>
      </c>
      <c r="BC4034" s="80">
        <v>45835</v>
      </c>
      <c r="BD4034" s="2" t="s">
        <v>4672</v>
      </c>
      <c r="BE4034" s="2" t="s">
        <v>47</v>
      </c>
      <c r="BF4034" s="2"/>
      <c r="BG4034" s="2"/>
      <c r="BH4034" s="2"/>
      <c r="BI4034" s="2"/>
      <c r="BJ4034" s="2"/>
      <c r="BK4034" s="2"/>
      <c r="BL4034" s="2"/>
      <c r="BM4034" s="2"/>
      <c r="BN4034" s="2"/>
      <c r="BO4034" s="2" t="str">
        <f t="shared" ref="BO4034:BO4038" si="326">IF(F4034="","",_xlfn.CONCAT(K4034&amp;N4034,IF(L4034&gt;M4034,_xlfn.TEXTJOIN(,TRUE,O4034:AV4034),_xlfn.TEXTJOIN(,TRUE,AF4034:AV4034,O4034:AE4034))))</f>
        <v>E0200070020101000000000000001000000000000000</v>
      </c>
      <c r="BP4034" s="2" t="str">
        <f t="shared" ref="BP4034:BP4038" si="327">_xlfn.CONCAT(B4034,N4034,IF(L4034&gt;M4034,_xlfn.TEXTJOIN(,TRUE,O4034:AV4034),_xlfn.TEXTJOIN(,TRUE,AF4034:AV4034,O4034:AE4034)))</f>
        <v>USCAR4520101000000000000001000000000000000</v>
      </c>
      <c r="BQ4034" s="2" t="str">
        <f>_xlfn.XLOOKUP(BO4034,[1]Planilha1!$BU:$BU,[1]Planilha1!$BU:$BU,"",0,1)</f>
        <v/>
      </c>
    </row>
    <row r="4035" spans="1:69" hidden="1" x14ac:dyDescent="0.2">
      <c r="A4035" s="2" t="s">
        <v>4976</v>
      </c>
      <c r="B4035" s="2" t="s">
        <v>378</v>
      </c>
      <c r="C4035" s="2"/>
      <c r="D4035" s="2"/>
      <c r="E4035" s="2" t="s">
        <v>4611</v>
      </c>
      <c r="F4035" s="2" t="s">
        <v>4977</v>
      </c>
      <c r="G4035" s="2" t="str">
        <f t="shared" si="325"/>
        <v>-SP1850_140_X1</v>
      </c>
      <c r="H4035" s="2"/>
      <c r="I4035" s="2" t="s">
        <v>4675</v>
      </c>
      <c r="J4035" s="2" t="s">
        <v>4675</v>
      </c>
      <c r="K4035" s="2" t="s">
        <v>67</v>
      </c>
      <c r="L4035" s="79">
        <v>1.5</v>
      </c>
      <c r="M4035" s="79">
        <v>1</v>
      </c>
      <c r="N4035" s="79">
        <v>2.5</v>
      </c>
      <c r="O4035" s="2">
        <v>0</v>
      </c>
      <c r="P4035" s="2">
        <v>1</v>
      </c>
      <c r="Q4035" s="2">
        <v>0</v>
      </c>
      <c r="R4035" s="2">
        <v>1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2">
        <v>0</v>
      </c>
      <c r="AG4035" s="2">
        <v>2</v>
      </c>
      <c r="AH4035" s="2">
        <v>0</v>
      </c>
      <c r="AI4035" s="2">
        <v>0</v>
      </c>
      <c r="AJ4035" s="2">
        <v>0</v>
      </c>
      <c r="AK4035" s="2">
        <v>0</v>
      </c>
      <c r="AL4035" s="2">
        <v>0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  <c r="AR4035" s="2">
        <v>0</v>
      </c>
      <c r="AS4035" s="2">
        <v>0</v>
      </c>
      <c r="AT4035" s="2">
        <v>0</v>
      </c>
      <c r="AU4035" s="2">
        <v>0</v>
      </c>
      <c r="AV4035" s="2">
        <v>0</v>
      </c>
      <c r="AW4035" s="2" t="s">
        <v>4978</v>
      </c>
      <c r="AX4035" s="2" t="s">
        <v>4976</v>
      </c>
      <c r="AY4035" s="2" t="s">
        <v>47</v>
      </c>
      <c r="AZ4035" s="2" t="s">
        <v>47</v>
      </c>
      <c r="BA4035" s="2">
        <v>30</v>
      </c>
      <c r="BB4035" s="2" t="s">
        <v>4982</v>
      </c>
      <c r="BC4035" s="80">
        <v>45835</v>
      </c>
      <c r="BD4035" s="2" t="s">
        <v>4672</v>
      </c>
      <c r="BE4035" s="2" t="s">
        <v>47</v>
      </c>
      <c r="BF4035" s="2"/>
      <c r="BG4035" s="2"/>
      <c r="BH4035" s="2"/>
      <c r="BI4035" s="2"/>
      <c r="BJ4035" s="2"/>
      <c r="BK4035" s="2"/>
      <c r="BL4035" s="2"/>
      <c r="BM4035" s="2"/>
      <c r="BN4035" s="2"/>
      <c r="BO4035" s="2" t="str">
        <f t="shared" si="326"/>
        <v>E020007002,50101000000000000002000000000000000</v>
      </c>
      <c r="BP4035" s="2" t="str">
        <f t="shared" si="327"/>
        <v>USCAR452,50101000000000000002000000000000000</v>
      </c>
      <c r="BQ4035" s="2" t="str">
        <f>_xlfn.XLOOKUP(BO4035,[1]Planilha1!$BU:$BU,[1]Planilha1!$BU:$BU,"",0,1)</f>
        <v/>
      </c>
    </row>
    <row r="4036" spans="1:69" hidden="1" x14ac:dyDescent="0.2">
      <c r="A4036" s="2" t="s">
        <v>44</v>
      </c>
      <c r="B4036" s="2" t="s">
        <v>3</v>
      </c>
      <c r="C4036" s="2"/>
      <c r="D4036" s="2"/>
      <c r="E4036" s="2" t="s">
        <v>779</v>
      </c>
      <c r="F4036" s="2" t="s">
        <v>4722</v>
      </c>
      <c r="G4036" s="2" t="str">
        <f t="shared" si="325"/>
        <v>-SP5292_557_1_X1</v>
      </c>
      <c r="H4036" s="2"/>
      <c r="I4036" s="2"/>
      <c r="J4036" s="2"/>
      <c r="K4036" s="2" t="s">
        <v>67</v>
      </c>
      <c r="L4036" s="79">
        <v>1.5</v>
      </c>
      <c r="M4036" s="79">
        <v>2</v>
      </c>
      <c r="N4036" s="79">
        <v>3.5</v>
      </c>
      <c r="O4036" s="2">
        <v>0</v>
      </c>
      <c r="P4036" s="2">
        <v>4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 s="2">
        <v>0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2">
        <v>0</v>
      </c>
      <c r="AG4036" s="2">
        <v>3</v>
      </c>
      <c r="AH4036" s="2">
        <v>1</v>
      </c>
      <c r="AI4036" s="2">
        <v>0</v>
      </c>
      <c r="AJ4036" s="2">
        <v>0</v>
      </c>
      <c r="AK4036" s="2">
        <v>0</v>
      </c>
      <c r="AL4036" s="2">
        <v>0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  <c r="AR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/>
      <c r="AX4036" s="2" t="s">
        <v>4770</v>
      </c>
      <c r="AY4036" s="2" t="s">
        <v>47</v>
      </c>
      <c r="AZ4036" s="2" t="s">
        <v>47</v>
      </c>
      <c r="BA4036" s="2">
        <v>125</v>
      </c>
      <c r="BB4036" s="89" t="s">
        <v>4983</v>
      </c>
      <c r="BC4036" s="80">
        <v>45846</v>
      </c>
      <c r="BD4036" s="2" t="s">
        <v>4672</v>
      </c>
      <c r="BE4036" s="2" t="s">
        <v>47</v>
      </c>
      <c r="BF4036" s="2"/>
      <c r="BG4036" s="2"/>
      <c r="BH4036" s="2"/>
      <c r="BI4036" s="2"/>
      <c r="BJ4036" s="2"/>
      <c r="BK4036" s="2"/>
      <c r="BL4036" s="2"/>
      <c r="BM4036" s="2"/>
      <c r="BN4036" s="2"/>
      <c r="BO4036" s="2" t="str">
        <f t="shared" si="326"/>
        <v>E020007003,50310000000000000004000000000000000</v>
      </c>
      <c r="BP4036" s="2" t="str">
        <f t="shared" si="327"/>
        <v>GMW171363,50310000000000000004000000000000000</v>
      </c>
      <c r="BQ4036" s="2" t="str">
        <f>_xlfn.XLOOKUP(BO4036,[1]Planilha1!$BU:$BU,[1]Planilha1!$BU:$BU,"",0,1)</f>
        <v/>
      </c>
    </row>
    <row r="4037" spans="1:69" hidden="1" x14ac:dyDescent="0.2">
      <c r="A4037" s="2" t="s">
        <v>4950</v>
      </c>
      <c r="B4037" s="2" t="s">
        <v>378</v>
      </c>
      <c r="C4037" s="2"/>
      <c r="D4037" s="2"/>
      <c r="E4037" s="2"/>
      <c r="F4037" s="2" t="s">
        <v>4986</v>
      </c>
      <c r="G4037" s="2" t="s">
        <v>4986</v>
      </c>
      <c r="H4037" s="2"/>
      <c r="I4037" s="2"/>
      <c r="J4037" s="2"/>
      <c r="K4037" s="2"/>
      <c r="L4037" s="79">
        <v>4</v>
      </c>
      <c r="M4037" s="79">
        <v>4.3499999999999996</v>
      </c>
      <c r="N4037" s="79">
        <v>8.35</v>
      </c>
      <c r="O4037" s="2">
        <v>0</v>
      </c>
      <c r="P4037" s="2">
        <v>0</v>
      </c>
      <c r="Q4037" s="2">
        <v>0</v>
      </c>
      <c r="R4037" s="2">
        <v>1</v>
      </c>
      <c r="S4037" s="2">
        <v>0</v>
      </c>
      <c r="T4037" s="2">
        <v>0</v>
      </c>
      <c r="U4037" s="2">
        <v>0</v>
      </c>
      <c r="V4037" s="2">
        <v>1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2">
        <v>1</v>
      </c>
      <c r="AG4037" s="2">
        <v>1</v>
      </c>
      <c r="AH4037" s="2">
        <v>0</v>
      </c>
      <c r="AI4037" s="2">
        <v>1</v>
      </c>
      <c r="AJ4037" s="2"/>
      <c r="AK4037" s="2"/>
      <c r="AL4037" s="2">
        <v>1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  <c r="AR4037" s="2">
        <v>0</v>
      </c>
      <c r="AS4037" s="2">
        <v>0</v>
      </c>
      <c r="AT4037" s="2">
        <v>0</v>
      </c>
      <c r="AU4037" s="2">
        <v>0</v>
      </c>
      <c r="AV4037" s="2">
        <v>0</v>
      </c>
      <c r="AW4037" s="2"/>
      <c r="AX4037" s="2" t="s">
        <v>4950</v>
      </c>
      <c r="AY4037" s="2" t="s">
        <v>47</v>
      </c>
      <c r="AZ4037" s="2" t="s">
        <v>47</v>
      </c>
      <c r="BA4037" s="2">
        <v>30</v>
      </c>
      <c r="BB4037" s="93" t="s">
        <v>4987</v>
      </c>
      <c r="BC4037" s="80">
        <v>45854</v>
      </c>
      <c r="BD4037" s="2" t="s">
        <v>4672</v>
      </c>
      <c r="BE4037" s="2" t="s">
        <v>47</v>
      </c>
      <c r="BF4037" s="2"/>
      <c r="BG4037" s="2"/>
      <c r="BH4037" s="2"/>
      <c r="BI4037" s="2"/>
      <c r="BJ4037" s="2"/>
      <c r="BK4037" s="2"/>
      <c r="BL4037" s="2"/>
      <c r="BM4037" s="2"/>
      <c r="BN4037" s="2"/>
      <c r="BO4037" s="2" t="str">
        <f t="shared" si="326"/>
        <v>8,3511011000000000000010001000000000</v>
      </c>
      <c r="BP4037" s="2" t="str">
        <f t="shared" si="327"/>
        <v>USCAR458,3511011000000000000010001000000000</v>
      </c>
      <c r="BQ4037" s="2" t="str">
        <f>_xlfn.XLOOKUP(BO4037,[1]Planilha1!$BU:$BU,[1]Planilha1!$BU:$BU,"",0,1)</f>
        <v/>
      </c>
    </row>
    <row r="4038" spans="1:69" x14ac:dyDescent="0.2">
      <c r="A4038" s="2" t="s">
        <v>44</v>
      </c>
      <c r="B4038" s="2" t="s">
        <v>3</v>
      </c>
      <c r="C4038" s="2"/>
      <c r="D4038" s="2"/>
      <c r="E4038" s="2" t="s">
        <v>819</v>
      </c>
      <c r="F4038" s="2" t="s">
        <v>4989</v>
      </c>
      <c r="G4038" s="2" t="str">
        <f t="shared" ref="G4038" si="328">IF(F4038="","",C4038&amp;"-"&amp;F4038)</f>
        <v>-SP5292_1_X1</v>
      </c>
      <c r="H4038" s="2"/>
      <c r="I4038" s="2"/>
      <c r="J4038" s="2"/>
      <c r="K4038" s="2" t="s">
        <v>117</v>
      </c>
      <c r="L4038" s="79">
        <v>2</v>
      </c>
      <c r="M4038" s="79">
        <v>2.75</v>
      </c>
      <c r="N4038" s="79">
        <v>4.75</v>
      </c>
      <c r="O4038" s="2">
        <v>0</v>
      </c>
      <c r="P4038" s="2">
        <v>4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2">
        <v>0</v>
      </c>
      <c r="AG4038" s="2">
        <v>4</v>
      </c>
      <c r="AH4038" s="2">
        <v>1</v>
      </c>
      <c r="AI4038" s="2">
        <v>0</v>
      </c>
      <c r="AJ4038" s="2">
        <v>0</v>
      </c>
      <c r="AK4038" s="2">
        <v>0</v>
      </c>
      <c r="AL4038" s="2">
        <v>0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  <c r="AR4038" s="2">
        <v>0</v>
      </c>
      <c r="AS4038" s="2">
        <v>0</v>
      </c>
      <c r="AT4038" s="2">
        <v>0</v>
      </c>
      <c r="AU4038" s="2">
        <v>0</v>
      </c>
      <c r="AV4038" s="2">
        <v>0</v>
      </c>
      <c r="AW4038" s="2"/>
      <c r="AX4038" s="2" t="s">
        <v>4990</v>
      </c>
      <c r="AY4038" s="2" t="s">
        <v>47</v>
      </c>
      <c r="AZ4038" s="2" t="s">
        <v>47</v>
      </c>
      <c r="BA4038" s="2">
        <v>125</v>
      </c>
      <c r="BB4038" s="2" t="s">
        <v>4991</v>
      </c>
      <c r="BC4038" s="80">
        <v>45854</v>
      </c>
      <c r="BD4038" s="2" t="s">
        <v>4672</v>
      </c>
      <c r="BE4038" s="2" t="s">
        <v>47</v>
      </c>
      <c r="BF4038" s="2"/>
      <c r="BG4038" s="2"/>
      <c r="BH4038" s="2"/>
      <c r="BI4038" s="2"/>
      <c r="BJ4038" s="2"/>
      <c r="BK4038" s="2"/>
      <c r="BL4038" s="2"/>
      <c r="BM4038" s="2"/>
      <c r="BN4038" s="2"/>
      <c r="BO4038" s="2" t="str">
        <f t="shared" si="326"/>
        <v>E141686004,750410000000000000004000000000000000</v>
      </c>
      <c r="BP4038" s="2" t="str">
        <f t="shared" si="327"/>
        <v>GMW171364,750410000000000000004000000000000000</v>
      </c>
      <c r="BQ4038" s="2" t="str">
        <f>_xlfn.XLOOKUP(BO4038,[1]Planilha1!$BU:$BU,[1]Planilha1!$BU:$BU,"",0,1)</f>
        <v/>
      </c>
    </row>
    <row r="4039" spans="1:69" hidden="1" x14ac:dyDescent="0.2">
      <c r="A4039" s="2" t="s">
        <v>44</v>
      </c>
      <c r="B4039" s="2" t="s">
        <v>3</v>
      </c>
      <c r="C4039" s="2"/>
      <c r="D4039" s="2"/>
      <c r="E4039" s="2" t="s">
        <v>819</v>
      </c>
      <c r="F4039" s="2" t="s">
        <v>4992</v>
      </c>
      <c r="G4039" s="2" t="str">
        <f t="shared" ref="G4039" si="329">IF(F4039="","",C4039&amp;"-"&amp;F4039)</f>
        <v>-SP5292_1_X1.00</v>
      </c>
      <c r="H4039" s="2"/>
      <c r="I4039" s="2"/>
      <c r="J4039" s="2"/>
      <c r="K4039" s="2" t="s">
        <v>117</v>
      </c>
      <c r="L4039" s="79">
        <v>1.5</v>
      </c>
      <c r="M4039" s="79">
        <v>2.75</v>
      </c>
      <c r="N4039" s="79">
        <v>4.25</v>
      </c>
      <c r="O4039" s="2">
        <v>0</v>
      </c>
      <c r="P4039" s="2">
        <v>3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2">
        <v>0</v>
      </c>
      <c r="AG4039" s="2">
        <v>4</v>
      </c>
      <c r="AH4039" s="2">
        <v>1</v>
      </c>
      <c r="AI4039" s="2">
        <v>0</v>
      </c>
      <c r="AJ4039" s="2">
        <v>0</v>
      </c>
      <c r="AK4039" s="2">
        <v>0</v>
      </c>
      <c r="AL4039" s="2">
        <v>0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  <c r="AR4039" s="2">
        <v>0</v>
      </c>
      <c r="AS4039" s="2">
        <v>0</v>
      </c>
      <c r="AT4039" s="2">
        <v>0</v>
      </c>
      <c r="AU4039" s="2">
        <v>0</v>
      </c>
      <c r="AV4039" s="2">
        <v>0</v>
      </c>
      <c r="AW4039" s="2"/>
      <c r="AX4039" s="2" t="s">
        <v>4990</v>
      </c>
      <c r="AY4039" s="2" t="s">
        <v>47</v>
      </c>
      <c r="AZ4039" s="2" t="s">
        <v>47</v>
      </c>
      <c r="BA4039" s="2">
        <v>125</v>
      </c>
      <c r="BB4039" s="101" t="s">
        <v>4993</v>
      </c>
      <c r="BC4039" s="80">
        <v>45854</v>
      </c>
      <c r="BD4039" s="2" t="s">
        <v>4672</v>
      </c>
      <c r="BE4039" s="2" t="s">
        <v>47</v>
      </c>
      <c r="BF4039" s="2"/>
      <c r="BG4039" s="2"/>
      <c r="BH4039" s="2"/>
      <c r="BI4039" s="2"/>
      <c r="BJ4039" s="2"/>
      <c r="BK4039" s="2"/>
      <c r="BL4039" s="2"/>
      <c r="BM4039" s="2"/>
      <c r="BN4039" s="2"/>
      <c r="BO4039" s="2" t="str">
        <f t="shared" ref="BO4039" si="330">IF(F4039="","",_xlfn.CONCAT(K4039&amp;N4039,IF(L4039&gt;M4039,_xlfn.TEXTJOIN(,TRUE,O4039:AV4039),_xlfn.TEXTJOIN(,TRUE,AF4039:AV4039,O4039:AE4039))))</f>
        <v>E141686004,250410000000000000003000000000000000</v>
      </c>
      <c r="BP4039" s="2" t="str">
        <f t="shared" ref="BP4039" si="331">_xlfn.CONCAT(B4039,N4039,IF(L4039&gt;M4039,_xlfn.TEXTJOIN(,TRUE,O4039:AV4039),_xlfn.TEXTJOIN(,TRUE,AF4039:AV4039,O4039:AE4039)))</f>
        <v>GMW171364,250410000000000000003000000000000000</v>
      </c>
      <c r="BQ4039" s="2" t="str">
        <f>_xlfn.XLOOKUP(BO4039,[1]Planilha1!$BU:$BU,[1]Planilha1!$BU:$BU,"",0,1)</f>
        <v/>
      </c>
    </row>
    <row r="4040" spans="1:69" hidden="1" x14ac:dyDescent="0.2">
      <c r="A4040" s="2" t="s">
        <v>44</v>
      </c>
      <c r="B4040" s="2" t="s">
        <v>3</v>
      </c>
      <c r="C4040" s="2"/>
      <c r="D4040" s="2"/>
      <c r="E4040" s="2" t="s">
        <v>819</v>
      </c>
      <c r="F4040" s="103" t="s">
        <v>4992</v>
      </c>
      <c r="G4040" s="2" t="str">
        <f t="shared" ref="G4040:G4042" si="332">IF(F4040="","",C4040&amp;"-"&amp;F4040)</f>
        <v>-SP5292_1_X1.00</v>
      </c>
      <c r="H4040" s="2"/>
      <c r="I4040" s="2"/>
      <c r="J4040" s="2"/>
      <c r="K4040" s="103" t="s">
        <v>67</v>
      </c>
      <c r="L4040" s="79">
        <v>2</v>
      </c>
      <c r="M4040" s="79">
        <v>2.25</v>
      </c>
      <c r="N4040" s="79">
        <v>4.25</v>
      </c>
      <c r="O4040" s="2">
        <v>0</v>
      </c>
      <c r="P4040" s="2">
        <v>4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2">
        <v>0</v>
      </c>
      <c r="AG4040" s="2">
        <v>3</v>
      </c>
      <c r="AH4040" s="2">
        <v>1</v>
      </c>
      <c r="AI4040" s="2">
        <v>0</v>
      </c>
      <c r="AJ4040" s="2">
        <v>0</v>
      </c>
      <c r="AK4040" s="2">
        <v>0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  <c r="AR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/>
      <c r="AX4040" s="2" t="s">
        <v>4990</v>
      </c>
      <c r="AY4040" s="2" t="s">
        <v>47</v>
      </c>
      <c r="AZ4040" s="2" t="s">
        <v>47</v>
      </c>
      <c r="BA4040" s="2">
        <v>125</v>
      </c>
      <c r="BB4040" s="93" t="s">
        <v>4994</v>
      </c>
      <c r="BC4040" s="80">
        <v>45854</v>
      </c>
      <c r="BD4040" s="2" t="s">
        <v>4672</v>
      </c>
      <c r="BE4040" s="2" t="s">
        <v>47</v>
      </c>
      <c r="BF4040" s="2"/>
      <c r="BG4040" s="2"/>
      <c r="BH4040" s="2"/>
      <c r="BI4040" s="2"/>
      <c r="BJ4040" s="2"/>
      <c r="BK4040" s="2"/>
      <c r="BL4040" s="2"/>
      <c r="BM4040" s="2"/>
      <c r="BN4040" s="2"/>
      <c r="BO4040" s="2" t="str">
        <f t="shared" ref="BO4040:BO4044" si="333">IF(F4040="","",_xlfn.CONCAT(K4040&amp;N4040,IF(L4040&gt;M4040,_xlfn.TEXTJOIN(,TRUE,O4040:AV4040),_xlfn.TEXTJOIN(,TRUE,AF4040:AV4040,O4040:AE4040))))</f>
        <v>E020007004,250310000000000000004000000000000000</v>
      </c>
      <c r="BP4040" s="2" t="str">
        <f t="shared" ref="BP4040:BP4044" si="334">_xlfn.CONCAT(B4040,N4040,IF(L4040&gt;M4040,_xlfn.TEXTJOIN(,TRUE,O4040:AV4040),_xlfn.TEXTJOIN(,TRUE,AF4040:AV4040,O4040:AE4040)))</f>
        <v>GMW171364,250310000000000000004000000000000000</v>
      </c>
      <c r="BQ4040" s="2" t="str">
        <f>_xlfn.XLOOKUP(BO4040,[1]Planilha1!$BU:$BU,[1]Planilha1!$BU:$BU,"",0,1)</f>
        <v/>
      </c>
    </row>
    <row r="4041" spans="1:69" hidden="1" x14ac:dyDescent="0.2">
      <c r="A4041" s="2" t="s">
        <v>296</v>
      </c>
      <c r="B4041" s="2" t="s">
        <v>44</v>
      </c>
      <c r="C4041" s="2"/>
      <c r="D4041" s="2" t="s">
        <v>1099</v>
      </c>
      <c r="E4041" s="2"/>
      <c r="F4041" s="2"/>
      <c r="G4041" s="2" t="str">
        <f t="shared" si="332"/>
        <v/>
      </c>
      <c r="H4041" s="2"/>
      <c r="I4041" s="2"/>
      <c r="J4041" s="2"/>
      <c r="K4041" s="2" t="s">
        <v>6</v>
      </c>
      <c r="L4041" s="79">
        <v>1</v>
      </c>
      <c r="M4041" s="79">
        <v>1.7</v>
      </c>
      <c r="N4041" s="79">
        <v>2.7</v>
      </c>
      <c r="O4041" s="2">
        <v>0</v>
      </c>
      <c r="P4041" s="2">
        <v>0</v>
      </c>
      <c r="Q4041" s="2">
        <v>0</v>
      </c>
      <c r="R4041" s="2">
        <v>1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2">
        <v>2</v>
      </c>
      <c r="AG4041" s="2">
        <v>2</v>
      </c>
      <c r="AH4041" s="2">
        <v>0</v>
      </c>
      <c r="AI4041" s="2">
        <v>0</v>
      </c>
      <c r="AJ4041" s="2">
        <v>0</v>
      </c>
      <c r="AK4041" s="2">
        <v>0</v>
      </c>
      <c r="AL4041" s="2">
        <v>0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  <c r="AR4041" s="2">
        <v>0</v>
      </c>
      <c r="AS4041" s="2">
        <v>0</v>
      </c>
      <c r="AT4041" s="2">
        <v>0</v>
      </c>
      <c r="AU4041" s="2">
        <v>0</v>
      </c>
      <c r="AV4041" s="2">
        <v>0</v>
      </c>
      <c r="AW4041" s="2" t="s">
        <v>1111</v>
      </c>
      <c r="AX4041" s="2"/>
      <c r="AY4041" s="2" t="s">
        <v>47</v>
      </c>
      <c r="AZ4041" s="2" t="s">
        <v>47</v>
      </c>
      <c r="BA4041" s="2"/>
      <c r="BB4041" s="2" t="s">
        <v>4995</v>
      </c>
      <c r="BC4041" s="2"/>
      <c r="BD4041" s="2"/>
      <c r="BE4041" s="2" t="s">
        <v>47</v>
      </c>
      <c r="BF4041" s="2"/>
      <c r="BG4041" s="2"/>
      <c r="BH4041" s="2"/>
      <c r="BI4041" s="2"/>
      <c r="BJ4041" s="2"/>
      <c r="BK4041" s="2"/>
      <c r="BL4041" s="2"/>
      <c r="BM4041" s="2"/>
      <c r="BN4041" s="2"/>
      <c r="BO4041" s="2" t="str">
        <f t="shared" si="333"/>
        <v/>
      </c>
      <c r="BP4041" s="2" t="str">
        <f t="shared" si="334"/>
        <v>GEM2,72200000000000000000010000000000000</v>
      </c>
      <c r="BQ4041" s="2" t="str">
        <f>_xlfn.XLOOKUP(BO4041,[1]Planilha1!$BU:$BU,[1]Planilha1!$BU:$BU,"",0,1)</f>
        <v/>
      </c>
    </row>
    <row r="4042" spans="1:69" hidden="1" x14ac:dyDescent="0.2">
      <c r="A4042" s="2" t="s">
        <v>296</v>
      </c>
      <c r="B4042" s="2" t="s">
        <v>44</v>
      </c>
      <c r="C4042" s="2"/>
      <c r="D4042" s="2" t="s">
        <v>1099</v>
      </c>
      <c r="E4042" s="2"/>
      <c r="F4042" s="2"/>
      <c r="G4042" s="2" t="str">
        <f t="shared" si="332"/>
        <v/>
      </c>
      <c r="H4042" s="2"/>
      <c r="I4042" s="2"/>
      <c r="J4042" s="2"/>
      <c r="K4042" s="2" t="s">
        <v>6</v>
      </c>
      <c r="L4042" s="79">
        <v>1</v>
      </c>
      <c r="M4042" s="79">
        <v>2.2000000000000002</v>
      </c>
      <c r="N4042" s="79">
        <v>3.2</v>
      </c>
      <c r="O4042" s="2">
        <v>0</v>
      </c>
      <c r="P4042" s="2">
        <v>0</v>
      </c>
      <c r="Q4042" s="2">
        <v>0</v>
      </c>
      <c r="R4042" s="2">
        <v>1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2">
        <v>2</v>
      </c>
      <c r="AG4042" s="2">
        <v>3</v>
      </c>
      <c r="AH4042" s="2">
        <v>0</v>
      </c>
      <c r="AI4042" s="2">
        <v>0</v>
      </c>
      <c r="AJ4042" s="2">
        <v>0</v>
      </c>
      <c r="AK4042" s="2">
        <v>0</v>
      </c>
      <c r="AL4042" s="2">
        <v>0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  <c r="AR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 t="s">
        <v>1111</v>
      </c>
      <c r="AX4042" s="2"/>
      <c r="AY4042" s="2" t="s">
        <v>47</v>
      </c>
      <c r="AZ4042" s="2" t="s">
        <v>47</v>
      </c>
      <c r="BA4042" s="2"/>
      <c r="BB4042" s="2" t="s">
        <v>4996</v>
      </c>
      <c r="BC4042" s="2"/>
      <c r="BD4042" s="2"/>
      <c r="BE4042" s="2" t="s">
        <v>47</v>
      </c>
      <c r="BF4042" s="2"/>
      <c r="BG4042" s="2"/>
      <c r="BH4042" s="2"/>
      <c r="BI4042" s="2"/>
      <c r="BJ4042" s="2"/>
      <c r="BK4042" s="2"/>
      <c r="BL4042" s="2"/>
      <c r="BM4042" s="2"/>
      <c r="BN4042" s="2"/>
      <c r="BO4042" s="2" t="str">
        <f t="shared" si="333"/>
        <v/>
      </c>
      <c r="BP4042" s="2" t="str">
        <f t="shared" si="334"/>
        <v>GEM3,22300000000000000000010000000000000</v>
      </c>
      <c r="BQ4042" s="2" t="str">
        <f>_xlfn.XLOOKUP(BO4042,[1]Planilha1!$BU:$BU,[1]Planilha1!$BU:$BU,"",0,1)</f>
        <v/>
      </c>
    </row>
    <row r="4043" spans="1:69" hidden="1" x14ac:dyDescent="0.2">
      <c r="A4043" s="2" t="s">
        <v>4651</v>
      </c>
      <c r="B4043" s="2"/>
      <c r="C4043" s="2"/>
      <c r="D4043" s="2"/>
      <c r="E4043" s="2" t="s">
        <v>1381</v>
      </c>
      <c r="F4043" s="2" t="s">
        <v>4490</v>
      </c>
      <c r="G4043" s="2"/>
      <c r="H4043" s="2"/>
      <c r="I4043" s="2" t="s">
        <v>714</v>
      </c>
      <c r="J4043" s="2"/>
      <c r="K4043" s="2" t="s">
        <v>4997</v>
      </c>
      <c r="L4043" s="79">
        <v>9.6</v>
      </c>
      <c r="M4043" s="79">
        <v>0</v>
      </c>
      <c r="N4043" s="79">
        <v>9.6</v>
      </c>
      <c r="O4043" s="2">
        <v>1</v>
      </c>
      <c r="P4043" s="2">
        <v>6</v>
      </c>
      <c r="Q4043" s="2">
        <v>1</v>
      </c>
      <c r="R4043" s="2">
        <v>0</v>
      </c>
      <c r="S4043" s="2">
        <v>2</v>
      </c>
      <c r="T4043" s="2">
        <v>0</v>
      </c>
      <c r="U4043" s="2">
        <v>1</v>
      </c>
      <c r="V4043" s="2">
        <v>0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0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  <c r="AR4043" s="2">
        <v>0</v>
      </c>
      <c r="AS4043" s="2">
        <v>0</v>
      </c>
      <c r="AT4043" s="2">
        <v>0</v>
      </c>
      <c r="AU4043" s="2">
        <v>0</v>
      </c>
      <c r="AV4043" s="2">
        <v>0</v>
      </c>
      <c r="AW4043" s="2"/>
      <c r="AX4043" s="2"/>
      <c r="AY4043" s="2"/>
      <c r="AZ4043" s="2"/>
      <c r="BA4043" s="2"/>
      <c r="BB4043" s="2" t="s">
        <v>4998</v>
      </c>
      <c r="BC4043" s="80">
        <v>45855</v>
      </c>
      <c r="BD4043" s="2" t="s">
        <v>4672</v>
      </c>
      <c r="BE4043" s="2"/>
      <c r="BF4043" s="2"/>
      <c r="BG4043" s="2"/>
      <c r="BH4043" s="2"/>
      <c r="BI4043" s="2"/>
      <c r="BJ4043" s="2"/>
      <c r="BK4043" s="2"/>
      <c r="BL4043" s="2"/>
      <c r="BM4043" s="2"/>
      <c r="BN4043" s="2"/>
      <c r="BO4043" s="2" t="str">
        <f t="shared" si="333"/>
        <v>n/a9,61610201000000000000000000000000000</v>
      </c>
      <c r="BP4043" s="2" t="str">
        <f t="shared" si="334"/>
        <v>9,61610201000000000000000000000000000</v>
      </c>
      <c r="BQ4043" s="2" t="str">
        <f>_xlfn.XLOOKUP(BO4043,[1]Planilha1!$BU:$BU,[1]Planilha1!$BU:$BU,"",0,1)</f>
        <v/>
      </c>
    </row>
    <row r="4044" spans="1:69" x14ac:dyDescent="0.2">
      <c r="A4044" s="2" t="s">
        <v>44</v>
      </c>
      <c r="B4044" s="2" t="s">
        <v>4999</v>
      </c>
      <c r="C4044" s="2"/>
      <c r="D4044" s="2"/>
      <c r="E4044" s="2" t="s">
        <v>819</v>
      </c>
      <c r="F4044" s="2" t="s">
        <v>4989</v>
      </c>
      <c r="G4044" s="2" t="str">
        <f t="shared" ref="G4044" si="335">IF(F4044="","",C4044&amp;"-"&amp;F4044)</f>
        <v>-SP5292_1_X1</v>
      </c>
      <c r="H4044" s="2"/>
      <c r="I4044" s="2"/>
      <c r="J4044" s="2"/>
      <c r="K4044" s="2"/>
      <c r="L4044" s="79">
        <v>2</v>
      </c>
      <c r="M4044" s="79">
        <v>2.75</v>
      </c>
      <c r="N4044" s="79">
        <v>4.75</v>
      </c>
      <c r="O4044" s="2">
        <v>0</v>
      </c>
      <c r="P4044" s="2">
        <v>4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2">
        <v>0</v>
      </c>
      <c r="AG4044" s="2">
        <v>4</v>
      </c>
      <c r="AH4044" s="2">
        <v>1</v>
      </c>
      <c r="AI4044" s="2">
        <v>0</v>
      </c>
      <c r="AJ4044" s="2">
        <v>0</v>
      </c>
      <c r="AK4044" s="2">
        <v>0</v>
      </c>
      <c r="AL4044" s="2">
        <v>0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  <c r="AR4044" s="2">
        <v>0</v>
      </c>
      <c r="AS4044" s="2">
        <v>0</v>
      </c>
      <c r="AT4044" s="2">
        <v>0</v>
      </c>
      <c r="AU4044" s="2">
        <v>0</v>
      </c>
      <c r="AV4044" s="2">
        <v>0</v>
      </c>
      <c r="AW4044" s="2"/>
      <c r="AX4044" s="2" t="s">
        <v>4990</v>
      </c>
      <c r="AY4044" s="2" t="s">
        <v>47</v>
      </c>
      <c r="AZ4044" s="2" t="s">
        <v>47</v>
      </c>
      <c r="BA4044" s="2">
        <v>125</v>
      </c>
      <c r="BB4044" s="2" t="s">
        <v>5000</v>
      </c>
      <c r="BC4044" s="80">
        <v>45854</v>
      </c>
      <c r="BD4044" s="2" t="s">
        <v>4672</v>
      </c>
      <c r="BE4044" s="2" t="s">
        <v>47</v>
      </c>
      <c r="BF4044" s="2"/>
      <c r="BG4044" s="2"/>
      <c r="BH4044" s="2"/>
      <c r="BI4044" s="2"/>
      <c r="BJ4044" s="2"/>
      <c r="BK4044" s="2"/>
      <c r="BL4044" s="2"/>
      <c r="BM4044" s="2"/>
      <c r="BN4044" s="2"/>
      <c r="BO4044" s="2" t="str">
        <f t="shared" si="333"/>
        <v>4,750410000000000000004000000000000000</v>
      </c>
      <c r="BP4044" s="2" t="str">
        <f t="shared" si="334"/>
        <v>uscar454,750410000000000000004000000000000000</v>
      </c>
      <c r="BQ4044" s="2" t="str">
        <f>_xlfn.XLOOKUP(BO4044,[1]Planilha1!$BU:$BU,[1]Planilha1!$BU:$BU,"",0,1)</f>
        <v/>
      </c>
    </row>
    <row r="4045" spans="1:69" x14ac:dyDescent="0.2">
      <c r="L4045" s="60"/>
      <c r="M4045" s="60"/>
      <c r="N4045" s="60"/>
    </row>
    <row r="4046" spans="1:69" x14ac:dyDescent="0.2">
      <c r="L4046" s="60"/>
      <c r="M4046" s="60"/>
      <c r="N4046" s="60"/>
    </row>
    <row r="4047" spans="1:69" x14ac:dyDescent="0.2">
      <c r="L4047" s="60"/>
      <c r="M4047" s="60"/>
      <c r="N4047" s="60"/>
    </row>
    <row r="4048" spans="1:69" x14ac:dyDescent="0.2">
      <c r="L4048" s="60"/>
      <c r="M4048" s="60"/>
      <c r="N4048" s="60"/>
    </row>
    <row r="4049" spans="12:14" x14ac:dyDescent="0.2">
      <c r="L4049" s="60"/>
      <c r="M4049" s="60"/>
      <c r="N4049" s="60"/>
    </row>
    <row r="4050" spans="12:14" x14ac:dyDescent="0.2">
      <c r="L4050" s="60"/>
      <c r="M4050" s="60"/>
      <c r="N4050" s="60"/>
    </row>
    <row r="4051" spans="12:14" x14ac:dyDescent="0.2">
      <c r="L4051" s="60"/>
      <c r="M4051" s="60"/>
      <c r="N4051" s="60"/>
    </row>
    <row r="4052" spans="12:14" x14ac:dyDescent="0.2">
      <c r="L4052" s="60"/>
      <c r="M4052" s="60"/>
      <c r="N4052" s="60"/>
    </row>
    <row r="4053" spans="12:14" x14ac:dyDescent="0.2">
      <c r="L4053" s="60"/>
      <c r="M4053" s="60"/>
      <c r="N4053" s="60"/>
    </row>
    <row r="4054" spans="12:14" x14ac:dyDescent="0.2">
      <c r="L4054" s="60"/>
      <c r="M4054" s="60"/>
      <c r="N4054" s="60"/>
    </row>
    <row r="4055" spans="12:14" x14ac:dyDescent="0.2">
      <c r="L4055" s="60"/>
      <c r="M4055" s="60"/>
      <c r="N4055" s="60"/>
    </row>
    <row r="4056" spans="12:14" x14ac:dyDescent="0.2">
      <c r="L4056" s="60"/>
      <c r="M4056" s="60"/>
      <c r="N4056" s="60"/>
    </row>
    <row r="4057" spans="12:14" x14ac:dyDescent="0.2">
      <c r="L4057" s="60"/>
      <c r="M4057" s="60"/>
      <c r="N4057" s="60"/>
    </row>
    <row r="4058" spans="12:14" x14ac:dyDescent="0.2">
      <c r="L4058" s="60"/>
      <c r="M4058" s="60"/>
      <c r="N4058" s="60"/>
    </row>
    <row r="4059" spans="12:14" x14ac:dyDescent="0.2">
      <c r="L4059" s="60"/>
      <c r="M4059" s="60"/>
      <c r="N4059" s="60"/>
    </row>
    <row r="4060" spans="12:14" x14ac:dyDescent="0.2">
      <c r="L4060" s="60"/>
      <c r="M4060" s="60"/>
      <c r="N4060" s="60"/>
    </row>
    <row r="4061" spans="12:14" x14ac:dyDescent="0.2">
      <c r="L4061" s="60"/>
      <c r="M4061" s="60"/>
      <c r="N4061" s="60"/>
    </row>
    <row r="4062" spans="12:14" x14ac:dyDescent="0.2">
      <c r="L4062" s="60"/>
      <c r="M4062" s="60"/>
      <c r="N4062" s="60"/>
    </row>
    <row r="4063" spans="12:14" x14ac:dyDescent="0.2">
      <c r="L4063" s="60"/>
      <c r="M4063" s="60"/>
      <c r="N4063" s="60"/>
    </row>
    <row r="4064" spans="12:14" x14ac:dyDescent="0.2">
      <c r="L4064" s="60"/>
      <c r="M4064" s="60"/>
      <c r="N4064" s="60"/>
    </row>
    <row r="4065" spans="12:14" x14ac:dyDescent="0.2">
      <c r="L4065" s="60"/>
      <c r="M4065" s="60"/>
      <c r="N4065" s="60"/>
    </row>
    <row r="4066" spans="12:14" x14ac:dyDescent="0.2">
      <c r="L4066" s="60"/>
      <c r="M4066" s="60"/>
      <c r="N4066" s="60"/>
    </row>
    <row r="4067" spans="12:14" x14ac:dyDescent="0.2">
      <c r="L4067" s="60"/>
      <c r="M4067" s="60"/>
      <c r="N4067" s="60"/>
    </row>
    <row r="4068" spans="12:14" x14ac:dyDescent="0.2">
      <c r="L4068" s="60"/>
      <c r="M4068" s="60"/>
      <c r="N4068" s="60"/>
    </row>
    <row r="4069" spans="12:14" x14ac:dyDescent="0.2">
      <c r="L4069" s="60"/>
      <c r="M4069" s="60"/>
      <c r="N4069" s="60"/>
    </row>
    <row r="4070" spans="12:14" x14ac:dyDescent="0.2">
      <c r="L4070" s="60"/>
      <c r="M4070" s="60"/>
      <c r="N4070" s="60"/>
    </row>
    <row r="4071" spans="12:14" x14ac:dyDescent="0.2">
      <c r="L4071" s="60"/>
      <c r="M4071" s="60"/>
      <c r="N4071" s="60"/>
    </row>
    <row r="4072" spans="12:14" x14ac:dyDescent="0.2">
      <c r="L4072" s="60"/>
      <c r="M4072" s="60"/>
      <c r="N4072" s="60"/>
    </row>
    <row r="4073" spans="12:14" x14ac:dyDescent="0.2">
      <c r="L4073" s="60"/>
      <c r="M4073" s="60"/>
      <c r="N4073" s="60"/>
    </row>
    <row r="4074" spans="12:14" x14ac:dyDescent="0.2">
      <c r="L4074" s="60"/>
      <c r="M4074" s="60"/>
      <c r="N4074" s="60"/>
    </row>
    <row r="4075" spans="12:14" x14ac:dyDescent="0.2">
      <c r="L4075" s="60"/>
      <c r="M4075" s="60"/>
      <c r="N4075" s="60"/>
    </row>
    <row r="4076" spans="12:14" x14ac:dyDescent="0.2">
      <c r="L4076" s="60"/>
      <c r="M4076" s="60"/>
      <c r="N4076" s="60"/>
    </row>
    <row r="4077" spans="12:14" x14ac:dyDescent="0.2">
      <c r="L4077" s="60"/>
      <c r="M4077" s="60"/>
      <c r="N4077" s="60"/>
    </row>
    <row r="4078" spans="12:14" x14ac:dyDescent="0.2">
      <c r="L4078" s="60"/>
      <c r="M4078" s="60"/>
      <c r="N4078" s="60"/>
    </row>
    <row r="4079" spans="12:14" x14ac:dyDescent="0.2">
      <c r="L4079" s="60"/>
      <c r="M4079" s="60"/>
      <c r="N4079" s="60"/>
    </row>
    <row r="4080" spans="12:14" x14ac:dyDescent="0.2">
      <c r="L4080" s="60"/>
      <c r="M4080" s="60"/>
      <c r="N4080" s="60"/>
    </row>
    <row r="4081" spans="12:14" x14ac:dyDescent="0.2">
      <c r="L4081" s="60"/>
      <c r="M4081" s="60"/>
      <c r="N4081" s="60"/>
    </row>
    <row r="4082" spans="12:14" x14ac:dyDescent="0.2">
      <c r="L4082" s="60"/>
      <c r="M4082" s="60"/>
      <c r="N4082" s="60"/>
    </row>
    <row r="4083" spans="12:14" x14ac:dyDescent="0.2">
      <c r="L4083" s="60"/>
      <c r="M4083" s="60"/>
      <c r="N4083" s="60"/>
    </row>
    <row r="4084" spans="12:14" x14ac:dyDescent="0.2">
      <c r="L4084" s="60"/>
      <c r="M4084" s="60"/>
      <c r="N4084" s="60"/>
    </row>
    <row r="4085" spans="12:14" x14ac:dyDescent="0.2">
      <c r="L4085" s="60"/>
      <c r="M4085" s="60"/>
      <c r="N4085" s="60"/>
    </row>
    <row r="4086" spans="12:14" x14ac:dyDescent="0.2">
      <c r="L4086" s="60"/>
      <c r="M4086" s="60"/>
      <c r="N4086" s="60"/>
    </row>
    <row r="4087" spans="12:14" x14ac:dyDescent="0.2">
      <c r="L4087" s="60"/>
      <c r="M4087" s="60"/>
      <c r="N4087" s="60"/>
    </row>
    <row r="4088" spans="12:14" x14ac:dyDescent="0.2">
      <c r="L4088" s="60"/>
      <c r="M4088" s="60"/>
      <c r="N4088" s="60"/>
    </row>
    <row r="4089" spans="12:14" x14ac:dyDescent="0.2">
      <c r="L4089" s="60"/>
      <c r="M4089" s="60"/>
      <c r="N4089" s="60"/>
    </row>
    <row r="4090" spans="12:14" x14ac:dyDescent="0.2">
      <c r="L4090" s="60"/>
      <c r="M4090" s="60"/>
      <c r="N4090" s="60"/>
    </row>
    <row r="4091" spans="12:14" x14ac:dyDescent="0.2">
      <c r="L4091" s="60"/>
      <c r="M4091" s="60"/>
      <c r="N4091" s="60"/>
    </row>
    <row r="4092" spans="12:14" x14ac:dyDescent="0.2">
      <c r="L4092" s="60"/>
      <c r="M4092" s="60"/>
      <c r="N4092" s="60"/>
    </row>
    <row r="4093" spans="12:14" x14ac:dyDescent="0.2">
      <c r="L4093" s="60"/>
      <c r="M4093" s="60"/>
      <c r="N4093" s="60"/>
    </row>
    <row r="4094" spans="12:14" x14ac:dyDescent="0.2">
      <c r="L4094" s="60"/>
      <c r="M4094" s="60"/>
      <c r="N4094" s="60"/>
    </row>
    <row r="4095" spans="12:14" x14ac:dyDescent="0.2">
      <c r="L4095" s="60"/>
      <c r="M4095" s="60"/>
      <c r="N4095" s="60"/>
    </row>
    <row r="4096" spans="12:14" x14ac:dyDescent="0.2">
      <c r="L4096" s="60"/>
      <c r="M4096" s="60"/>
      <c r="N4096" s="60"/>
    </row>
    <row r="4097" spans="12:14" x14ac:dyDescent="0.2">
      <c r="L4097" s="60"/>
      <c r="M4097" s="60"/>
      <c r="N4097" s="60"/>
    </row>
    <row r="4098" spans="12:14" x14ac:dyDescent="0.2">
      <c r="L4098" s="60"/>
      <c r="M4098" s="60"/>
      <c r="N4098" s="60"/>
    </row>
    <row r="4099" spans="12:14" x14ac:dyDescent="0.2">
      <c r="L4099" s="60"/>
      <c r="M4099" s="60"/>
      <c r="N4099" s="60"/>
    </row>
    <row r="4100" spans="12:14" x14ac:dyDescent="0.2">
      <c r="L4100" s="60"/>
      <c r="M4100" s="60"/>
      <c r="N4100" s="60"/>
    </row>
    <row r="4101" spans="12:14" x14ac:dyDescent="0.2">
      <c r="L4101" s="60"/>
      <c r="M4101" s="60"/>
      <c r="N4101" s="60"/>
    </row>
    <row r="4102" spans="12:14" x14ac:dyDescent="0.2">
      <c r="L4102" s="60"/>
      <c r="M4102" s="60"/>
      <c r="N4102" s="60"/>
    </row>
    <row r="4103" spans="12:14" x14ac:dyDescent="0.2">
      <c r="L4103" s="60"/>
      <c r="M4103" s="60"/>
      <c r="N4103" s="60"/>
    </row>
    <row r="4104" spans="12:14" x14ac:dyDescent="0.2">
      <c r="L4104" s="60"/>
      <c r="M4104" s="60"/>
      <c r="N4104" s="60"/>
    </row>
    <row r="4105" spans="12:14" x14ac:dyDescent="0.2">
      <c r="L4105" s="60"/>
      <c r="M4105" s="60"/>
      <c r="N4105" s="60"/>
    </row>
    <row r="4106" spans="12:14" x14ac:dyDescent="0.2">
      <c r="L4106" s="60"/>
      <c r="M4106" s="60"/>
      <c r="N4106" s="60"/>
    </row>
    <row r="4107" spans="12:14" x14ac:dyDescent="0.2">
      <c r="L4107" s="60"/>
      <c r="M4107" s="60"/>
      <c r="N4107" s="60"/>
    </row>
    <row r="4108" spans="12:14" x14ac:dyDescent="0.2">
      <c r="L4108" s="60"/>
      <c r="M4108" s="60"/>
      <c r="N4108" s="60"/>
    </row>
    <row r="4109" spans="12:14" x14ac:dyDescent="0.2">
      <c r="L4109" s="60"/>
      <c r="M4109" s="60"/>
      <c r="N4109" s="60"/>
    </row>
    <row r="4110" spans="12:14" x14ac:dyDescent="0.2">
      <c r="L4110" s="60"/>
      <c r="M4110" s="60"/>
      <c r="N4110" s="60"/>
    </row>
    <row r="4111" spans="12:14" x14ac:dyDescent="0.2">
      <c r="L4111" s="60"/>
      <c r="M4111" s="60"/>
      <c r="N4111" s="60"/>
    </row>
    <row r="4112" spans="12:14" x14ac:dyDescent="0.2">
      <c r="L4112" s="60"/>
      <c r="M4112" s="60"/>
      <c r="N4112" s="60"/>
    </row>
    <row r="4113" spans="12:14" x14ac:dyDescent="0.2">
      <c r="L4113" s="60"/>
      <c r="M4113" s="60"/>
      <c r="N4113" s="60"/>
    </row>
    <row r="4114" spans="12:14" x14ac:dyDescent="0.2">
      <c r="L4114" s="60"/>
      <c r="M4114" s="60"/>
      <c r="N4114" s="60"/>
    </row>
    <row r="4115" spans="12:14" x14ac:dyDescent="0.2">
      <c r="L4115" s="60"/>
      <c r="M4115" s="60"/>
      <c r="N4115" s="60"/>
    </row>
    <row r="4116" spans="12:14" x14ac:dyDescent="0.2">
      <c r="L4116" s="60"/>
      <c r="M4116" s="60"/>
      <c r="N4116" s="60"/>
    </row>
    <row r="4117" spans="12:14" x14ac:dyDescent="0.2">
      <c r="L4117" s="60"/>
      <c r="M4117" s="60"/>
      <c r="N4117" s="60"/>
    </row>
    <row r="4118" spans="12:14" x14ac:dyDescent="0.2">
      <c r="L4118" s="60"/>
      <c r="M4118" s="60"/>
      <c r="N4118" s="60"/>
    </row>
    <row r="4119" spans="12:14" x14ac:dyDescent="0.2">
      <c r="L4119" s="60"/>
      <c r="M4119" s="60"/>
      <c r="N4119" s="60"/>
    </row>
    <row r="4120" spans="12:14" x14ac:dyDescent="0.2">
      <c r="L4120" s="60"/>
      <c r="M4120" s="60"/>
      <c r="N4120" s="60"/>
    </row>
    <row r="4121" spans="12:14" x14ac:dyDescent="0.2">
      <c r="L4121" s="60"/>
      <c r="M4121" s="60"/>
      <c r="N4121" s="60"/>
    </row>
    <row r="4122" spans="12:14" x14ac:dyDescent="0.2">
      <c r="L4122" s="60"/>
      <c r="M4122" s="60"/>
      <c r="N4122" s="60"/>
    </row>
    <row r="4123" spans="12:14" x14ac:dyDescent="0.2">
      <c r="L4123" s="60"/>
      <c r="M4123" s="60"/>
      <c r="N4123" s="60"/>
    </row>
    <row r="4124" spans="12:14" x14ac:dyDescent="0.2">
      <c r="L4124" s="60"/>
      <c r="M4124" s="60"/>
      <c r="N4124" s="60"/>
    </row>
    <row r="4125" spans="12:14" x14ac:dyDescent="0.2">
      <c r="L4125" s="60"/>
      <c r="M4125" s="60"/>
      <c r="N4125" s="60"/>
    </row>
    <row r="4126" spans="12:14" x14ac:dyDescent="0.2">
      <c r="L4126" s="60"/>
      <c r="M4126" s="60"/>
      <c r="N4126" s="60"/>
    </row>
    <row r="4127" spans="12:14" x14ac:dyDescent="0.2">
      <c r="L4127" s="60"/>
      <c r="M4127" s="60"/>
      <c r="N4127" s="60"/>
    </row>
    <row r="4128" spans="12:14" x14ac:dyDescent="0.2">
      <c r="L4128" s="60"/>
      <c r="M4128" s="60"/>
      <c r="N4128" s="60"/>
    </row>
    <row r="4129" spans="12:14" x14ac:dyDescent="0.2">
      <c r="L4129" s="60"/>
      <c r="M4129" s="60"/>
      <c r="N4129" s="60"/>
    </row>
    <row r="4130" spans="12:14" x14ac:dyDescent="0.2">
      <c r="L4130" s="60"/>
      <c r="M4130" s="60"/>
      <c r="N4130" s="60"/>
    </row>
    <row r="4131" spans="12:14" x14ac:dyDescent="0.2">
      <c r="L4131" s="60"/>
      <c r="M4131" s="60"/>
      <c r="N4131" s="60"/>
    </row>
    <row r="4132" spans="12:14" x14ac:dyDescent="0.2">
      <c r="L4132" s="60"/>
      <c r="M4132" s="60"/>
      <c r="N4132" s="60"/>
    </row>
    <row r="4133" spans="12:14" x14ac:dyDescent="0.2">
      <c r="L4133" s="60"/>
      <c r="M4133" s="60"/>
      <c r="N4133" s="60"/>
    </row>
    <row r="4134" spans="12:14" x14ac:dyDescent="0.2">
      <c r="L4134" s="60"/>
      <c r="M4134" s="60"/>
      <c r="N4134" s="60"/>
    </row>
    <row r="4135" spans="12:14" x14ac:dyDescent="0.2">
      <c r="L4135" s="60"/>
      <c r="M4135" s="60"/>
      <c r="N4135" s="60"/>
    </row>
    <row r="4136" spans="12:14" x14ac:dyDescent="0.2">
      <c r="L4136" s="60"/>
      <c r="M4136" s="60"/>
      <c r="N4136" s="60"/>
    </row>
    <row r="4137" spans="12:14" x14ac:dyDescent="0.2">
      <c r="L4137" s="60"/>
      <c r="M4137" s="60"/>
      <c r="N4137" s="60"/>
    </row>
    <row r="4138" spans="12:14" x14ac:dyDescent="0.2">
      <c r="L4138" s="60"/>
      <c r="M4138" s="60"/>
      <c r="N4138" s="60"/>
    </row>
    <row r="4139" spans="12:14" x14ac:dyDescent="0.2">
      <c r="L4139" s="60"/>
      <c r="M4139" s="60"/>
      <c r="N4139" s="60"/>
    </row>
    <row r="4140" spans="12:14" x14ac:dyDescent="0.2">
      <c r="L4140" s="60"/>
      <c r="M4140" s="60"/>
      <c r="N4140" s="60"/>
    </row>
    <row r="4141" spans="12:14" x14ac:dyDescent="0.2">
      <c r="L4141" s="60"/>
      <c r="M4141" s="60"/>
      <c r="N4141" s="60"/>
    </row>
    <row r="4142" spans="12:14" x14ac:dyDescent="0.2">
      <c r="L4142" s="60"/>
      <c r="M4142" s="60"/>
      <c r="N4142" s="60"/>
    </row>
    <row r="4143" spans="12:14" x14ac:dyDescent="0.2">
      <c r="L4143" s="60"/>
      <c r="M4143" s="60"/>
      <c r="N4143" s="60"/>
    </row>
    <row r="4144" spans="12:14" x14ac:dyDescent="0.2">
      <c r="L4144" s="60"/>
      <c r="M4144" s="60"/>
      <c r="N4144" s="60"/>
    </row>
    <row r="4145" spans="12:14" x14ac:dyDescent="0.2">
      <c r="L4145" s="60"/>
      <c r="M4145" s="60"/>
      <c r="N4145" s="60"/>
    </row>
    <row r="4146" spans="12:14" x14ac:dyDescent="0.2">
      <c r="L4146" s="60"/>
      <c r="M4146" s="60"/>
      <c r="N4146" s="60"/>
    </row>
    <row r="4147" spans="12:14" x14ac:dyDescent="0.2">
      <c r="L4147" s="60"/>
      <c r="M4147" s="60"/>
      <c r="N4147" s="60"/>
    </row>
    <row r="4148" spans="12:14" x14ac:dyDescent="0.2">
      <c r="L4148" s="60"/>
      <c r="M4148" s="60"/>
      <c r="N4148" s="60"/>
    </row>
    <row r="4149" spans="12:14" x14ac:dyDescent="0.2">
      <c r="L4149" s="60"/>
      <c r="M4149" s="60"/>
      <c r="N4149" s="60"/>
    </row>
    <row r="4150" spans="12:14" x14ac:dyDescent="0.2">
      <c r="L4150" s="60"/>
      <c r="M4150" s="60"/>
      <c r="N4150" s="60"/>
    </row>
    <row r="4151" spans="12:14" x14ac:dyDescent="0.2">
      <c r="L4151" s="60"/>
      <c r="M4151" s="60"/>
      <c r="N4151" s="60"/>
    </row>
    <row r="4152" spans="12:14" x14ac:dyDescent="0.2">
      <c r="L4152" s="60"/>
      <c r="M4152" s="60"/>
      <c r="N4152" s="60"/>
    </row>
    <row r="4153" spans="12:14" x14ac:dyDescent="0.2">
      <c r="L4153" s="60"/>
      <c r="M4153" s="60"/>
      <c r="N4153" s="60"/>
    </row>
    <row r="4154" spans="12:14" x14ac:dyDescent="0.2">
      <c r="L4154" s="60"/>
      <c r="M4154" s="60"/>
      <c r="N4154" s="60"/>
    </row>
    <row r="4155" spans="12:14" x14ac:dyDescent="0.2">
      <c r="L4155" s="60"/>
      <c r="M4155" s="60"/>
      <c r="N4155" s="60"/>
    </row>
    <row r="4156" spans="12:14" x14ac:dyDescent="0.2">
      <c r="L4156" s="60"/>
      <c r="M4156" s="60"/>
      <c r="N4156" s="60"/>
    </row>
    <row r="4157" spans="12:14" x14ac:dyDescent="0.2">
      <c r="L4157" s="60"/>
      <c r="M4157" s="60"/>
      <c r="N4157" s="60"/>
    </row>
    <row r="4158" spans="12:14" x14ac:dyDescent="0.2">
      <c r="L4158" s="60"/>
      <c r="M4158" s="60"/>
      <c r="N4158" s="60"/>
    </row>
    <row r="4159" spans="12:14" x14ac:dyDescent="0.2">
      <c r="L4159" s="60"/>
      <c r="M4159" s="60"/>
      <c r="N4159" s="60"/>
    </row>
    <row r="4160" spans="12:14" x14ac:dyDescent="0.2">
      <c r="L4160" s="60"/>
      <c r="M4160" s="60"/>
      <c r="N4160" s="60"/>
    </row>
    <row r="4161" spans="12:14" x14ac:dyDescent="0.2">
      <c r="L4161" s="60"/>
      <c r="M4161" s="60"/>
      <c r="N4161" s="60"/>
    </row>
    <row r="4162" spans="12:14" x14ac:dyDescent="0.2">
      <c r="L4162" s="60"/>
      <c r="M4162" s="60"/>
      <c r="N4162" s="60"/>
    </row>
    <row r="4163" spans="12:14" x14ac:dyDescent="0.2">
      <c r="L4163" s="60"/>
      <c r="M4163" s="60"/>
      <c r="N4163" s="60"/>
    </row>
    <row r="4164" spans="12:14" x14ac:dyDescent="0.2">
      <c r="L4164" s="60"/>
      <c r="M4164" s="60"/>
      <c r="N4164" s="60"/>
    </row>
    <row r="4165" spans="12:14" x14ac:dyDescent="0.2">
      <c r="L4165" s="60"/>
      <c r="M4165" s="60"/>
      <c r="N4165" s="60"/>
    </row>
    <row r="4166" spans="12:14" x14ac:dyDescent="0.2">
      <c r="L4166" s="60"/>
      <c r="M4166" s="60"/>
      <c r="N4166" s="60"/>
    </row>
    <row r="4167" spans="12:14" x14ac:dyDescent="0.2">
      <c r="L4167" s="60"/>
      <c r="M4167" s="60"/>
      <c r="N4167" s="60"/>
    </row>
    <row r="4168" spans="12:14" x14ac:dyDescent="0.2">
      <c r="L4168" s="60"/>
      <c r="M4168" s="60"/>
      <c r="N4168" s="60"/>
    </row>
    <row r="4169" spans="12:14" x14ac:dyDescent="0.2">
      <c r="L4169" s="60"/>
      <c r="M4169" s="60"/>
      <c r="N4169" s="60"/>
    </row>
    <row r="4170" spans="12:14" x14ac:dyDescent="0.2">
      <c r="L4170" s="60"/>
      <c r="M4170" s="60"/>
      <c r="N4170" s="60"/>
    </row>
    <row r="4171" spans="12:14" x14ac:dyDescent="0.2">
      <c r="L4171" s="60"/>
      <c r="M4171" s="60"/>
      <c r="N4171" s="60"/>
    </row>
    <row r="4172" spans="12:14" x14ac:dyDescent="0.2">
      <c r="L4172" s="60"/>
      <c r="M4172" s="60"/>
      <c r="N4172" s="60"/>
    </row>
    <row r="4173" spans="12:14" x14ac:dyDescent="0.2">
      <c r="L4173" s="60"/>
      <c r="M4173" s="60"/>
      <c r="N4173" s="60"/>
    </row>
    <row r="4174" spans="12:14" x14ac:dyDescent="0.2">
      <c r="L4174" s="60"/>
      <c r="M4174" s="60"/>
      <c r="N4174" s="60"/>
    </row>
    <row r="4175" spans="12:14" x14ac:dyDescent="0.2">
      <c r="L4175" s="60"/>
      <c r="M4175" s="60"/>
      <c r="N4175" s="60"/>
    </row>
    <row r="4176" spans="12:14" x14ac:dyDescent="0.2">
      <c r="L4176" s="60"/>
      <c r="M4176" s="60"/>
      <c r="N4176" s="60"/>
    </row>
    <row r="4177" spans="12:14" x14ac:dyDescent="0.2">
      <c r="L4177" s="60"/>
      <c r="M4177" s="60"/>
      <c r="N4177" s="60"/>
    </row>
    <row r="4178" spans="12:14" x14ac:dyDescent="0.2">
      <c r="L4178" s="60"/>
      <c r="M4178" s="60"/>
      <c r="N4178" s="60"/>
    </row>
    <row r="4179" spans="12:14" x14ac:dyDescent="0.2">
      <c r="L4179" s="60"/>
      <c r="M4179" s="60"/>
      <c r="N4179" s="60"/>
    </row>
    <row r="4180" spans="12:14" x14ac:dyDescent="0.2">
      <c r="L4180" s="60"/>
      <c r="M4180" s="60"/>
      <c r="N4180" s="60"/>
    </row>
    <row r="4181" spans="12:14" x14ac:dyDescent="0.2">
      <c r="L4181" s="60"/>
      <c r="M4181" s="60"/>
      <c r="N4181" s="60"/>
    </row>
    <row r="4182" spans="12:14" x14ac:dyDescent="0.2">
      <c r="L4182" s="60"/>
      <c r="M4182" s="60"/>
      <c r="N4182" s="60"/>
    </row>
    <row r="4183" spans="12:14" x14ac:dyDescent="0.2">
      <c r="L4183" s="60"/>
      <c r="M4183" s="60"/>
      <c r="N4183" s="60"/>
    </row>
    <row r="4184" spans="12:14" x14ac:dyDescent="0.2">
      <c r="L4184" s="60"/>
      <c r="M4184" s="60"/>
      <c r="N4184" s="60"/>
    </row>
    <row r="4185" spans="12:14" x14ac:dyDescent="0.2">
      <c r="L4185" s="60"/>
      <c r="M4185" s="60"/>
      <c r="N4185" s="60"/>
    </row>
    <row r="4186" spans="12:14" x14ac:dyDescent="0.2">
      <c r="L4186" s="60"/>
      <c r="M4186" s="60"/>
      <c r="N4186" s="60"/>
    </row>
    <row r="4187" spans="12:14" x14ac:dyDescent="0.2">
      <c r="L4187" s="60"/>
      <c r="M4187" s="60"/>
      <c r="N4187" s="60"/>
    </row>
    <row r="4188" spans="12:14" x14ac:dyDescent="0.2">
      <c r="L4188" s="60"/>
      <c r="M4188" s="60"/>
      <c r="N4188" s="60"/>
    </row>
    <row r="4189" spans="12:14" x14ac:dyDescent="0.2">
      <c r="L4189" s="60"/>
      <c r="M4189" s="60"/>
      <c r="N4189" s="60"/>
    </row>
    <row r="4190" spans="12:14" x14ac:dyDescent="0.2">
      <c r="L4190" s="60"/>
      <c r="M4190" s="60"/>
      <c r="N4190" s="60"/>
    </row>
    <row r="4191" spans="12:14" x14ac:dyDescent="0.2">
      <c r="L4191" s="60"/>
      <c r="M4191" s="60"/>
      <c r="N4191" s="60"/>
    </row>
    <row r="4192" spans="12:14" x14ac:dyDescent="0.2">
      <c r="L4192" s="60"/>
      <c r="M4192" s="60"/>
      <c r="N4192" s="60"/>
    </row>
    <row r="4193" spans="12:14" x14ac:dyDescent="0.2">
      <c r="L4193" s="60"/>
      <c r="M4193" s="60"/>
      <c r="N4193" s="60"/>
    </row>
    <row r="4194" spans="12:14" x14ac:dyDescent="0.2">
      <c r="L4194" s="60"/>
      <c r="M4194" s="60"/>
      <c r="N4194" s="60"/>
    </row>
    <row r="4195" spans="12:14" x14ac:dyDescent="0.2">
      <c r="L4195" s="60"/>
      <c r="M4195" s="60"/>
      <c r="N4195" s="60"/>
    </row>
    <row r="4196" spans="12:14" x14ac:dyDescent="0.2">
      <c r="L4196" s="60"/>
      <c r="M4196" s="60"/>
      <c r="N4196" s="60"/>
    </row>
    <row r="4197" spans="12:14" x14ac:dyDescent="0.2">
      <c r="L4197" s="60"/>
      <c r="M4197" s="60"/>
      <c r="N4197" s="60"/>
    </row>
    <row r="4198" spans="12:14" x14ac:dyDescent="0.2">
      <c r="L4198" s="60"/>
      <c r="M4198" s="60"/>
      <c r="N4198" s="60"/>
    </row>
    <row r="4199" spans="12:14" x14ac:dyDescent="0.2">
      <c r="L4199" s="60"/>
      <c r="M4199" s="60"/>
      <c r="N4199" s="60"/>
    </row>
    <row r="4200" spans="12:14" x14ac:dyDescent="0.2">
      <c r="L4200" s="60"/>
      <c r="M4200" s="60"/>
      <c r="N4200" s="60"/>
    </row>
    <row r="4201" spans="12:14" x14ac:dyDescent="0.2">
      <c r="L4201" s="60"/>
      <c r="M4201" s="60"/>
      <c r="N4201" s="60"/>
    </row>
    <row r="4202" spans="12:14" x14ac:dyDescent="0.2">
      <c r="L4202" s="60"/>
      <c r="M4202" s="60"/>
      <c r="N4202" s="60"/>
    </row>
    <row r="4203" spans="12:14" x14ac:dyDescent="0.2">
      <c r="L4203" s="60"/>
      <c r="M4203" s="60"/>
      <c r="N4203" s="60"/>
    </row>
    <row r="4204" spans="12:14" x14ac:dyDescent="0.2">
      <c r="L4204" s="60"/>
      <c r="M4204" s="60"/>
      <c r="N4204" s="60"/>
    </row>
    <row r="4205" spans="12:14" x14ac:dyDescent="0.2">
      <c r="L4205" s="60"/>
      <c r="M4205" s="60"/>
      <c r="N4205" s="60"/>
    </row>
    <row r="4206" spans="12:14" x14ac:dyDescent="0.2">
      <c r="L4206" s="60"/>
      <c r="M4206" s="60"/>
      <c r="N4206" s="60"/>
    </row>
    <row r="4207" spans="12:14" x14ac:dyDescent="0.2">
      <c r="L4207" s="60"/>
      <c r="M4207" s="60"/>
      <c r="N4207" s="60"/>
    </row>
    <row r="4208" spans="12:14" x14ac:dyDescent="0.2">
      <c r="L4208" s="60"/>
      <c r="M4208" s="60"/>
      <c r="N4208" s="60"/>
    </row>
    <row r="4209" spans="12:14" x14ac:dyDescent="0.2">
      <c r="L4209" s="60"/>
      <c r="M4209" s="60"/>
      <c r="N4209" s="60"/>
    </row>
    <row r="4210" spans="12:14" x14ac:dyDescent="0.2">
      <c r="L4210" s="60"/>
      <c r="M4210" s="60"/>
      <c r="N4210" s="60"/>
    </row>
    <row r="4211" spans="12:14" x14ac:dyDescent="0.2">
      <c r="L4211" s="60"/>
      <c r="M4211" s="60"/>
      <c r="N4211" s="60"/>
    </row>
    <row r="4212" spans="12:14" x14ac:dyDescent="0.2">
      <c r="L4212" s="60"/>
      <c r="M4212" s="60"/>
      <c r="N4212" s="60"/>
    </row>
    <row r="4213" spans="12:14" x14ac:dyDescent="0.2">
      <c r="L4213" s="60"/>
      <c r="M4213" s="60"/>
      <c r="N4213" s="60"/>
    </row>
    <row r="4214" spans="12:14" x14ac:dyDescent="0.2">
      <c r="L4214" s="60"/>
      <c r="M4214" s="60"/>
      <c r="N4214" s="60"/>
    </row>
    <row r="4215" spans="12:14" x14ac:dyDescent="0.2">
      <c r="L4215" s="60"/>
      <c r="M4215" s="60"/>
      <c r="N4215" s="60"/>
    </row>
    <row r="4216" spans="12:14" x14ac:dyDescent="0.2">
      <c r="L4216" s="60"/>
      <c r="M4216" s="60"/>
      <c r="N4216" s="60"/>
    </row>
    <row r="4217" spans="12:14" x14ac:dyDescent="0.2">
      <c r="L4217" s="60"/>
      <c r="M4217" s="60"/>
      <c r="N4217" s="60"/>
    </row>
    <row r="4218" spans="12:14" x14ac:dyDescent="0.2">
      <c r="L4218" s="60"/>
      <c r="M4218" s="60"/>
      <c r="N4218" s="60"/>
    </row>
    <row r="4219" spans="12:14" x14ac:dyDescent="0.2">
      <c r="L4219" s="60"/>
      <c r="M4219" s="60"/>
      <c r="N4219" s="60"/>
    </row>
    <row r="4220" spans="12:14" x14ac:dyDescent="0.2">
      <c r="L4220" s="60"/>
      <c r="M4220" s="60"/>
      <c r="N4220" s="60"/>
    </row>
    <row r="4221" spans="12:14" x14ac:dyDescent="0.2">
      <c r="L4221" s="60"/>
      <c r="M4221" s="60"/>
      <c r="N4221" s="60"/>
    </row>
    <row r="4222" spans="12:14" x14ac:dyDescent="0.2">
      <c r="L4222" s="60"/>
      <c r="M4222" s="60"/>
      <c r="N4222" s="60"/>
    </row>
    <row r="4223" spans="12:14" x14ac:dyDescent="0.2">
      <c r="L4223" s="60"/>
      <c r="M4223" s="60"/>
      <c r="N4223" s="60"/>
    </row>
    <row r="4224" spans="12:14" x14ac:dyDescent="0.2">
      <c r="L4224" s="60"/>
      <c r="M4224" s="60"/>
      <c r="N4224" s="60"/>
    </row>
    <row r="4225" spans="12:14" x14ac:dyDescent="0.2">
      <c r="L4225" s="60"/>
      <c r="M4225" s="60"/>
      <c r="N4225" s="60"/>
    </row>
    <row r="4226" spans="12:14" x14ac:dyDescent="0.2">
      <c r="L4226" s="60"/>
      <c r="M4226" s="60"/>
      <c r="N4226" s="60"/>
    </row>
    <row r="4227" spans="12:14" x14ac:dyDescent="0.2">
      <c r="L4227" s="60"/>
      <c r="M4227" s="60"/>
      <c r="N4227" s="60"/>
    </row>
    <row r="4228" spans="12:14" x14ac:dyDescent="0.2">
      <c r="L4228" s="60"/>
      <c r="M4228" s="60"/>
      <c r="N4228" s="60"/>
    </row>
    <row r="4229" spans="12:14" x14ac:dyDescent="0.2">
      <c r="L4229" s="60"/>
      <c r="M4229" s="60"/>
      <c r="N4229" s="60"/>
    </row>
    <row r="4230" spans="12:14" x14ac:dyDescent="0.2">
      <c r="L4230" s="60"/>
      <c r="M4230" s="60"/>
      <c r="N4230" s="60"/>
    </row>
    <row r="4231" spans="12:14" x14ac:dyDescent="0.2">
      <c r="L4231" s="60"/>
      <c r="M4231" s="60"/>
      <c r="N4231" s="60"/>
    </row>
    <row r="4232" spans="12:14" x14ac:dyDescent="0.2">
      <c r="L4232" s="60"/>
      <c r="M4232" s="60"/>
      <c r="N4232" s="60"/>
    </row>
    <row r="4233" spans="12:14" x14ac:dyDescent="0.2">
      <c r="L4233" s="60"/>
      <c r="M4233" s="60"/>
      <c r="N4233" s="60"/>
    </row>
    <row r="4234" spans="12:14" x14ac:dyDescent="0.2">
      <c r="L4234" s="60"/>
      <c r="M4234" s="60"/>
      <c r="N4234" s="60"/>
    </row>
    <row r="4235" spans="12:14" x14ac:dyDescent="0.2">
      <c r="L4235" s="60"/>
      <c r="M4235" s="60"/>
      <c r="N4235" s="60"/>
    </row>
    <row r="4236" spans="12:14" x14ac:dyDescent="0.2">
      <c r="L4236" s="60"/>
      <c r="M4236" s="60"/>
      <c r="N4236" s="60"/>
    </row>
    <row r="4237" spans="12:14" x14ac:dyDescent="0.2">
      <c r="L4237" s="60"/>
      <c r="M4237" s="60"/>
      <c r="N4237" s="60"/>
    </row>
    <row r="4238" spans="12:14" x14ac:dyDescent="0.2">
      <c r="L4238" s="60"/>
      <c r="M4238" s="60"/>
      <c r="N4238" s="60"/>
    </row>
    <row r="4239" spans="12:14" x14ac:dyDescent="0.2">
      <c r="L4239" s="60"/>
      <c r="M4239" s="60"/>
      <c r="N4239" s="60"/>
    </row>
    <row r="4240" spans="12:14" x14ac:dyDescent="0.2">
      <c r="L4240" s="60"/>
      <c r="M4240" s="60"/>
      <c r="N4240" s="60"/>
    </row>
    <row r="4241" spans="12:14" x14ac:dyDescent="0.2">
      <c r="L4241" s="60"/>
      <c r="M4241" s="60"/>
      <c r="N4241" s="60"/>
    </row>
    <row r="4242" spans="12:14" x14ac:dyDescent="0.2">
      <c r="L4242" s="60"/>
      <c r="M4242" s="60"/>
      <c r="N4242" s="60"/>
    </row>
    <row r="4243" spans="12:14" x14ac:dyDescent="0.2">
      <c r="L4243" s="60"/>
      <c r="M4243" s="60"/>
      <c r="N4243" s="60"/>
    </row>
    <row r="4244" spans="12:14" x14ac:dyDescent="0.2">
      <c r="L4244" s="60"/>
      <c r="M4244" s="60"/>
      <c r="N4244" s="60"/>
    </row>
    <row r="4245" spans="12:14" x14ac:dyDescent="0.2">
      <c r="L4245" s="60"/>
      <c r="M4245" s="60"/>
      <c r="N4245" s="60"/>
    </row>
    <row r="4246" spans="12:14" x14ac:dyDescent="0.2">
      <c r="L4246" s="60"/>
      <c r="M4246" s="60"/>
      <c r="N4246" s="60"/>
    </row>
    <row r="4247" spans="12:14" x14ac:dyDescent="0.2">
      <c r="L4247" s="60"/>
      <c r="M4247" s="60"/>
      <c r="N4247" s="60"/>
    </row>
    <row r="4248" spans="12:14" x14ac:dyDescent="0.2">
      <c r="L4248" s="60"/>
      <c r="M4248" s="60"/>
      <c r="N4248" s="60"/>
    </row>
    <row r="4249" spans="12:14" x14ac:dyDescent="0.2">
      <c r="L4249" s="60"/>
      <c r="M4249" s="60"/>
      <c r="N4249" s="60"/>
    </row>
    <row r="4250" spans="12:14" x14ac:dyDescent="0.2">
      <c r="L4250" s="60"/>
      <c r="M4250" s="60"/>
      <c r="N4250" s="60"/>
    </row>
    <row r="4251" spans="12:14" x14ac:dyDescent="0.2">
      <c r="L4251" s="60"/>
      <c r="M4251" s="60"/>
      <c r="N4251" s="60"/>
    </row>
    <row r="4252" spans="12:14" x14ac:dyDescent="0.2">
      <c r="L4252" s="60"/>
      <c r="M4252" s="60"/>
      <c r="N4252" s="60"/>
    </row>
    <row r="4253" spans="12:14" x14ac:dyDescent="0.2">
      <c r="L4253" s="60"/>
      <c r="M4253" s="60"/>
      <c r="N4253" s="60"/>
    </row>
    <row r="4254" spans="12:14" x14ac:dyDescent="0.2">
      <c r="L4254" s="60"/>
      <c r="M4254" s="60"/>
      <c r="N4254" s="60"/>
    </row>
    <row r="4255" spans="12:14" x14ac:dyDescent="0.2">
      <c r="L4255" s="60"/>
      <c r="M4255" s="60"/>
      <c r="N4255" s="60"/>
    </row>
    <row r="4256" spans="12:14" x14ac:dyDescent="0.2">
      <c r="L4256" s="60"/>
      <c r="M4256" s="60"/>
      <c r="N4256" s="60"/>
    </row>
    <row r="4257" spans="12:14" x14ac:dyDescent="0.2">
      <c r="L4257" s="60"/>
      <c r="M4257" s="60"/>
      <c r="N4257" s="60"/>
    </row>
    <row r="4258" spans="12:14" x14ac:dyDescent="0.2">
      <c r="L4258" s="60"/>
      <c r="M4258" s="60"/>
      <c r="N4258" s="60"/>
    </row>
    <row r="4259" spans="12:14" x14ac:dyDescent="0.2">
      <c r="L4259" s="60"/>
      <c r="M4259" s="60"/>
      <c r="N4259" s="60"/>
    </row>
    <row r="4260" spans="12:14" x14ac:dyDescent="0.2">
      <c r="L4260" s="60"/>
      <c r="M4260" s="60"/>
      <c r="N4260" s="60"/>
    </row>
    <row r="4261" spans="12:14" x14ac:dyDescent="0.2">
      <c r="L4261" s="60"/>
      <c r="M4261" s="60"/>
      <c r="N4261" s="60"/>
    </row>
    <row r="4262" spans="12:14" x14ac:dyDescent="0.2">
      <c r="L4262" s="60"/>
      <c r="M4262" s="60"/>
      <c r="N4262" s="60"/>
    </row>
    <row r="4263" spans="12:14" x14ac:dyDescent="0.2">
      <c r="L4263" s="60"/>
      <c r="M4263" s="60"/>
      <c r="N4263" s="60"/>
    </row>
    <row r="4264" spans="12:14" x14ac:dyDescent="0.2">
      <c r="L4264" s="60"/>
      <c r="M4264" s="60"/>
      <c r="N4264" s="60"/>
    </row>
    <row r="4265" spans="12:14" x14ac:dyDescent="0.2">
      <c r="L4265" s="60"/>
      <c r="M4265" s="60"/>
      <c r="N4265" s="60"/>
    </row>
    <row r="4266" spans="12:14" x14ac:dyDescent="0.2">
      <c r="L4266" s="60"/>
      <c r="M4266" s="60"/>
      <c r="N4266" s="60"/>
    </row>
    <row r="4267" spans="12:14" x14ac:dyDescent="0.2">
      <c r="L4267" s="60"/>
      <c r="M4267" s="60"/>
      <c r="N4267" s="60"/>
    </row>
    <row r="4268" spans="12:14" x14ac:dyDescent="0.2">
      <c r="L4268" s="60"/>
      <c r="M4268" s="60"/>
      <c r="N4268" s="60"/>
    </row>
    <row r="4269" spans="12:14" x14ac:dyDescent="0.2">
      <c r="L4269" s="60"/>
      <c r="M4269" s="60"/>
      <c r="N4269" s="60"/>
    </row>
    <row r="4270" spans="12:14" x14ac:dyDescent="0.2">
      <c r="L4270" s="60"/>
      <c r="M4270" s="60"/>
      <c r="N4270" s="60"/>
    </row>
    <row r="4271" spans="12:14" x14ac:dyDescent="0.2">
      <c r="L4271" s="60"/>
      <c r="M4271" s="60"/>
      <c r="N4271" s="60"/>
    </row>
    <row r="4272" spans="12:14" x14ac:dyDescent="0.2">
      <c r="L4272" s="60"/>
      <c r="M4272" s="60"/>
      <c r="N4272" s="60"/>
    </row>
    <row r="4273" spans="12:14" x14ac:dyDescent="0.2">
      <c r="L4273" s="60"/>
      <c r="M4273" s="60"/>
      <c r="N4273" s="60"/>
    </row>
    <row r="4274" spans="12:14" x14ac:dyDescent="0.2">
      <c r="L4274" s="60"/>
      <c r="M4274" s="60"/>
      <c r="N4274" s="60"/>
    </row>
    <row r="4275" spans="12:14" x14ac:dyDescent="0.2">
      <c r="L4275" s="60"/>
      <c r="M4275" s="60"/>
      <c r="N4275" s="60"/>
    </row>
    <row r="4276" spans="12:14" x14ac:dyDescent="0.2">
      <c r="L4276" s="60"/>
      <c r="M4276" s="60"/>
      <c r="N4276" s="60"/>
    </row>
    <row r="4277" spans="12:14" x14ac:dyDescent="0.2">
      <c r="L4277" s="60"/>
      <c r="M4277" s="60"/>
      <c r="N4277" s="60"/>
    </row>
    <row r="4278" spans="12:14" x14ac:dyDescent="0.2">
      <c r="L4278" s="60"/>
      <c r="M4278" s="60"/>
      <c r="N4278" s="60"/>
    </row>
    <row r="4279" spans="12:14" x14ac:dyDescent="0.2">
      <c r="L4279" s="60"/>
      <c r="M4279" s="60"/>
      <c r="N4279" s="60"/>
    </row>
    <row r="4280" spans="12:14" x14ac:dyDescent="0.2">
      <c r="L4280" s="60"/>
      <c r="M4280" s="60"/>
      <c r="N4280" s="60"/>
    </row>
    <row r="4281" spans="12:14" x14ac:dyDescent="0.2">
      <c r="L4281" s="60"/>
      <c r="M4281" s="60"/>
      <c r="N4281" s="60"/>
    </row>
    <row r="4282" spans="12:14" x14ac:dyDescent="0.2">
      <c r="L4282" s="60"/>
      <c r="M4282" s="60"/>
      <c r="N4282" s="60"/>
    </row>
    <row r="4283" spans="12:14" x14ac:dyDescent="0.2">
      <c r="L4283" s="60"/>
      <c r="M4283" s="60"/>
      <c r="N4283" s="60"/>
    </row>
    <row r="4284" spans="12:14" x14ac:dyDescent="0.2">
      <c r="L4284" s="60"/>
      <c r="M4284" s="60"/>
      <c r="N4284" s="60"/>
    </row>
    <row r="4285" spans="12:14" x14ac:dyDescent="0.2">
      <c r="L4285" s="60"/>
      <c r="M4285" s="60"/>
      <c r="N4285" s="60"/>
    </row>
    <row r="4286" spans="12:14" x14ac:dyDescent="0.2">
      <c r="L4286" s="60"/>
      <c r="M4286" s="60"/>
      <c r="N4286" s="60"/>
    </row>
    <row r="4287" spans="12:14" x14ac:dyDescent="0.2">
      <c r="L4287" s="60"/>
      <c r="M4287" s="60"/>
      <c r="N4287" s="60"/>
    </row>
    <row r="4288" spans="12:14" x14ac:dyDescent="0.2">
      <c r="L4288" s="60"/>
      <c r="M4288" s="60"/>
      <c r="N4288" s="60"/>
    </row>
    <row r="4289" spans="12:14" x14ac:dyDescent="0.2">
      <c r="L4289" s="60"/>
      <c r="M4289" s="60"/>
      <c r="N4289" s="60"/>
    </row>
    <row r="4290" spans="12:14" x14ac:dyDescent="0.2">
      <c r="L4290" s="60"/>
      <c r="M4290" s="60"/>
      <c r="N4290" s="60"/>
    </row>
    <row r="4291" spans="12:14" x14ac:dyDescent="0.2">
      <c r="L4291" s="60"/>
      <c r="M4291" s="60"/>
      <c r="N4291" s="60"/>
    </row>
    <row r="4292" spans="12:14" x14ac:dyDescent="0.2">
      <c r="L4292" s="60"/>
      <c r="M4292" s="60"/>
      <c r="N4292" s="60"/>
    </row>
    <row r="4293" spans="12:14" x14ac:dyDescent="0.2">
      <c r="L4293" s="60"/>
      <c r="M4293" s="60"/>
      <c r="N4293" s="60"/>
    </row>
    <row r="4294" spans="12:14" x14ac:dyDescent="0.2">
      <c r="L4294" s="60"/>
      <c r="M4294" s="60"/>
      <c r="N4294" s="60"/>
    </row>
    <row r="4295" spans="12:14" x14ac:dyDescent="0.2">
      <c r="L4295" s="60"/>
      <c r="M4295" s="60"/>
      <c r="N4295" s="60"/>
    </row>
    <row r="4296" spans="12:14" x14ac:dyDescent="0.2">
      <c r="L4296" s="60"/>
      <c r="M4296" s="60"/>
      <c r="N4296" s="60"/>
    </row>
    <row r="4297" spans="12:14" x14ac:dyDescent="0.2">
      <c r="L4297" s="60"/>
      <c r="M4297" s="60"/>
      <c r="N4297" s="60"/>
    </row>
    <row r="4298" spans="12:14" x14ac:dyDescent="0.2">
      <c r="L4298" s="60"/>
      <c r="M4298" s="60"/>
      <c r="N4298" s="60"/>
    </row>
    <row r="4299" spans="12:14" x14ac:dyDescent="0.2">
      <c r="L4299" s="60"/>
      <c r="M4299" s="60"/>
      <c r="N4299" s="60"/>
    </row>
    <row r="4300" spans="12:14" x14ac:dyDescent="0.2">
      <c r="L4300" s="60"/>
      <c r="M4300" s="60"/>
      <c r="N4300" s="60"/>
    </row>
    <row r="4301" spans="12:14" x14ac:dyDescent="0.2">
      <c r="L4301" s="60"/>
      <c r="M4301" s="60"/>
      <c r="N4301" s="60"/>
    </row>
    <row r="4302" spans="12:14" x14ac:dyDescent="0.2">
      <c r="L4302" s="60"/>
      <c r="M4302" s="60"/>
      <c r="N4302" s="60"/>
    </row>
    <row r="4303" spans="12:14" x14ac:dyDescent="0.2">
      <c r="L4303" s="60"/>
      <c r="M4303" s="60"/>
      <c r="N4303" s="60"/>
    </row>
    <row r="4304" spans="12:14" x14ac:dyDescent="0.2">
      <c r="L4304" s="60"/>
      <c r="M4304" s="60"/>
      <c r="N4304" s="60"/>
    </row>
    <row r="4305" spans="12:14" x14ac:dyDescent="0.2">
      <c r="L4305" s="60"/>
      <c r="M4305" s="60"/>
      <c r="N4305" s="60"/>
    </row>
    <row r="4306" spans="12:14" x14ac:dyDescent="0.2">
      <c r="L4306" s="60"/>
      <c r="M4306" s="60"/>
      <c r="N4306" s="60"/>
    </row>
    <row r="4307" spans="12:14" x14ac:dyDescent="0.2">
      <c r="L4307" s="60"/>
      <c r="M4307" s="60"/>
      <c r="N4307" s="60"/>
    </row>
    <row r="4308" spans="12:14" x14ac:dyDescent="0.2">
      <c r="L4308" s="60"/>
      <c r="M4308" s="60"/>
      <c r="N4308" s="60"/>
    </row>
    <row r="4309" spans="12:14" x14ac:dyDescent="0.2">
      <c r="L4309" s="60"/>
      <c r="M4309" s="60"/>
      <c r="N4309" s="60"/>
    </row>
    <row r="4310" spans="12:14" x14ac:dyDescent="0.2">
      <c r="L4310" s="60"/>
      <c r="M4310" s="60"/>
      <c r="N4310" s="60"/>
    </row>
    <row r="4311" spans="12:14" x14ac:dyDescent="0.2">
      <c r="L4311" s="60"/>
      <c r="M4311" s="60"/>
      <c r="N4311" s="60"/>
    </row>
    <row r="4312" spans="12:14" x14ac:dyDescent="0.2">
      <c r="L4312" s="60"/>
      <c r="M4312" s="60"/>
      <c r="N4312" s="60"/>
    </row>
    <row r="4313" spans="12:14" x14ac:dyDescent="0.2">
      <c r="L4313" s="60"/>
      <c r="M4313" s="60"/>
      <c r="N4313" s="60"/>
    </row>
    <row r="4314" spans="12:14" x14ac:dyDescent="0.2">
      <c r="L4314" s="60"/>
      <c r="M4314" s="60"/>
      <c r="N4314" s="60"/>
    </row>
    <row r="4315" spans="12:14" x14ac:dyDescent="0.2">
      <c r="L4315" s="60"/>
      <c r="M4315" s="60"/>
      <c r="N4315" s="60"/>
    </row>
    <row r="4316" spans="12:14" x14ac:dyDescent="0.2">
      <c r="L4316" s="60"/>
      <c r="M4316" s="60"/>
      <c r="N4316" s="60"/>
    </row>
    <row r="4317" spans="12:14" x14ac:dyDescent="0.2">
      <c r="L4317" s="60"/>
      <c r="M4317" s="60"/>
      <c r="N4317" s="60"/>
    </row>
    <row r="4318" spans="12:14" x14ac:dyDescent="0.2">
      <c r="L4318" s="60"/>
      <c r="M4318" s="60"/>
      <c r="N4318" s="60"/>
    </row>
    <row r="4319" spans="12:14" x14ac:dyDescent="0.2">
      <c r="L4319" s="60"/>
      <c r="M4319" s="60"/>
      <c r="N4319" s="60"/>
    </row>
    <row r="4320" spans="12:14" x14ac:dyDescent="0.2">
      <c r="L4320" s="60"/>
      <c r="M4320" s="60"/>
      <c r="N4320" s="60"/>
    </row>
    <row r="4321" spans="12:14" x14ac:dyDescent="0.2">
      <c r="L4321" s="60"/>
      <c r="M4321" s="60"/>
      <c r="N4321" s="60"/>
    </row>
    <row r="4322" spans="12:14" x14ac:dyDescent="0.2">
      <c r="L4322" s="60"/>
      <c r="M4322" s="60"/>
      <c r="N4322" s="60"/>
    </row>
    <row r="4323" spans="12:14" x14ac:dyDescent="0.2">
      <c r="L4323" s="60"/>
      <c r="M4323" s="60"/>
      <c r="N4323" s="60"/>
    </row>
    <row r="4324" spans="12:14" x14ac:dyDescent="0.2">
      <c r="L4324" s="60"/>
      <c r="M4324" s="60"/>
      <c r="N4324" s="60"/>
    </row>
    <row r="4325" spans="12:14" x14ac:dyDescent="0.2">
      <c r="L4325" s="60"/>
      <c r="M4325" s="60"/>
      <c r="N4325" s="60"/>
    </row>
    <row r="4326" spans="12:14" x14ac:dyDescent="0.2">
      <c r="L4326" s="60"/>
      <c r="M4326" s="60"/>
      <c r="N4326" s="60"/>
    </row>
    <row r="4327" spans="12:14" x14ac:dyDescent="0.2">
      <c r="L4327" s="60"/>
      <c r="M4327" s="60"/>
      <c r="N4327" s="60"/>
    </row>
    <row r="4328" spans="12:14" x14ac:dyDescent="0.2">
      <c r="L4328" s="60"/>
      <c r="M4328" s="60"/>
      <c r="N4328" s="60"/>
    </row>
    <row r="4329" spans="12:14" x14ac:dyDescent="0.2">
      <c r="L4329" s="60"/>
      <c r="M4329" s="60"/>
      <c r="N4329" s="60"/>
    </row>
    <row r="4330" spans="12:14" x14ac:dyDescent="0.2">
      <c r="L4330" s="60"/>
      <c r="M4330" s="60"/>
      <c r="N4330" s="60"/>
    </row>
    <row r="4331" spans="12:14" x14ac:dyDescent="0.2">
      <c r="L4331" s="60"/>
      <c r="M4331" s="60"/>
      <c r="N4331" s="60"/>
    </row>
    <row r="4332" spans="12:14" x14ac:dyDescent="0.2">
      <c r="L4332" s="60"/>
      <c r="M4332" s="60"/>
      <c r="N4332" s="60"/>
    </row>
    <row r="4333" spans="12:14" x14ac:dyDescent="0.2">
      <c r="L4333" s="60"/>
      <c r="M4333" s="60"/>
      <c r="N4333" s="60"/>
    </row>
    <row r="4334" spans="12:14" x14ac:dyDescent="0.2">
      <c r="L4334" s="60"/>
      <c r="M4334" s="60"/>
      <c r="N4334" s="60"/>
    </row>
    <row r="4335" spans="12:14" x14ac:dyDescent="0.2">
      <c r="L4335" s="60"/>
      <c r="M4335" s="60"/>
      <c r="N4335" s="60"/>
    </row>
    <row r="4336" spans="12:14" x14ac:dyDescent="0.2">
      <c r="L4336" s="60"/>
      <c r="M4336" s="60"/>
      <c r="N4336" s="60"/>
    </row>
    <row r="4337" spans="12:14" x14ac:dyDescent="0.2">
      <c r="L4337" s="60"/>
      <c r="M4337" s="60"/>
      <c r="N4337" s="60"/>
    </row>
    <row r="4338" spans="12:14" x14ac:dyDescent="0.2">
      <c r="L4338" s="60"/>
      <c r="M4338" s="60"/>
      <c r="N4338" s="60"/>
    </row>
    <row r="4339" spans="12:14" x14ac:dyDescent="0.2">
      <c r="L4339" s="60"/>
      <c r="M4339" s="60"/>
      <c r="N4339" s="60"/>
    </row>
    <row r="4340" spans="12:14" x14ac:dyDescent="0.2">
      <c r="L4340" s="60"/>
      <c r="M4340" s="60"/>
      <c r="N4340" s="60"/>
    </row>
    <row r="4341" spans="12:14" x14ac:dyDescent="0.2">
      <c r="L4341" s="60"/>
      <c r="M4341" s="60"/>
      <c r="N4341" s="60"/>
    </row>
    <row r="4342" spans="12:14" x14ac:dyDescent="0.2">
      <c r="L4342" s="60"/>
      <c r="M4342" s="60"/>
      <c r="N4342" s="60"/>
    </row>
    <row r="4343" spans="12:14" x14ac:dyDescent="0.2">
      <c r="L4343" s="60"/>
      <c r="M4343" s="60"/>
      <c r="N4343" s="60"/>
    </row>
    <row r="4344" spans="12:14" x14ac:dyDescent="0.2">
      <c r="L4344" s="60"/>
      <c r="M4344" s="60"/>
      <c r="N4344" s="60"/>
    </row>
    <row r="4345" spans="12:14" x14ac:dyDescent="0.2">
      <c r="L4345" s="60"/>
      <c r="M4345" s="60"/>
      <c r="N4345" s="60"/>
    </row>
    <row r="4346" spans="12:14" x14ac:dyDescent="0.2">
      <c r="L4346" s="60"/>
      <c r="M4346" s="60"/>
      <c r="N4346" s="60"/>
    </row>
    <row r="4347" spans="12:14" x14ac:dyDescent="0.2">
      <c r="L4347" s="60"/>
      <c r="M4347" s="60"/>
      <c r="N4347" s="60"/>
    </row>
    <row r="4348" spans="12:14" x14ac:dyDescent="0.2">
      <c r="L4348" s="60"/>
      <c r="M4348" s="60"/>
      <c r="N4348" s="60"/>
    </row>
    <row r="4349" spans="12:14" x14ac:dyDescent="0.2">
      <c r="L4349" s="60"/>
      <c r="M4349" s="60"/>
      <c r="N4349" s="60"/>
    </row>
    <row r="4350" spans="12:14" x14ac:dyDescent="0.2">
      <c r="L4350" s="60"/>
      <c r="M4350" s="60"/>
      <c r="N4350" s="60"/>
    </row>
    <row r="4351" spans="12:14" x14ac:dyDescent="0.2">
      <c r="L4351" s="60"/>
      <c r="M4351" s="60"/>
      <c r="N4351" s="60"/>
    </row>
    <row r="4352" spans="12:14" x14ac:dyDescent="0.2">
      <c r="L4352" s="60"/>
      <c r="M4352" s="60"/>
      <c r="N4352" s="60"/>
    </row>
    <row r="4353" spans="12:14" x14ac:dyDescent="0.2">
      <c r="L4353" s="60"/>
      <c r="M4353" s="60"/>
      <c r="N4353" s="60"/>
    </row>
    <row r="4354" spans="12:14" x14ac:dyDescent="0.2">
      <c r="L4354" s="60"/>
      <c r="M4354" s="60"/>
      <c r="N4354" s="60"/>
    </row>
    <row r="4355" spans="12:14" x14ac:dyDescent="0.2">
      <c r="L4355" s="60"/>
      <c r="M4355" s="60"/>
      <c r="N4355" s="60"/>
    </row>
    <row r="4356" spans="12:14" x14ac:dyDescent="0.2">
      <c r="L4356" s="60"/>
      <c r="M4356" s="60"/>
      <c r="N4356" s="60"/>
    </row>
    <row r="4357" spans="12:14" x14ac:dyDescent="0.2">
      <c r="L4357" s="60"/>
      <c r="M4357" s="60"/>
      <c r="N4357" s="60"/>
    </row>
    <row r="4358" spans="12:14" x14ac:dyDescent="0.2">
      <c r="L4358" s="60"/>
      <c r="M4358" s="60"/>
      <c r="N4358" s="60"/>
    </row>
    <row r="4359" spans="12:14" x14ac:dyDescent="0.2">
      <c r="L4359" s="60"/>
      <c r="M4359" s="60"/>
      <c r="N4359" s="60"/>
    </row>
    <row r="4360" spans="12:14" x14ac:dyDescent="0.2">
      <c r="L4360" s="60"/>
      <c r="M4360" s="60"/>
      <c r="N4360" s="60"/>
    </row>
    <row r="4361" spans="12:14" x14ac:dyDescent="0.2">
      <c r="L4361" s="60"/>
      <c r="M4361" s="60"/>
      <c r="N4361" s="60"/>
    </row>
    <row r="4362" spans="12:14" x14ac:dyDescent="0.2">
      <c r="L4362" s="60"/>
      <c r="M4362" s="60"/>
      <c r="N4362" s="60"/>
    </row>
    <row r="4363" spans="12:14" x14ac:dyDescent="0.2">
      <c r="L4363" s="60"/>
      <c r="M4363" s="60"/>
      <c r="N4363" s="60"/>
    </row>
    <row r="4364" spans="12:14" x14ac:dyDescent="0.2">
      <c r="L4364" s="60"/>
      <c r="M4364" s="60"/>
      <c r="N4364" s="60"/>
    </row>
    <row r="4365" spans="12:14" x14ac:dyDescent="0.2">
      <c r="L4365" s="60"/>
      <c r="M4365" s="60"/>
      <c r="N4365" s="60"/>
    </row>
    <row r="4366" spans="12:14" x14ac:dyDescent="0.2">
      <c r="L4366" s="60"/>
      <c r="M4366" s="60"/>
      <c r="N4366" s="60"/>
    </row>
    <row r="4367" spans="12:14" x14ac:dyDescent="0.2">
      <c r="L4367" s="60"/>
      <c r="M4367" s="60"/>
      <c r="N4367" s="60"/>
    </row>
    <row r="4368" spans="12:14" x14ac:dyDescent="0.2">
      <c r="L4368" s="60"/>
      <c r="M4368" s="60"/>
      <c r="N4368" s="60"/>
    </row>
    <row r="4369" spans="12:14" x14ac:dyDescent="0.2">
      <c r="L4369" s="60"/>
      <c r="M4369" s="60"/>
      <c r="N4369" s="60"/>
    </row>
    <row r="4370" spans="12:14" x14ac:dyDescent="0.2">
      <c r="L4370" s="60"/>
      <c r="M4370" s="60"/>
      <c r="N4370" s="60"/>
    </row>
    <row r="4371" spans="12:14" x14ac:dyDescent="0.2">
      <c r="L4371" s="60"/>
      <c r="M4371" s="60"/>
      <c r="N4371" s="60"/>
    </row>
    <row r="4372" spans="12:14" x14ac:dyDescent="0.2">
      <c r="L4372" s="60"/>
      <c r="M4372" s="60"/>
      <c r="N4372" s="60"/>
    </row>
    <row r="4373" spans="12:14" x14ac:dyDescent="0.2">
      <c r="L4373" s="60"/>
      <c r="M4373" s="60"/>
      <c r="N4373" s="60"/>
    </row>
    <row r="4374" spans="12:14" x14ac:dyDescent="0.2">
      <c r="L4374" s="60"/>
      <c r="M4374" s="60"/>
      <c r="N4374" s="60"/>
    </row>
    <row r="4375" spans="12:14" x14ac:dyDescent="0.2">
      <c r="L4375" s="60"/>
      <c r="M4375" s="60"/>
      <c r="N4375" s="60"/>
    </row>
    <row r="4376" spans="12:14" x14ac:dyDescent="0.2">
      <c r="L4376" s="60"/>
      <c r="M4376" s="60"/>
      <c r="N4376" s="60"/>
    </row>
    <row r="4377" spans="12:14" x14ac:dyDescent="0.2">
      <c r="L4377" s="60"/>
      <c r="M4377" s="60"/>
      <c r="N4377" s="60"/>
    </row>
    <row r="4378" spans="12:14" x14ac:dyDescent="0.2">
      <c r="L4378" s="60"/>
      <c r="M4378" s="60"/>
      <c r="N4378" s="60"/>
    </row>
    <row r="4379" spans="12:14" x14ac:dyDescent="0.2">
      <c r="L4379" s="60"/>
      <c r="M4379" s="60"/>
      <c r="N4379" s="60"/>
    </row>
    <row r="4380" spans="12:14" x14ac:dyDescent="0.2">
      <c r="L4380" s="60"/>
      <c r="M4380" s="60"/>
      <c r="N4380" s="60"/>
    </row>
    <row r="4381" spans="12:14" x14ac:dyDescent="0.2">
      <c r="L4381" s="60"/>
      <c r="M4381" s="60"/>
      <c r="N4381" s="60"/>
    </row>
    <row r="4382" spans="12:14" x14ac:dyDescent="0.2">
      <c r="L4382" s="60"/>
      <c r="M4382" s="60"/>
      <c r="N4382" s="60"/>
    </row>
    <row r="4383" spans="12:14" x14ac:dyDescent="0.2">
      <c r="L4383" s="60"/>
      <c r="M4383" s="60"/>
      <c r="N4383" s="60"/>
    </row>
    <row r="4384" spans="12:14" x14ac:dyDescent="0.2">
      <c r="L4384" s="60"/>
      <c r="M4384" s="60"/>
      <c r="N4384" s="60"/>
    </row>
    <row r="4385" spans="12:14" x14ac:dyDescent="0.2">
      <c r="L4385" s="60"/>
      <c r="M4385" s="60"/>
      <c r="N4385" s="60"/>
    </row>
    <row r="4386" spans="12:14" x14ac:dyDescent="0.2">
      <c r="L4386" s="60"/>
      <c r="M4386" s="60"/>
      <c r="N4386" s="60"/>
    </row>
    <row r="4387" spans="12:14" x14ac:dyDescent="0.2">
      <c r="L4387" s="60"/>
      <c r="M4387" s="60"/>
      <c r="N4387" s="60"/>
    </row>
    <row r="4388" spans="12:14" x14ac:dyDescent="0.2">
      <c r="L4388" s="60"/>
      <c r="M4388" s="60"/>
      <c r="N4388" s="60"/>
    </row>
    <row r="4389" spans="12:14" x14ac:dyDescent="0.2">
      <c r="L4389" s="60"/>
      <c r="M4389" s="60"/>
      <c r="N4389" s="60"/>
    </row>
    <row r="4390" spans="12:14" x14ac:dyDescent="0.2">
      <c r="L4390" s="60"/>
      <c r="M4390" s="60"/>
      <c r="N4390" s="60"/>
    </row>
    <row r="4391" spans="12:14" x14ac:dyDescent="0.2">
      <c r="L4391" s="60"/>
      <c r="M4391" s="60"/>
      <c r="N4391" s="60"/>
    </row>
    <row r="4392" spans="12:14" x14ac:dyDescent="0.2">
      <c r="L4392" s="60"/>
      <c r="M4392" s="60"/>
      <c r="N4392" s="60"/>
    </row>
    <row r="4393" spans="12:14" x14ac:dyDescent="0.2">
      <c r="L4393" s="60"/>
      <c r="M4393" s="60"/>
      <c r="N4393" s="60"/>
    </row>
    <row r="4394" spans="12:14" x14ac:dyDescent="0.2">
      <c r="L4394" s="60"/>
      <c r="M4394" s="60"/>
      <c r="N4394" s="60"/>
    </row>
    <row r="4395" spans="12:14" x14ac:dyDescent="0.2">
      <c r="L4395" s="60"/>
      <c r="M4395" s="60"/>
      <c r="N4395" s="60"/>
    </row>
    <row r="4396" spans="12:14" x14ac:dyDescent="0.2">
      <c r="L4396" s="60"/>
      <c r="M4396" s="60"/>
      <c r="N4396" s="60"/>
    </row>
    <row r="4397" spans="12:14" x14ac:dyDescent="0.2">
      <c r="L4397" s="60"/>
      <c r="M4397" s="60"/>
      <c r="N4397" s="60"/>
    </row>
    <row r="4398" spans="12:14" x14ac:dyDescent="0.2">
      <c r="L4398" s="60"/>
      <c r="M4398" s="60"/>
      <c r="N4398" s="60"/>
    </row>
    <row r="4399" spans="12:14" x14ac:dyDescent="0.2">
      <c r="L4399" s="60"/>
      <c r="M4399" s="60"/>
      <c r="N4399" s="60"/>
    </row>
    <row r="4400" spans="12:14" x14ac:dyDescent="0.2">
      <c r="L4400" s="60"/>
      <c r="M4400" s="60"/>
      <c r="N4400" s="60"/>
    </row>
    <row r="4401" spans="12:14" x14ac:dyDescent="0.2">
      <c r="L4401" s="60"/>
      <c r="M4401" s="60"/>
      <c r="N4401" s="60"/>
    </row>
    <row r="4402" spans="12:14" x14ac:dyDescent="0.2">
      <c r="L4402" s="60"/>
      <c r="M4402" s="60"/>
      <c r="N4402" s="60"/>
    </row>
    <row r="4403" spans="12:14" x14ac:dyDescent="0.2">
      <c r="L4403" s="60"/>
      <c r="M4403" s="60"/>
      <c r="N4403" s="60"/>
    </row>
    <row r="4404" spans="12:14" x14ac:dyDescent="0.2">
      <c r="L4404" s="60"/>
      <c r="M4404" s="60"/>
      <c r="N4404" s="60"/>
    </row>
    <row r="4405" spans="12:14" x14ac:dyDescent="0.2">
      <c r="L4405" s="60"/>
      <c r="M4405" s="60"/>
      <c r="N4405" s="60"/>
    </row>
    <row r="4406" spans="12:14" x14ac:dyDescent="0.2">
      <c r="L4406" s="60"/>
      <c r="M4406" s="60"/>
      <c r="N4406" s="60"/>
    </row>
    <row r="4407" spans="12:14" x14ac:dyDescent="0.2">
      <c r="L4407" s="60"/>
      <c r="M4407" s="60"/>
      <c r="N4407" s="60"/>
    </row>
    <row r="4408" spans="12:14" x14ac:dyDescent="0.2">
      <c r="L4408" s="60"/>
      <c r="M4408" s="60"/>
      <c r="N4408" s="60"/>
    </row>
    <row r="4409" spans="12:14" x14ac:dyDescent="0.2">
      <c r="L4409" s="60"/>
      <c r="M4409" s="60"/>
      <c r="N4409" s="60"/>
    </row>
    <row r="4410" spans="12:14" x14ac:dyDescent="0.2">
      <c r="L4410" s="60"/>
      <c r="M4410" s="60"/>
      <c r="N4410" s="60"/>
    </row>
    <row r="4411" spans="12:14" x14ac:dyDescent="0.2">
      <c r="L4411" s="60"/>
      <c r="M4411" s="60"/>
      <c r="N4411" s="60"/>
    </row>
    <row r="4412" spans="12:14" x14ac:dyDescent="0.2">
      <c r="L4412" s="60"/>
      <c r="M4412" s="60"/>
      <c r="N4412" s="60"/>
    </row>
    <row r="4413" spans="12:14" x14ac:dyDescent="0.2">
      <c r="L4413" s="60"/>
      <c r="M4413" s="60"/>
      <c r="N4413" s="60"/>
    </row>
    <row r="4414" spans="12:14" x14ac:dyDescent="0.2">
      <c r="L4414" s="60"/>
      <c r="M4414" s="60"/>
      <c r="N4414" s="60"/>
    </row>
    <row r="4415" spans="12:14" x14ac:dyDescent="0.2">
      <c r="L4415" s="60"/>
      <c r="M4415" s="60"/>
      <c r="N4415" s="60"/>
    </row>
    <row r="4416" spans="12:14" x14ac:dyDescent="0.2">
      <c r="L4416" s="60"/>
      <c r="M4416" s="60"/>
      <c r="N4416" s="60"/>
    </row>
    <row r="4417" spans="12:14" x14ac:dyDescent="0.2">
      <c r="L4417" s="60"/>
      <c r="M4417" s="60"/>
      <c r="N4417" s="60"/>
    </row>
    <row r="4418" spans="12:14" x14ac:dyDescent="0.2">
      <c r="L4418" s="60"/>
      <c r="M4418" s="60"/>
      <c r="N4418" s="60"/>
    </row>
    <row r="4419" spans="12:14" x14ac:dyDescent="0.2">
      <c r="L4419" s="60"/>
      <c r="M4419" s="60"/>
      <c r="N4419" s="60"/>
    </row>
    <row r="4420" spans="12:14" x14ac:dyDescent="0.2">
      <c r="L4420" s="60"/>
      <c r="M4420" s="60"/>
      <c r="N4420" s="60"/>
    </row>
    <row r="4421" spans="12:14" x14ac:dyDescent="0.2">
      <c r="L4421" s="60"/>
      <c r="M4421" s="60"/>
      <c r="N4421" s="60"/>
    </row>
    <row r="4422" spans="12:14" x14ac:dyDescent="0.2">
      <c r="L4422" s="60"/>
      <c r="M4422" s="60"/>
      <c r="N4422" s="60"/>
    </row>
    <row r="4423" spans="12:14" x14ac:dyDescent="0.2">
      <c r="L4423" s="60"/>
      <c r="M4423" s="60"/>
      <c r="N4423" s="60"/>
    </row>
    <row r="4424" spans="12:14" x14ac:dyDescent="0.2">
      <c r="L4424" s="60"/>
      <c r="M4424" s="60"/>
      <c r="N4424" s="60"/>
    </row>
    <row r="4425" spans="12:14" x14ac:dyDescent="0.2">
      <c r="L4425" s="60"/>
      <c r="M4425" s="60"/>
      <c r="N4425" s="60"/>
    </row>
    <row r="4426" spans="12:14" x14ac:dyDescent="0.2">
      <c r="L4426" s="60"/>
      <c r="M4426" s="60"/>
      <c r="N4426" s="60"/>
    </row>
    <row r="4427" spans="12:14" x14ac:dyDescent="0.2">
      <c r="L4427" s="60"/>
      <c r="M4427" s="60"/>
      <c r="N4427" s="60"/>
    </row>
    <row r="4428" spans="12:14" x14ac:dyDescent="0.2">
      <c r="L4428" s="60"/>
      <c r="M4428" s="60"/>
      <c r="N4428" s="60"/>
    </row>
    <row r="4429" spans="12:14" x14ac:dyDescent="0.2">
      <c r="L4429" s="60"/>
      <c r="M4429" s="60"/>
      <c r="N4429" s="60"/>
    </row>
    <row r="4430" spans="12:14" x14ac:dyDescent="0.2">
      <c r="L4430" s="60"/>
      <c r="M4430" s="60"/>
      <c r="N4430" s="60"/>
    </row>
    <row r="4431" spans="12:14" x14ac:dyDescent="0.2">
      <c r="L4431" s="60"/>
      <c r="M4431" s="60"/>
      <c r="N4431" s="60"/>
    </row>
    <row r="4432" spans="12:14" x14ac:dyDescent="0.2">
      <c r="L4432" s="60"/>
      <c r="M4432" s="60"/>
      <c r="N4432" s="60"/>
    </row>
    <row r="4433" spans="12:14" x14ac:dyDescent="0.2">
      <c r="L4433" s="60"/>
      <c r="M4433" s="60"/>
      <c r="N4433" s="60"/>
    </row>
    <row r="4434" spans="12:14" x14ac:dyDescent="0.2">
      <c r="L4434" s="60"/>
      <c r="M4434" s="60"/>
      <c r="N4434" s="60"/>
    </row>
    <row r="4435" spans="12:14" x14ac:dyDescent="0.2">
      <c r="L4435" s="60"/>
      <c r="M4435" s="60"/>
      <c r="N4435" s="60"/>
    </row>
    <row r="4436" spans="12:14" x14ac:dyDescent="0.2">
      <c r="L4436" s="60"/>
      <c r="M4436" s="60"/>
      <c r="N4436" s="60"/>
    </row>
    <row r="4437" spans="12:14" x14ac:dyDescent="0.2">
      <c r="L4437" s="60"/>
      <c r="M4437" s="60"/>
      <c r="N4437" s="60"/>
    </row>
    <row r="4438" spans="12:14" x14ac:dyDescent="0.2">
      <c r="L4438" s="60"/>
      <c r="M4438" s="60"/>
      <c r="N4438" s="60"/>
    </row>
    <row r="4439" spans="12:14" x14ac:dyDescent="0.2">
      <c r="L4439" s="60"/>
      <c r="M4439" s="60"/>
      <c r="N4439" s="60"/>
    </row>
    <row r="4440" spans="12:14" x14ac:dyDescent="0.2">
      <c r="L4440" s="60"/>
      <c r="M4440" s="60"/>
      <c r="N4440" s="60"/>
    </row>
    <row r="4441" spans="12:14" x14ac:dyDescent="0.2">
      <c r="L4441" s="60"/>
      <c r="M4441" s="60"/>
      <c r="N4441" s="60"/>
    </row>
    <row r="4442" spans="12:14" x14ac:dyDescent="0.2">
      <c r="L4442" s="60"/>
      <c r="M4442" s="60"/>
      <c r="N4442" s="60"/>
    </row>
    <row r="4443" spans="12:14" x14ac:dyDescent="0.2">
      <c r="L4443" s="60"/>
      <c r="M4443" s="60"/>
      <c r="N4443" s="60"/>
    </row>
    <row r="4444" spans="12:14" x14ac:dyDescent="0.2">
      <c r="L4444" s="60"/>
      <c r="M4444" s="60"/>
      <c r="N4444" s="60"/>
    </row>
    <row r="4445" spans="12:14" x14ac:dyDescent="0.2">
      <c r="L4445" s="60"/>
      <c r="M4445" s="60"/>
      <c r="N4445" s="60"/>
    </row>
    <row r="4446" spans="12:14" x14ac:dyDescent="0.2">
      <c r="L4446" s="60"/>
      <c r="M4446" s="60"/>
      <c r="N4446" s="60"/>
    </row>
    <row r="4447" spans="12:14" x14ac:dyDescent="0.2">
      <c r="L4447" s="60"/>
      <c r="M4447" s="60"/>
      <c r="N4447" s="60"/>
    </row>
    <row r="4448" spans="12:14" x14ac:dyDescent="0.2">
      <c r="L4448" s="60"/>
      <c r="M4448" s="60"/>
      <c r="N4448" s="60"/>
    </row>
    <row r="4449" spans="12:14" x14ac:dyDescent="0.2">
      <c r="L4449" s="60"/>
      <c r="M4449" s="60"/>
      <c r="N4449" s="60"/>
    </row>
    <row r="4450" spans="12:14" x14ac:dyDescent="0.2">
      <c r="L4450" s="60"/>
      <c r="M4450" s="60"/>
      <c r="N4450" s="60"/>
    </row>
    <row r="4451" spans="12:14" x14ac:dyDescent="0.2">
      <c r="L4451" s="60"/>
      <c r="M4451" s="60"/>
      <c r="N4451" s="60"/>
    </row>
    <row r="4452" spans="12:14" x14ac:dyDescent="0.2">
      <c r="L4452" s="60"/>
      <c r="M4452" s="60"/>
      <c r="N4452" s="60"/>
    </row>
    <row r="4453" spans="12:14" x14ac:dyDescent="0.2">
      <c r="L4453" s="60"/>
      <c r="M4453" s="60"/>
      <c r="N4453" s="60"/>
    </row>
    <row r="4454" spans="12:14" x14ac:dyDescent="0.2">
      <c r="L4454" s="60"/>
      <c r="M4454" s="60"/>
      <c r="N4454" s="60"/>
    </row>
    <row r="4455" spans="12:14" x14ac:dyDescent="0.2">
      <c r="L4455" s="60"/>
      <c r="M4455" s="60"/>
      <c r="N4455" s="60"/>
    </row>
    <row r="4456" spans="12:14" x14ac:dyDescent="0.2">
      <c r="L4456" s="60"/>
      <c r="M4456" s="60"/>
      <c r="N4456" s="60"/>
    </row>
    <row r="4457" spans="12:14" x14ac:dyDescent="0.2">
      <c r="L4457" s="60"/>
      <c r="M4457" s="60"/>
      <c r="N4457" s="60"/>
    </row>
    <row r="4458" spans="12:14" x14ac:dyDescent="0.2">
      <c r="L4458" s="60"/>
      <c r="M4458" s="60"/>
      <c r="N4458" s="60"/>
    </row>
    <row r="4459" spans="12:14" x14ac:dyDescent="0.2">
      <c r="L4459" s="60"/>
      <c r="M4459" s="60"/>
      <c r="N4459" s="60"/>
    </row>
    <row r="4460" spans="12:14" x14ac:dyDescent="0.2">
      <c r="L4460" s="60"/>
      <c r="M4460" s="60"/>
      <c r="N4460" s="60"/>
    </row>
    <row r="4461" spans="12:14" x14ac:dyDescent="0.2">
      <c r="L4461" s="60"/>
      <c r="M4461" s="60"/>
      <c r="N4461" s="60"/>
    </row>
    <row r="4462" spans="12:14" x14ac:dyDescent="0.2">
      <c r="L4462" s="60"/>
      <c r="M4462" s="60"/>
      <c r="N4462" s="60"/>
    </row>
    <row r="4463" spans="12:14" x14ac:dyDescent="0.2">
      <c r="L4463" s="60"/>
      <c r="M4463" s="60"/>
      <c r="N4463" s="60"/>
    </row>
    <row r="4464" spans="12:14" x14ac:dyDescent="0.2">
      <c r="L4464" s="60"/>
      <c r="M4464" s="60"/>
      <c r="N4464" s="60"/>
    </row>
    <row r="4465" spans="12:14" x14ac:dyDescent="0.2">
      <c r="L4465" s="60"/>
      <c r="M4465" s="60"/>
      <c r="N4465" s="60"/>
    </row>
    <row r="4466" spans="12:14" x14ac:dyDescent="0.2">
      <c r="L4466" s="60"/>
      <c r="M4466" s="60"/>
      <c r="N4466" s="60"/>
    </row>
    <row r="4467" spans="12:14" x14ac:dyDescent="0.2">
      <c r="L4467" s="60"/>
      <c r="M4467" s="60"/>
      <c r="N4467" s="60"/>
    </row>
    <row r="4468" spans="12:14" x14ac:dyDescent="0.2">
      <c r="L4468" s="60"/>
      <c r="M4468" s="60"/>
      <c r="N4468" s="60"/>
    </row>
    <row r="4469" spans="12:14" x14ac:dyDescent="0.2">
      <c r="L4469" s="60"/>
      <c r="M4469" s="60"/>
      <c r="N4469" s="60"/>
    </row>
    <row r="4470" spans="12:14" x14ac:dyDescent="0.2">
      <c r="L4470" s="60"/>
      <c r="M4470" s="60"/>
      <c r="N4470" s="60"/>
    </row>
    <row r="4471" spans="12:14" x14ac:dyDescent="0.2">
      <c r="L4471" s="60"/>
      <c r="M4471" s="60"/>
      <c r="N4471" s="60"/>
    </row>
    <row r="4472" spans="12:14" x14ac:dyDescent="0.2">
      <c r="L4472" s="60"/>
      <c r="M4472" s="60"/>
      <c r="N4472" s="60"/>
    </row>
    <row r="4473" spans="12:14" x14ac:dyDescent="0.2">
      <c r="L4473" s="60"/>
      <c r="M4473" s="60"/>
      <c r="N4473" s="60"/>
    </row>
    <row r="4474" spans="12:14" x14ac:dyDescent="0.2">
      <c r="L4474" s="60"/>
      <c r="M4474" s="60"/>
      <c r="N4474" s="60"/>
    </row>
    <row r="4475" spans="12:14" x14ac:dyDescent="0.2">
      <c r="L4475" s="60"/>
      <c r="M4475" s="60"/>
      <c r="N4475" s="60"/>
    </row>
    <row r="4476" spans="12:14" x14ac:dyDescent="0.2">
      <c r="L4476" s="60"/>
      <c r="M4476" s="60"/>
      <c r="N4476" s="60"/>
    </row>
    <row r="4477" spans="12:14" x14ac:dyDescent="0.2">
      <c r="L4477" s="60"/>
      <c r="M4477" s="60"/>
      <c r="N4477" s="60"/>
    </row>
    <row r="4478" spans="12:14" x14ac:dyDescent="0.2">
      <c r="L4478" s="60"/>
      <c r="M4478" s="60"/>
      <c r="N4478" s="60"/>
    </row>
    <row r="4479" spans="12:14" x14ac:dyDescent="0.2">
      <c r="L4479" s="60"/>
      <c r="M4479" s="60"/>
      <c r="N4479" s="60"/>
    </row>
    <row r="4480" spans="12:14" x14ac:dyDescent="0.2">
      <c r="L4480" s="60"/>
      <c r="M4480" s="60"/>
      <c r="N4480" s="60"/>
    </row>
    <row r="4481" spans="12:14" x14ac:dyDescent="0.2">
      <c r="L4481" s="60"/>
      <c r="M4481" s="60"/>
      <c r="N4481" s="60"/>
    </row>
    <row r="4482" spans="12:14" x14ac:dyDescent="0.2">
      <c r="L4482" s="60"/>
      <c r="M4482" s="60"/>
      <c r="N4482" s="60"/>
    </row>
    <row r="4483" spans="12:14" x14ac:dyDescent="0.2">
      <c r="L4483" s="60"/>
      <c r="M4483" s="60"/>
      <c r="N4483" s="60"/>
    </row>
    <row r="4484" spans="12:14" x14ac:dyDescent="0.2">
      <c r="L4484" s="60"/>
      <c r="M4484" s="60"/>
      <c r="N4484" s="60"/>
    </row>
    <row r="4485" spans="12:14" x14ac:dyDescent="0.2">
      <c r="L4485" s="60"/>
      <c r="M4485" s="60"/>
      <c r="N4485" s="60"/>
    </row>
    <row r="4486" spans="12:14" x14ac:dyDescent="0.2">
      <c r="L4486" s="60"/>
      <c r="M4486" s="60"/>
      <c r="N4486" s="60"/>
    </row>
    <row r="4487" spans="12:14" x14ac:dyDescent="0.2">
      <c r="L4487" s="60"/>
      <c r="M4487" s="60"/>
      <c r="N4487" s="60"/>
    </row>
    <row r="4488" spans="12:14" x14ac:dyDescent="0.2">
      <c r="L4488" s="60"/>
      <c r="M4488" s="60"/>
      <c r="N4488" s="60"/>
    </row>
    <row r="4489" spans="12:14" x14ac:dyDescent="0.2">
      <c r="L4489" s="60"/>
      <c r="M4489" s="60"/>
      <c r="N4489" s="60"/>
    </row>
    <row r="4490" spans="12:14" x14ac:dyDescent="0.2">
      <c r="L4490" s="60"/>
      <c r="M4490" s="60"/>
      <c r="N4490" s="60"/>
    </row>
    <row r="4491" spans="12:14" x14ac:dyDescent="0.2">
      <c r="L4491" s="60"/>
      <c r="M4491" s="60"/>
      <c r="N4491" s="60"/>
    </row>
    <row r="4492" spans="12:14" x14ac:dyDescent="0.2">
      <c r="L4492" s="60"/>
      <c r="M4492" s="60"/>
      <c r="N4492" s="60"/>
    </row>
    <row r="4493" spans="12:14" x14ac:dyDescent="0.2">
      <c r="L4493" s="60"/>
      <c r="M4493" s="60"/>
      <c r="N4493" s="60"/>
    </row>
    <row r="4494" spans="12:14" x14ac:dyDescent="0.2">
      <c r="L4494" s="60"/>
      <c r="M4494" s="60"/>
      <c r="N4494" s="60"/>
    </row>
    <row r="4495" spans="12:14" x14ac:dyDescent="0.2">
      <c r="L4495" s="60"/>
      <c r="M4495" s="60"/>
      <c r="N4495" s="60"/>
    </row>
    <row r="4496" spans="12:14" x14ac:dyDescent="0.2">
      <c r="L4496" s="60"/>
      <c r="M4496" s="60"/>
      <c r="N4496" s="60"/>
    </row>
    <row r="4497" spans="12:14" x14ac:dyDescent="0.2">
      <c r="L4497" s="60"/>
      <c r="M4497" s="60"/>
      <c r="N4497" s="60"/>
    </row>
    <row r="4498" spans="12:14" x14ac:dyDescent="0.2">
      <c r="L4498" s="60"/>
      <c r="M4498" s="60"/>
      <c r="N4498" s="60"/>
    </row>
    <row r="4499" spans="12:14" x14ac:dyDescent="0.2">
      <c r="L4499" s="60"/>
      <c r="M4499" s="60"/>
      <c r="N4499" s="60"/>
    </row>
    <row r="4500" spans="12:14" x14ac:dyDescent="0.2">
      <c r="L4500" s="60"/>
      <c r="M4500" s="60"/>
      <c r="N4500" s="60"/>
    </row>
    <row r="4501" spans="12:14" x14ac:dyDescent="0.2">
      <c r="L4501" s="60"/>
      <c r="M4501" s="60"/>
      <c r="N4501" s="60"/>
    </row>
    <row r="4502" spans="12:14" x14ac:dyDescent="0.2">
      <c r="L4502" s="60"/>
      <c r="M4502" s="60"/>
      <c r="N4502" s="60"/>
    </row>
    <row r="4503" spans="12:14" x14ac:dyDescent="0.2">
      <c r="L4503" s="60"/>
      <c r="M4503" s="60"/>
      <c r="N4503" s="60"/>
    </row>
    <row r="4504" spans="12:14" x14ac:dyDescent="0.2">
      <c r="L4504" s="60"/>
      <c r="M4504" s="60"/>
      <c r="N4504" s="60"/>
    </row>
    <row r="4505" spans="12:14" x14ac:dyDescent="0.2">
      <c r="L4505" s="60"/>
      <c r="M4505" s="60"/>
      <c r="N4505" s="60"/>
    </row>
    <row r="4506" spans="12:14" x14ac:dyDescent="0.2">
      <c r="L4506" s="60"/>
      <c r="M4506" s="60"/>
      <c r="N4506" s="60"/>
    </row>
    <row r="4507" spans="12:14" x14ac:dyDescent="0.2">
      <c r="L4507" s="60"/>
      <c r="M4507" s="60"/>
      <c r="N4507" s="60"/>
    </row>
    <row r="4508" spans="12:14" x14ac:dyDescent="0.2">
      <c r="L4508" s="60"/>
      <c r="M4508" s="60"/>
      <c r="N4508" s="60"/>
    </row>
    <row r="4509" spans="12:14" x14ac:dyDescent="0.2">
      <c r="L4509" s="60"/>
      <c r="M4509" s="60"/>
      <c r="N4509" s="60"/>
    </row>
    <row r="4510" spans="12:14" x14ac:dyDescent="0.2">
      <c r="L4510" s="60"/>
      <c r="M4510" s="60"/>
      <c r="N4510" s="60"/>
    </row>
    <row r="4511" spans="12:14" x14ac:dyDescent="0.2">
      <c r="L4511" s="60"/>
      <c r="M4511" s="60"/>
      <c r="N4511" s="60"/>
    </row>
    <row r="4512" spans="12:14" x14ac:dyDescent="0.2">
      <c r="L4512" s="60"/>
      <c r="M4512" s="60"/>
      <c r="N4512" s="60"/>
    </row>
    <row r="4513" spans="12:14" x14ac:dyDescent="0.2">
      <c r="L4513" s="60"/>
      <c r="M4513" s="60"/>
      <c r="N4513" s="60"/>
    </row>
    <row r="4514" spans="12:14" x14ac:dyDescent="0.2">
      <c r="L4514" s="60"/>
      <c r="M4514" s="60"/>
      <c r="N4514" s="60"/>
    </row>
    <row r="4515" spans="12:14" x14ac:dyDescent="0.2">
      <c r="L4515" s="60"/>
      <c r="M4515" s="60"/>
      <c r="N4515" s="60"/>
    </row>
    <row r="4516" spans="12:14" x14ac:dyDescent="0.2">
      <c r="L4516" s="60"/>
      <c r="M4516" s="60"/>
      <c r="N4516" s="60"/>
    </row>
    <row r="4517" spans="12:14" x14ac:dyDescent="0.2">
      <c r="L4517" s="60"/>
      <c r="M4517" s="60"/>
      <c r="N4517" s="60"/>
    </row>
    <row r="4518" spans="12:14" x14ac:dyDescent="0.2">
      <c r="L4518" s="60"/>
      <c r="M4518" s="60"/>
      <c r="N4518" s="60"/>
    </row>
    <row r="4519" spans="12:14" x14ac:dyDescent="0.2">
      <c r="L4519" s="60"/>
      <c r="M4519" s="60"/>
      <c r="N4519" s="60"/>
    </row>
    <row r="4520" spans="12:14" x14ac:dyDescent="0.2">
      <c r="L4520" s="60"/>
      <c r="M4520" s="60"/>
      <c r="N4520" s="60"/>
    </row>
    <row r="4521" spans="12:14" x14ac:dyDescent="0.2">
      <c r="L4521" s="60"/>
      <c r="M4521" s="60"/>
      <c r="N4521" s="60"/>
    </row>
    <row r="4522" spans="12:14" x14ac:dyDescent="0.2">
      <c r="L4522" s="60"/>
      <c r="M4522" s="60"/>
      <c r="N4522" s="60"/>
    </row>
    <row r="4523" spans="12:14" x14ac:dyDescent="0.2">
      <c r="L4523" s="60"/>
      <c r="M4523" s="60"/>
      <c r="N4523" s="60"/>
    </row>
    <row r="4524" spans="12:14" x14ac:dyDescent="0.2">
      <c r="L4524" s="60"/>
      <c r="M4524" s="60"/>
      <c r="N4524" s="60"/>
    </row>
    <row r="4525" spans="12:14" x14ac:dyDescent="0.2">
      <c r="L4525" s="60"/>
      <c r="M4525" s="60"/>
      <c r="N4525" s="60"/>
    </row>
    <row r="4526" spans="12:14" x14ac:dyDescent="0.2">
      <c r="L4526" s="60"/>
      <c r="M4526" s="60"/>
      <c r="N4526" s="60"/>
    </row>
    <row r="4527" spans="12:14" x14ac:dyDescent="0.2">
      <c r="L4527" s="60"/>
      <c r="M4527" s="60"/>
      <c r="N4527" s="60"/>
    </row>
    <row r="4528" spans="12:14" x14ac:dyDescent="0.2">
      <c r="L4528" s="60"/>
      <c r="M4528" s="60"/>
      <c r="N4528" s="60"/>
    </row>
    <row r="4529" spans="12:14" x14ac:dyDescent="0.2">
      <c r="L4529" s="60"/>
      <c r="M4529" s="60"/>
      <c r="N4529" s="60"/>
    </row>
    <row r="4530" spans="12:14" x14ac:dyDescent="0.2">
      <c r="L4530" s="60"/>
      <c r="M4530" s="60"/>
      <c r="N4530" s="60"/>
    </row>
    <row r="4531" spans="12:14" x14ac:dyDescent="0.2">
      <c r="L4531" s="60"/>
      <c r="M4531" s="60"/>
      <c r="N4531" s="60"/>
    </row>
    <row r="4532" spans="12:14" x14ac:dyDescent="0.2">
      <c r="L4532" s="60"/>
      <c r="M4532" s="60"/>
      <c r="N4532" s="60"/>
    </row>
    <row r="4533" spans="12:14" x14ac:dyDescent="0.2">
      <c r="L4533" s="60"/>
      <c r="M4533" s="60"/>
      <c r="N4533" s="60"/>
    </row>
    <row r="4534" spans="12:14" x14ac:dyDescent="0.2">
      <c r="L4534" s="60"/>
      <c r="M4534" s="60"/>
      <c r="N4534" s="60"/>
    </row>
    <row r="4535" spans="12:14" x14ac:dyDescent="0.2">
      <c r="L4535" s="60"/>
      <c r="M4535" s="60"/>
      <c r="N4535" s="60"/>
    </row>
    <row r="4536" spans="12:14" x14ac:dyDescent="0.2">
      <c r="L4536" s="60"/>
      <c r="M4536" s="60"/>
      <c r="N4536" s="60"/>
    </row>
    <row r="4537" spans="12:14" x14ac:dyDescent="0.2">
      <c r="L4537" s="60"/>
      <c r="M4537" s="60"/>
      <c r="N4537" s="60"/>
    </row>
    <row r="4538" spans="12:14" x14ac:dyDescent="0.2">
      <c r="L4538" s="60"/>
      <c r="M4538" s="60"/>
      <c r="N4538" s="60"/>
    </row>
    <row r="4539" spans="12:14" x14ac:dyDescent="0.2">
      <c r="L4539" s="60"/>
      <c r="M4539" s="60"/>
      <c r="N4539" s="60"/>
    </row>
    <row r="4540" spans="12:14" x14ac:dyDescent="0.2">
      <c r="L4540" s="60"/>
      <c r="M4540" s="60"/>
      <c r="N4540" s="60"/>
    </row>
    <row r="4541" spans="12:14" x14ac:dyDescent="0.2">
      <c r="L4541" s="60"/>
      <c r="M4541" s="60"/>
      <c r="N4541" s="60"/>
    </row>
    <row r="4542" spans="12:14" x14ac:dyDescent="0.2">
      <c r="L4542" s="60"/>
      <c r="M4542" s="60"/>
      <c r="N4542" s="60"/>
    </row>
    <row r="4543" spans="12:14" x14ac:dyDescent="0.2">
      <c r="L4543" s="60"/>
      <c r="M4543" s="60"/>
      <c r="N4543" s="60"/>
    </row>
    <row r="4544" spans="12:14" x14ac:dyDescent="0.2">
      <c r="L4544" s="60"/>
      <c r="M4544" s="60"/>
      <c r="N4544" s="60"/>
    </row>
    <row r="4545" spans="12:14" x14ac:dyDescent="0.2">
      <c r="L4545" s="60"/>
      <c r="M4545" s="60"/>
      <c r="N4545" s="60"/>
    </row>
    <row r="4546" spans="12:14" x14ac:dyDescent="0.2">
      <c r="L4546" s="60"/>
      <c r="M4546" s="60"/>
      <c r="N4546" s="60"/>
    </row>
    <row r="4547" spans="12:14" x14ac:dyDescent="0.2">
      <c r="L4547" s="60"/>
      <c r="M4547" s="60"/>
      <c r="N4547" s="60"/>
    </row>
    <row r="4548" spans="12:14" x14ac:dyDescent="0.2">
      <c r="L4548" s="60"/>
      <c r="M4548" s="60"/>
      <c r="N4548" s="60"/>
    </row>
    <row r="4549" spans="12:14" x14ac:dyDescent="0.2">
      <c r="L4549" s="60"/>
      <c r="M4549" s="60"/>
      <c r="N4549" s="60"/>
    </row>
    <row r="4550" spans="12:14" x14ac:dyDescent="0.2">
      <c r="L4550" s="60"/>
      <c r="M4550" s="60"/>
      <c r="N4550" s="60"/>
    </row>
    <row r="4551" spans="12:14" x14ac:dyDescent="0.2">
      <c r="L4551" s="60"/>
      <c r="M4551" s="60"/>
      <c r="N4551" s="60"/>
    </row>
    <row r="4552" spans="12:14" x14ac:dyDescent="0.2">
      <c r="L4552" s="60"/>
      <c r="M4552" s="60"/>
      <c r="N4552" s="60"/>
    </row>
    <row r="4553" spans="12:14" x14ac:dyDescent="0.2">
      <c r="L4553" s="60"/>
      <c r="M4553" s="60"/>
      <c r="N4553" s="60"/>
    </row>
    <row r="4554" spans="12:14" x14ac:dyDescent="0.2">
      <c r="L4554" s="60"/>
      <c r="M4554" s="60"/>
      <c r="N4554" s="60"/>
    </row>
    <row r="4555" spans="12:14" x14ac:dyDescent="0.2">
      <c r="L4555" s="60"/>
      <c r="M4555" s="60"/>
      <c r="N4555" s="60"/>
    </row>
    <row r="4556" spans="12:14" x14ac:dyDescent="0.2">
      <c r="L4556" s="60"/>
      <c r="M4556" s="60"/>
      <c r="N4556" s="60"/>
    </row>
    <row r="4557" spans="12:14" x14ac:dyDescent="0.2">
      <c r="L4557" s="60"/>
      <c r="M4557" s="60"/>
      <c r="N4557" s="60"/>
    </row>
    <row r="4558" spans="12:14" x14ac:dyDescent="0.2">
      <c r="L4558" s="60"/>
      <c r="M4558" s="60"/>
      <c r="N4558" s="60"/>
    </row>
    <row r="4559" spans="12:14" x14ac:dyDescent="0.2">
      <c r="L4559" s="60"/>
      <c r="M4559" s="60"/>
      <c r="N4559" s="60"/>
    </row>
    <row r="4560" spans="12:14" x14ac:dyDescent="0.2">
      <c r="L4560" s="60"/>
      <c r="M4560" s="60"/>
      <c r="N4560" s="60"/>
    </row>
    <row r="4561" spans="12:14" x14ac:dyDescent="0.2">
      <c r="L4561" s="60"/>
      <c r="M4561" s="60"/>
      <c r="N4561" s="60"/>
    </row>
    <row r="4562" spans="12:14" x14ac:dyDescent="0.2">
      <c r="L4562" s="60"/>
      <c r="M4562" s="60"/>
      <c r="N4562" s="60"/>
    </row>
    <row r="4563" spans="12:14" x14ac:dyDescent="0.2">
      <c r="L4563" s="60"/>
      <c r="M4563" s="60"/>
      <c r="N4563" s="60"/>
    </row>
    <row r="4564" spans="12:14" x14ac:dyDescent="0.2">
      <c r="L4564" s="60"/>
      <c r="M4564" s="60"/>
      <c r="N4564" s="60"/>
    </row>
    <row r="4565" spans="12:14" x14ac:dyDescent="0.2">
      <c r="L4565" s="60"/>
      <c r="M4565" s="60"/>
      <c r="N4565" s="60"/>
    </row>
    <row r="4566" spans="12:14" x14ac:dyDescent="0.2">
      <c r="L4566" s="60"/>
      <c r="M4566" s="60"/>
      <c r="N4566" s="60"/>
    </row>
    <row r="4567" spans="12:14" x14ac:dyDescent="0.2">
      <c r="L4567" s="60"/>
      <c r="M4567" s="60"/>
      <c r="N4567" s="60"/>
    </row>
    <row r="4568" spans="12:14" x14ac:dyDescent="0.2">
      <c r="L4568" s="60"/>
      <c r="M4568" s="60"/>
      <c r="N4568" s="60"/>
    </row>
    <row r="4569" spans="12:14" x14ac:dyDescent="0.2">
      <c r="L4569" s="60"/>
      <c r="M4569" s="60"/>
      <c r="N4569" s="60"/>
    </row>
    <row r="4570" spans="12:14" x14ac:dyDescent="0.2">
      <c r="L4570" s="60"/>
      <c r="M4570" s="60"/>
      <c r="N4570" s="60"/>
    </row>
    <row r="4571" spans="12:14" x14ac:dyDescent="0.2">
      <c r="L4571" s="60"/>
      <c r="M4571" s="60"/>
      <c r="N4571" s="60"/>
    </row>
    <row r="4572" spans="12:14" x14ac:dyDescent="0.2">
      <c r="L4572" s="60"/>
      <c r="M4572" s="60"/>
      <c r="N4572" s="60"/>
    </row>
    <row r="4573" spans="12:14" x14ac:dyDescent="0.2">
      <c r="L4573" s="60"/>
      <c r="M4573" s="60"/>
      <c r="N4573" s="60"/>
    </row>
    <row r="4574" spans="12:14" x14ac:dyDescent="0.2">
      <c r="L4574" s="60"/>
      <c r="M4574" s="60"/>
      <c r="N4574" s="60"/>
    </row>
    <row r="4575" spans="12:14" x14ac:dyDescent="0.2">
      <c r="L4575" s="60"/>
      <c r="M4575" s="60"/>
      <c r="N4575" s="60"/>
    </row>
    <row r="4576" spans="12:14" x14ac:dyDescent="0.2">
      <c r="L4576" s="60"/>
      <c r="M4576" s="60"/>
      <c r="N4576" s="60"/>
    </row>
    <row r="4577" spans="12:14" x14ac:dyDescent="0.2">
      <c r="L4577" s="60"/>
      <c r="M4577" s="60"/>
      <c r="N4577" s="60"/>
    </row>
    <row r="4578" spans="12:14" x14ac:dyDescent="0.2">
      <c r="L4578" s="60"/>
      <c r="M4578" s="60"/>
      <c r="N4578" s="60"/>
    </row>
    <row r="4579" spans="12:14" x14ac:dyDescent="0.2">
      <c r="L4579" s="60"/>
      <c r="M4579" s="60"/>
      <c r="N4579" s="60"/>
    </row>
    <row r="4580" spans="12:14" x14ac:dyDescent="0.2">
      <c r="L4580" s="60"/>
      <c r="M4580" s="60"/>
      <c r="N4580" s="60"/>
    </row>
    <row r="4581" spans="12:14" x14ac:dyDescent="0.2">
      <c r="L4581" s="60"/>
      <c r="M4581" s="60"/>
      <c r="N4581" s="60"/>
    </row>
    <row r="4582" spans="12:14" x14ac:dyDescent="0.2">
      <c r="L4582" s="60"/>
      <c r="M4582" s="60"/>
      <c r="N4582" s="60"/>
    </row>
    <row r="4583" spans="12:14" x14ac:dyDescent="0.2">
      <c r="L4583" s="60"/>
      <c r="M4583" s="60"/>
      <c r="N4583" s="60"/>
    </row>
    <row r="4584" spans="12:14" x14ac:dyDescent="0.2">
      <c r="L4584" s="60"/>
      <c r="M4584" s="60"/>
      <c r="N4584" s="60"/>
    </row>
    <row r="4585" spans="12:14" x14ac:dyDescent="0.2">
      <c r="L4585" s="60"/>
      <c r="M4585" s="60"/>
      <c r="N4585" s="60"/>
    </row>
    <row r="4586" spans="12:14" x14ac:dyDescent="0.2">
      <c r="L4586" s="60"/>
      <c r="M4586" s="60"/>
      <c r="N4586" s="60"/>
    </row>
    <row r="4587" spans="12:14" x14ac:dyDescent="0.2">
      <c r="L4587" s="60"/>
      <c r="M4587" s="60"/>
      <c r="N4587" s="60"/>
    </row>
    <row r="4588" spans="12:14" x14ac:dyDescent="0.2">
      <c r="L4588" s="60"/>
      <c r="M4588" s="60"/>
      <c r="N4588" s="60"/>
    </row>
    <row r="4589" spans="12:14" x14ac:dyDescent="0.2">
      <c r="L4589" s="60"/>
      <c r="M4589" s="60"/>
      <c r="N4589" s="60"/>
    </row>
    <row r="4590" spans="12:14" x14ac:dyDescent="0.2">
      <c r="L4590" s="60"/>
      <c r="M4590" s="60"/>
      <c r="N4590" s="60"/>
    </row>
    <row r="4591" spans="12:14" x14ac:dyDescent="0.2">
      <c r="L4591" s="60"/>
      <c r="M4591" s="60"/>
      <c r="N4591" s="60"/>
    </row>
    <row r="4592" spans="12:14" x14ac:dyDescent="0.2">
      <c r="L4592" s="60"/>
      <c r="M4592" s="60"/>
      <c r="N4592" s="60"/>
    </row>
    <row r="4593" spans="12:14" x14ac:dyDescent="0.2">
      <c r="L4593" s="60"/>
      <c r="M4593" s="60"/>
      <c r="N4593" s="60"/>
    </row>
    <row r="4594" spans="12:14" x14ac:dyDescent="0.2">
      <c r="L4594" s="60"/>
      <c r="M4594" s="60"/>
      <c r="N4594" s="60"/>
    </row>
    <row r="4595" spans="12:14" x14ac:dyDescent="0.2">
      <c r="L4595" s="60"/>
      <c r="M4595" s="60"/>
      <c r="N4595" s="60"/>
    </row>
    <row r="4596" spans="12:14" x14ac:dyDescent="0.2">
      <c r="L4596" s="60"/>
      <c r="M4596" s="60"/>
      <c r="N4596" s="60"/>
    </row>
    <row r="4597" spans="12:14" x14ac:dyDescent="0.2">
      <c r="L4597" s="60"/>
      <c r="M4597" s="60"/>
      <c r="N4597" s="60"/>
    </row>
    <row r="4598" spans="12:14" x14ac:dyDescent="0.2">
      <c r="L4598" s="60"/>
      <c r="M4598" s="60"/>
      <c r="N4598" s="60"/>
    </row>
    <row r="4599" spans="12:14" x14ac:dyDescent="0.2">
      <c r="L4599" s="60"/>
      <c r="M4599" s="60"/>
      <c r="N4599" s="60"/>
    </row>
    <row r="4600" spans="12:14" x14ac:dyDescent="0.2">
      <c r="L4600" s="60"/>
      <c r="M4600" s="60"/>
      <c r="N4600" s="60"/>
    </row>
    <row r="4601" spans="12:14" x14ac:dyDescent="0.2">
      <c r="L4601" s="60"/>
      <c r="M4601" s="60"/>
      <c r="N4601" s="60"/>
    </row>
    <row r="4602" spans="12:14" x14ac:dyDescent="0.2">
      <c r="L4602" s="60"/>
      <c r="M4602" s="60"/>
      <c r="N4602" s="60"/>
    </row>
    <row r="4603" spans="12:14" x14ac:dyDescent="0.2">
      <c r="L4603" s="60"/>
      <c r="M4603" s="60"/>
      <c r="N4603" s="60"/>
    </row>
    <row r="4604" spans="12:14" x14ac:dyDescent="0.2">
      <c r="L4604" s="60"/>
      <c r="M4604" s="60"/>
      <c r="N4604" s="60"/>
    </row>
    <row r="4605" spans="12:14" x14ac:dyDescent="0.2">
      <c r="L4605" s="60"/>
      <c r="M4605" s="60"/>
      <c r="N4605" s="60"/>
    </row>
    <row r="4606" spans="12:14" x14ac:dyDescent="0.2">
      <c r="L4606" s="60"/>
      <c r="M4606" s="60"/>
      <c r="N4606" s="60"/>
    </row>
    <row r="4607" spans="12:14" x14ac:dyDescent="0.2">
      <c r="L4607" s="60"/>
      <c r="M4607" s="60"/>
      <c r="N4607" s="60"/>
    </row>
    <row r="4608" spans="12:14" x14ac:dyDescent="0.2">
      <c r="L4608" s="60"/>
      <c r="M4608" s="60"/>
      <c r="N4608" s="60"/>
    </row>
    <row r="4609" spans="12:14" x14ac:dyDescent="0.2">
      <c r="L4609" s="60"/>
      <c r="M4609" s="60"/>
      <c r="N4609" s="60"/>
    </row>
    <row r="4610" spans="12:14" x14ac:dyDescent="0.2">
      <c r="L4610" s="60"/>
      <c r="M4610" s="60"/>
      <c r="N4610" s="60"/>
    </row>
    <row r="4611" spans="12:14" x14ac:dyDescent="0.2">
      <c r="L4611" s="60"/>
      <c r="M4611" s="60"/>
      <c r="N4611" s="60"/>
    </row>
    <row r="4612" spans="12:14" x14ac:dyDescent="0.2">
      <c r="L4612" s="60"/>
      <c r="M4612" s="60"/>
      <c r="N4612" s="60"/>
    </row>
    <row r="4613" spans="12:14" x14ac:dyDescent="0.2">
      <c r="L4613" s="60"/>
      <c r="M4613" s="60"/>
      <c r="N4613" s="60"/>
    </row>
    <row r="4614" spans="12:14" x14ac:dyDescent="0.2">
      <c r="L4614" s="60"/>
      <c r="M4614" s="60"/>
      <c r="N4614" s="60"/>
    </row>
    <row r="4615" spans="12:14" x14ac:dyDescent="0.2">
      <c r="L4615" s="60"/>
      <c r="M4615" s="60"/>
      <c r="N4615" s="60"/>
    </row>
    <row r="4616" spans="12:14" x14ac:dyDescent="0.2">
      <c r="L4616" s="60"/>
      <c r="M4616" s="60"/>
      <c r="N4616" s="60"/>
    </row>
    <row r="4617" spans="12:14" x14ac:dyDescent="0.2">
      <c r="L4617" s="60"/>
      <c r="M4617" s="60"/>
      <c r="N4617" s="60"/>
    </row>
    <row r="4618" spans="12:14" x14ac:dyDescent="0.2">
      <c r="L4618" s="60"/>
      <c r="M4618" s="60"/>
      <c r="N4618" s="60"/>
    </row>
    <row r="4619" spans="12:14" x14ac:dyDescent="0.2">
      <c r="L4619" s="60"/>
      <c r="M4619" s="60"/>
      <c r="N4619" s="60"/>
    </row>
    <row r="4620" spans="12:14" x14ac:dyDescent="0.2">
      <c r="L4620" s="60"/>
      <c r="M4620" s="60"/>
      <c r="N4620" s="60"/>
    </row>
    <row r="4621" spans="12:14" x14ac:dyDescent="0.2">
      <c r="L4621" s="60"/>
      <c r="M4621" s="60"/>
      <c r="N4621" s="60"/>
    </row>
    <row r="4622" spans="12:14" x14ac:dyDescent="0.2">
      <c r="L4622" s="60"/>
      <c r="M4622" s="60"/>
      <c r="N4622" s="60"/>
    </row>
    <row r="4623" spans="12:14" x14ac:dyDescent="0.2">
      <c r="L4623" s="60"/>
      <c r="M4623" s="60"/>
      <c r="N4623" s="60"/>
    </row>
    <row r="4624" spans="12:14" x14ac:dyDescent="0.2">
      <c r="L4624" s="60"/>
      <c r="M4624" s="60"/>
      <c r="N4624" s="60"/>
    </row>
    <row r="4625" spans="12:14" x14ac:dyDescent="0.2">
      <c r="L4625" s="60"/>
      <c r="M4625" s="60"/>
      <c r="N4625" s="60"/>
    </row>
    <row r="4626" spans="12:14" x14ac:dyDescent="0.2">
      <c r="L4626" s="60"/>
      <c r="M4626" s="60"/>
      <c r="N4626" s="60"/>
    </row>
    <row r="4627" spans="12:14" x14ac:dyDescent="0.2">
      <c r="L4627" s="60"/>
      <c r="M4627" s="60"/>
      <c r="N4627" s="60"/>
    </row>
    <row r="4628" spans="12:14" x14ac:dyDescent="0.2">
      <c r="L4628" s="60"/>
      <c r="M4628" s="60"/>
      <c r="N4628" s="60"/>
    </row>
    <row r="4629" spans="12:14" x14ac:dyDescent="0.2">
      <c r="L4629" s="60"/>
      <c r="M4629" s="60"/>
      <c r="N4629" s="60"/>
    </row>
    <row r="4630" spans="12:14" x14ac:dyDescent="0.2">
      <c r="L4630" s="60"/>
      <c r="M4630" s="60"/>
      <c r="N4630" s="60"/>
    </row>
    <row r="4631" spans="12:14" x14ac:dyDescent="0.2">
      <c r="L4631" s="60"/>
      <c r="M4631" s="60"/>
      <c r="N4631" s="60"/>
    </row>
    <row r="4632" spans="12:14" x14ac:dyDescent="0.2">
      <c r="L4632" s="60"/>
      <c r="M4632" s="60"/>
      <c r="N4632" s="60"/>
    </row>
    <row r="4633" spans="12:14" x14ac:dyDescent="0.2">
      <c r="L4633" s="60"/>
      <c r="M4633" s="60"/>
      <c r="N4633" s="60"/>
    </row>
    <row r="4634" spans="12:14" x14ac:dyDescent="0.2">
      <c r="L4634" s="60"/>
      <c r="M4634" s="60"/>
      <c r="N4634" s="60"/>
    </row>
    <row r="4635" spans="12:14" x14ac:dyDescent="0.2">
      <c r="L4635" s="60"/>
      <c r="M4635" s="60"/>
      <c r="N4635" s="60"/>
    </row>
    <row r="4636" spans="12:14" x14ac:dyDescent="0.2">
      <c r="L4636" s="60"/>
      <c r="M4636" s="60"/>
      <c r="N4636" s="60"/>
    </row>
    <row r="4637" spans="12:14" x14ac:dyDescent="0.2">
      <c r="L4637" s="60"/>
      <c r="M4637" s="60"/>
      <c r="N4637" s="60"/>
    </row>
    <row r="4638" spans="12:14" x14ac:dyDescent="0.2">
      <c r="L4638" s="60"/>
      <c r="M4638" s="60"/>
      <c r="N4638" s="60"/>
    </row>
    <row r="4639" spans="12:14" x14ac:dyDescent="0.2">
      <c r="L4639" s="60"/>
      <c r="M4639" s="60"/>
      <c r="N4639" s="60"/>
    </row>
    <row r="4640" spans="12:14" x14ac:dyDescent="0.2">
      <c r="L4640" s="60"/>
      <c r="M4640" s="60"/>
      <c r="N4640" s="60"/>
    </row>
    <row r="4641" spans="12:14" x14ac:dyDescent="0.2">
      <c r="L4641" s="60"/>
      <c r="M4641" s="60"/>
      <c r="N4641" s="60"/>
    </row>
    <row r="4642" spans="12:14" x14ac:dyDescent="0.2">
      <c r="L4642" s="60"/>
      <c r="M4642" s="60"/>
      <c r="N4642" s="60"/>
    </row>
    <row r="4643" spans="12:14" x14ac:dyDescent="0.2">
      <c r="L4643" s="60"/>
      <c r="M4643" s="60"/>
      <c r="N4643" s="60"/>
    </row>
    <row r="4644" spans="12:14" x14ac:dyDescent="0.2">
      <c r="L4644" s="60"/>
      <c r="M4644" s="60"/>
      <c r="N4644" s="60"/>
    </row>
    <row r="4645" spans="12:14" x14ac:dyDescent="0.2">
      <c r="L4645" s="60"/>
      <c r="M4645" s="60"/>
      <c r="N4645" s="60"/>
    </row>
    <row r="4646" spans="12:14" x14ac:dyDescent="0.2">
      <c r="L4646" s="60"/>
      <c r="M4646" s="60"/>
      <c r="N4646" s="60"/>
    </row>
    <row r="4647" spans="12:14" x14ac:dyDescent="0.2">
      <c r="L4647" s="60"/>
      <c r="M4647" s="60"/>
      <c r="N4647" s="60"/>
    </row>
    <row r="4648" spans="12:14" x14ac:dyDescent="0.2">
      <c r="L4648" s="60"/>
      <c r="M4648" s="60"/>
      <c r="N4648" s="60"/>
    </row>
    <row r="4649" spans="12:14" x14ac:dyDescent="0.2">
      <c r="L4649" s="60"/>
      <c r="M4649" s="60"/>
      <c r="N4649" s="60"/>
    </row>
    <row r="4650" spans="12:14" x14ac:dyDescent="0.2">
      <c r="L4650" s="60"/>
      <c r="M4650" s="60"/>
      <c r="N4650" s="60"/>
    </row>
    <row r="4651" spans="12:14" x14ac:dyDescent="0.2">
      <c r="L4651" s="60"/>
      <c r="M4651" s="60"/>
      <c r="N4651" s="60"/>
    </row>
    <row r="4652" spans="12:14" x14ac:dyDescent="0.2">
      <c r="L4652" s="60"/>
      <c r="M4652" s="60"/>
      <c r="N4652" s="60"/>
    </row>
    <row r="4653" spans="12:14" x14ac:dyDescent="0.2">
      <c r="L4653" s="60"/>
      <c r="M4653" s="60"/>
      <c r="N4653" s="60"/>
    </row>
    <row r="4654" spans="12:14" x14ac:dyDescent="0.2">
      <c r="L4654" s="60"/>
      <c r="M4654" s="60"/>
      <c r="N4654" s="60"/>
    </row>
    <row r="4655" spans="12:14" x14ac:dyDescent="0.2">
      <c r="L4655" s="60"/>
      <c r="M4655" s="60"/>
      <c r="N4655" s="60"/>
    </row>
    <row r="4656" spans="12:14" x14ac:dyDescent="0.2">
      <c r="L4656" s="60"/>
      <c r="M4656" s="60"/>
      <c r="N4656" s="60"/>
    </row>
    <row r="4657" spans="12:14" x14ac:dyDescent="0.2">
      <c r="L4657" s="60"/>
      <c r="M4657" s="60"/>
      <c r="N4657" s="60"/>
    </row>
    <row r="4658" spans="12:14" x14ac:dyDescent="0.2">
      <c r="L4658" s="60"/>
      <c r="M4658" s="60"/>
      <c r="N4658" s="60"/>
    </row>
    <row r="4659" spans="12:14" x14ac:dyDescent="0.2">
      <c r="L4659" s="60"/>
      <c r="M4659" s="60"/>
      <c r="N4659" s="60"/>
    </row>
    <row r="4660" spans="12:14" x14ac:dyDescent="0.2">
      <c r="L4660" s="60"/>
      <c r="M4660" s="60"/>
      <c r="N4660" s="60"/>
    </row>
    <row r="4661" spans="12:14" x14ac:dyDescent="0.2">
      <c r="L4661" s="60"/>
      <c r="M4661" s="60"/>
      <c r="N4661" s="60"/>
    </row>
    <row r="4662" spans="12:14" x14ac:dyDescent="0.2">
      <c r="L4662" s="60"/>
      <c r="M4662" s="60"/>
      <c r="N4662" s="60"/>
    </row>
    <row r="4663" spans="12:14" x14ac:dyDescent="0.2">
      <c r="L4663" s="60"/>
      <c r="M4663" s="60"/>
      <c r="N4663" s="60"/>
    </row>
    <row r="4664" spans="12:14" x14ac:dyDescent="0.2">
      <c r="L4664" s="60"/>
      <c r="M4664" s="60"/>
      <c r="N4664" s="60"/>
    </row>
    <row r="4665" spans="12:14" x14ac:dyDescent="0.2">
      <c r="L4665" s="60"/>
      <c r="M4665" s="60"/>
      <c r="N4665" s="60"/>
    </row>
    <row r="4666" spans="12:14" x14ac:dyDescent="0.2">
      <c r="L4666" s="60"/>
      <c r="M4666" s="60"/>
      <c r="N4666" s="60"/>
    </row>
    <row r="4667" spans="12:14" x14ac:dyDescent="0.2">
      <c r="L4667" s="60"/>
      <c r="M4667" s="60"/>
      <c r="N4667" s="60"/>
    </row>
    <row r="4668" spans="12:14" x14ac:dyDescent="0.2">
      <c r="L4668" s="60"/>
      <c r="M4668" s="60"/>
      <c r="N4668" s="60"/>
    </row>
    <row r="4669" spans="12:14" x14ac:dyDescent="0.2">
      <c r="L4669" s="60"/>
      <c r="M4669" s="60"/>
      <c r="N4669" s="60"/>
    </row>
    <row r="4670" spans="12:14" x14ac:dyDescent="0.2">
      <c r="L4670" s="60"/>
      <c r="M4670" s="60"/>
      <c r="N4670" s="60"/>
    </row>
    <row r="4671" spans="12:14" x14ac:dyDescent="0.2">
      <c r="L4671" s="60"/>
      <c r="M4671" s="60"/>
      <c r="N4671" s="60"/>
    </row>
    <row r="4672" spans="12:14" x14ac:dyDescent="0.2">
      <c r="L4672" s="60"/>
      <c r="M4672" s="60"/>
      <c r="N4672" s="60"/>
    </row>
    <row r="4673" spans="12:14" x14ac:dyDescent="0.2">
      <c r="L4673" s="60"/>
      <c r="M4673" s="60"/>
      <c r="N4673" s="60"/>
    </row>
    <row r="4674" spans="12:14" x14ac:dyDescent="0.2">
      <c r="L4674" s="60"/>
      <c r="M4674" s="60"/>
      <c r="N4674" s="60"/>
    </row>
    <row r="4675" spans="12:14" x14ac:dyDescent="0.2">
      <c r="L4675" s="60"/>
      <c r="M4675" s="60"/>
      <c r="N4675" s="60"/>
    </row>
    <row r="4676" spans="12:14" x14ac:dyDescent="0.2">
      <c r="L4676" s="60"/>
      <c r="M4676" s="60"/>
      <c r="N4676" s="60"/>
    </row>
    <row r="4677" spans="12:14" x14ac:dyDescent="0.2">
      <c r="L4677" s="60"/>
      <c r="M4677" s="60"/>
      <c r="N4677" s="60"/>
    </row>
    <row r="4678" spans="12:14" x14ac:dyDescent="0.2">
      <c r="L4678" s="60"/>
      <c r="M4678" s="60"/>
      <c r="N4678" s="60"/>
    </row>
    <row r="4679" spans="12:14" x14ac:dyDescent="0.2">
      <c r="L4679" s="60"/>
      <c r="M4679" s="60"/>
      <c r="N4679" s="60"/>
    </row>
    <row r="4680" spans="12:14" x14ac:dyDescent="0.2">
      <c r="L4680" s="60"/>
      <c r="M4680" s="60"/>
      <c r="N4680" s="60"/>
    </row>
    <row r="4681" spans="12:14" x14ac:dyDescent="0.2">
      <c r="L4681" s="60"/>
      <c r="M4681" s="60"/>
      <c r="N4681" s="60"/>
    </row>
    <row r="4682" spans="12:14" x14ac:dyDescent="0.2">
      <c r="L4682" s="60"/>
      <c r="M4682" s="60"/>
      <c r="N4682" s="60"/>
    </row>
    <row r="4683" spans="12:14" x14ac:dyDescent="0.2">
      <c r="L4683" s="60"/>
      <c r="M4683" s="60"/>
      <c r="N4683" s="60"/>
    </row>
    <row r="4684" spans="12:14" x14ac:dyDescent="0.2">
      <c r="L4684" s="60"/>
      <c r="M4684" s="60"/>
      <c r="N4684" s="60"/>
    </row>
    <row r="4685" spans="12:14" x14ac:dyDescent="0.2">
      <c r="L4685" s="60"/>
      <c r="M4685" s="60"/>
      <c r="N4685" s="60"/>
    </row>
    <row r="4686" spans="12:14" x14ac:dyDescent="0.2">
      <c r="L4686" s="60"/>
      <c r="M4686" s="60"/>
      <c r="N4686" s="60"/>
    </row>
    <row r="4687" spans="12:14" x14ac:dyDescent="0.2">
      <c r="L4687" s="60"/>
      <c r="M4687" s="60"/>
      <c r="N4687" s="60"/>
    </row>
    <row r="4688" spans="12:14" x14ac:dyDescent="0.2">
      <c r="L4688" s="60"/>
      <c r="M4688" s="60"/>
      <c r="N4688" s="60"/>
    </row>
    <row r="4689" spans="12:14" x14ac:dyDescent="0.2">
      <c r="L4689" s="60"/>
      <c r="M4689" s="60"/>
      <c r="N4689" s="60"/>
    </row>
    <row r="4690" spans="12:14" x14ac:dyDescent="0.2">
      <c r="L4690" s="60"/>
      <c r="M4690" s="60"/>
      <c r="N4690" s="60"/>
    </row>
    <row r="4691" spans="12:14" x14ac:dyDescent="0.2">
      <c r="L4691" s="60"/>
      <c r="M4691" s="60"/>
      <c r="N4691" s="60"/>
    </row>
    <row r="4692" spans="12:14" x14ac:dyDescent="0.2">
      <c r="L4692" s="60"/>
      <c r="M4692" s="60"/>
      <c r="N4692" s="60"/>
    </row>
    <row r="4693" spans="12:14" x14ac:dyDescent="0.2">
      <c r="L4693" s="60"/>
      <c r="M4693" s="60"/>
      <c r="N4693" s="60"/>
    </row>
    <row r="4694" spans="12:14" x14ac:dyDescent="0.2">
      <c r="L4694" s="60"/>
      <c r="M4694" s="60"/>
      <c r="N4694" s="60"/>
    </row>
    <row r="4695" spans="12:14" x14ac:dyDescent="0.2">
      <c r="L4695" s="60"/>
      <c r="M4695" s="60"/>
      <c r="N4695" s="60"/>
    </row>
    <row r="4696" spans="12:14" x14ac:dyDescent="0.2">
      <c r="L4696" s="60"/>
      <c r="M4696" s="60"/>
      <c r="N4696" s="60"/>
    </row>
    <row r="4697" spans="12:14" x14ac:dyDescent="0.2">
      <c r="L4697" s="60"/>
      <c r="M4697" s="60"/>
      <c r="N4697" s="60"/>
    </row>
    <row r="4698" spans="12:14" x14ac:dyDescent="0.2">
      <c r="L4698" s="60"/>
      <c r="M4698" s="60"/>
      <c r="N4698" s="60"/>
    </row>
    <row r="4699" spans="12:14" x14ac:dyDescent="0.2">
      <c r="L4699" s="60"/>
      <c r="M4699" s="60"/>
      <c r="N4699" s="60"/>
    </row>
    <row r="4700" spans="12:14" x14ac:dyDescent="0.2">
      <c r="L4700" s="60"/>
      <c r="M4700" s="60"/>
      <c r="N4700" s="60"/>
    </row>
    <row r="4701" spans="12:14" x14ac:dyDescent="0.2">
      <c r="L4701" s="60"/>
      <c r="M4701" s="60"/>
      <c r="N4701" s="60"/>
    </row>
    <row r="4702" spans="12:14" x14ac:dyDescent="0.2">
      <c r="L4702" s="60"/>
      <c r="M4702" s="60"/>
      <c r="N4702" s="60"/>
    </row>
    <row r="4703" spans="12:14" x14ac:dyDescent="0.2">
      <c r="L4703" s="60"/>
      <c r="M4703" s="60"/>
      <c r="N4703" s="60"/>
    </row>
    <row r="4704" spans="12:14" x14ac:dyDescent="0.2">
      <c r="L4704" s="60"/>
      <c r="M4704" s="60"/>
      <c r="N4704" s="60"/>
    </row>
    <row r="4705" spans="12:14" x14ac:dyDescent="0.2">
      <c r="L4705" s="60"/>
      <c r="M4705" s="60"/>
      <c r="N4705" s="60"/>
    </row>
    <row r="4706" spans="12:14" x14ac:dyDescent="0.2">
      <c r="L4706" s="60"/>
      <c r="M4706" s="60"/>
      <c r="N4706" s="60"/>
    </row>
    <row r="4707" spans="12:14" x14ac:dyDescent="0.2">
      <c r="L4707" s="60"/>
      <c r="M4707" s="60"/>
      <c r="N4707" s="60"/>
    </row>
    <row r="4708" spans="12:14" x14ac:dyDescent="0.2">
      <c r="L4708" s="60"/>
      <c r="M4708" s="60"/>
      <c r="N4708" s="60"/>
    </row>
    <row r="4709" spans="12:14" x14ac:dyDescent="0.2">
      <c r="L4709" s="60"/>
      <c r="M4709" s="60"/>
      <c r="N4709" s="60"/>
    </row>
    <row r="4710" spans="12:14" x14ac:dyDescent="0.2">
      <c r="L4710" s="60"/>
      <c r="M4710" s="60"/>
      <c r="N4710" s="60"/>
    </row>
    <row r="4711" spans="12:14" x14ac:dyDescent="0.2">
      <c r="L4711" s="60"/>
      <c r="M4711" s="60"/>
      <c r="N4711" s="60"/>
    </row>
    <row r="4712" spans="12:14" x14ac:dyDescent="0.2">
      <c r="L4712" s="60"/>
      <c r="M4712" s="60"/>
      <c r="N4712" s="60"/>
    </row>
    <row r="4713" spans="12:14" x14ac:dyDescent="0.2">
      <c r="L4713" s="60"/>
      <c r="M4713" s="60"/>
      <c r="N4713" s="60"/>
    </row>
    <row r="4714" spans="12:14" x14ac:dyDescent="0.2">
      <c r="L4714" s="60"/>
      <c r="M4714" s="60"/>
      <c r="N4714" s="60"/>
    </row>
    <row r="4715" spans="12:14" x14ac:dyDescent="0.2">
      <c r="L4715" s="60"/>
      <c r="M4715" s="60"/>
      <c r="N4715" s="60"/>
    </row>
    <row r="4716" spans="12:14" x14ac:dyDescent="0.2">
      <c r="L4716" s="60"/>
      <c r="M4716" s="60"/>
      <c r="N4716" s="60"/>
    </row>
    <row r="4717" spans="12:14" x14ac:dyDescent="0.2">
      <c r="L4717" s="60"/>
      <c r="M4717" s="60"/>
      <c r="N4717" s="60"/>
    </row>
    <row r="4718" spans="12:14" x14ac:dyDescent="0.2">
      <c r="L4718" s="60"/>
      <c r="M4718" s="60"/>
      <c r="N4718" s="60"/>
    </row>
    <row r="4719" spans="12:14" x14ac:dyDescent="0.2">
      <c r="L4719" s="60"/>
      <c r="M4719" s="60"/>
      <c r="N4719" s="60"/>
    </row>
    <row r="4720" spans="12:14" x14ac:dyDescent="0.2">
      <c r="L4720" s="60"/>
      <c r="M4720" s="60"/>
      <c r="N4720" s="60"/>
    </row>
    <row r="4721" spans="12:14" x14ac:dyDescent="0.2">
      <c r="L4721" s="60"/>
      <c r="M4721" s="60"/>
      <c r="N4721" s="60"/>
    </row>
    <row r="4722" spans="12:14" x14ac:dyDescent="0.2">
      <c r="L4722" s="60"/>
      <c r="M4722" s="60"/>
      <c r="N4722" s="60"/>
    </row>
    <row r="4723" spans="12:14" x14ac:dyDescent="0.2">
      <c r="L4723" s="60"/>
      <c r="M4723" s="60"/>
      <c r="N4723" s="60"/>
    </row>
    <row r="4724" spans="12:14" x14ac:dyDescent="0.2">
      <c r="L4724" s="60"/>
      <c r="M4724" s="60"/>
      <c r="N4724" s="60"/>
    </row>
    <row r="4725" spans="12:14" x14ac:dyDescent="0.2">
      <c r="L4725" s="60"/>
      <c r="M4725" s="60"/>
      <c r="N4725" s="60"/>
    </row>
    <row r="4726" spans="12:14" x14ac:dyDescent="0.2">
      <c r="L4726" s="60"/>
      <c r="M4726" s="60"/>
      <c r="N4726" s="60"/>
    </row>
    <row r="4727" spans="12:14" x14ac:dyDescent="0.2">
      <c r="L4727" s="60"/>
      <c r="M4727" s="60"/>
      <c r="N4727" s="60"/>
    </row>
    <row r="4728" spans="12:14" x14ac:dyDescent="0.2">
      <c r="L4728" s="60"/>
      <c r="M4728" s="60"/>
      <c r="N4728" s="60"/>
    </row>
    <row r="4729" spans="12:14" x14ac:dyDescent="0.2">
      <c r="L4729" s="60"/>
      <c r="M4729" s="60"/>
      <c r="N4729" s="60"/>
    </row>
    <row r="4730" spans="12:14" x14ac:dyDescent="0.2">
      <c r="L4730" s="60"/>
      <c r="M4730" s="60"/>
      <c r="N4730" s="60"/>
    </row>
    <row r="4731" spans="12:14" x14ac:dyDescent="0.2">
      <c r="L4731" s="60"/>
      <c r="M4731" s="60"/>
      <c r="N4731" s="60"/>
    </row>
    <row r="4732" spans="12:14" x14ac:dyDescent="0.2">
      <c r="L4732" s="60"/>
      <c r="M4732" s="60"/>
      <c r="N4732" s="60"/>
    </row>
    <row r="4733" spans="12:14" x14ac:dyDescent="0.2">
      <c r="L4733" s="60"/>
      <c r="M4733" s="60"/>
      <c r="N4733" s="60"/>
    </row>
    <row r="4734" spans="12:14" x14ac:dyDescent="0.2">
      <c r="L4734" s="60"/>
      <c r="M4734" s="60"/>
      <c r="N4734" s="60"/>
    </row>
    <row r="4735" spans="12:14" x14ac:dyDescent="0.2">
      <c r="L4735" s="60"/>
      <c r="M4735" s="60"/>
      <c r="N4735" s="60"/>
    </row>
    <row r="4736" spans="12:14" x14ac:dyDescent="0.2">
      <c r="L4736" s="60"/>
      <c r="M4736" s="60"/>
      <c r="N4736" s="60"/>
    </row>
    <row r="4737" spans="12:14" x14ac:dyDescent="0.2">
      <c r="L4737" s="60"/>
      <c r="M4737" s="60"/>
      <c r="N4737" s="60"/>
    </row>
    <row r="4738" spans="12:14" x14ac:dyDescent="0.2">
      <c r="L4738" s="60"/>
      <c r="M4738" s="60"/>
      <c r="N4738" s="60"/>
    </row>
    <row r="4739" spans="12:14" x14ac:dyDescent="0.2">
      <c r="L4739" s="60"/>
      <c r="M4739" s="60"/>
      <c r="N4739" s="60"/>
    </row>
    <row r="4740" spans="12:14" x14ac:dyDescent="0.2">
      <c r="L4740" s="60"/>
      <c r="M4740" s="60"/>
      <c r="N4740" s="60"/>
    </row>
    <row r="4741" spans="12:14" x14ac:dyDescent="0.2">
      <c r="L4741" s="60"/>
      <c r="M4741" s="60"/>
      <c r="N4741" s="60"/>
    </row>
    <row r="4742" spans="12:14" x14ac:dyDescent="0.2">
      <c r="L4742" s="60"/>
      <c r="M4742" s="60"/>
      <c r="N4742" s="60"/>
    </row>
    <row r="4743" spans="12:14" x14ac:dyDescent="0.2">
      <c r="L4743" s="60"/>
      <c r="M4743" s="60"/>
      <c r="N4743" s="60"/>
    </row>
    <row r="4744" spans="12:14" x14ac:dyDescent="0.2">
      <c r="L4744" s="60"/>
      <c r="M4744" s="60"/>
      <c r="N4744" s="60"/>
    </row>
    <row r="4745" spans="12:14" x14ac:dyDescent="0.2">
      <c r="L4745" s="60"/>
      <c r="M4745" s="60"/>
      <c r="N4745" s="60"/>
    </row>
    <row r="4746" spans="12:14" x14ac:dyDescent="0.2">
      <c r="L4746" s="60"/>
      <c r="M4746" s="60"/>
      <c r="N4746" s="60"/>
    </row>
    <row r="4747" spans="12:14" x14ac:dyDescent="0.2">
      <c r="L4747" s="60"/>
      <c r="M4747" s="60"/>
      <c r="N4747" s="60"/>
    </row>
    <row r="4748" spans="12:14" x14ac:dyDescent="0.2">
      <c r="L4748" s="60"/>
      <c r="M4748" s="60"/>
      <c r="N4748" s="60"/>
    </row>
    <row r="4749" spans="12:14" x14ac:dyDescent="0.2">
      <c r="L4749" s="60"/>
      <c r="M4749" s="60"/>
      <c r="N4749" s="60"/>
    </row>
    <row r="4750" spans="12:14" x14ac:dyDescent="0.2">
      <c r="L4750" s="60"/>
      <c r="M4750" s="60"/>
      <c r="N4750" s="60"/>
    </row>
    <row r="4751" spans="12:14" x14ac:dyDescent="0.2">
      <c r="L4751" s="60"/>
      <c r="M4751" s="60"/>
      <c r="N4751" s="60"/>
    </row>
    <row r="4752" spans="12:14" x14ac:dyDescent="0.2">
      <c r="L4752" s="60"/>
      <c r="M4752" s="60"/>
      <c r="N4752" s="60"/>
    </row>
    <row r="4753" spans="12:14" x14ac:dyDescent="0.2">
      <c r="L4753" s="60"/>
      <c r="M4753" s="60"/>
      <c r="N4753" s="60"/>
    </row>
    <row r="4754" spans="12:14" x14ac:dyDescent="0.2">
      <c r="L4754" s="60"/>
      <c r="M4754" s="60"/>
      <c r="N4754" s="60"/>
    </row>
    <row r="4755" spans="12:14" x14ac:dyDescent="0.2">
      <c r="L4755" s="60"/>
      <c r="M4755" s="60"/>
      <c r="N4755" s="60"/>
    </row>
    <row r="4756" spans="12:14" x14ac:dyDescent="0.2">
      <c r="L4756" s="60"/>
      <c r="M4756" s="60"/>
      <c r="N4756" s="60"/>
    </row>
    <row r="4757" spans="12:14" x14ac:dyDescent="0.2">
      <c r="L4757" s="60"/>
      <c r="M4757" s="60"/>
      <c r="N4757" s="60"/>
    </row>
    <row r="4758" spans="12:14" x14ac:dyDescent="0.2">
      <c r="L4758" s="60"/>
      <c r="M4758" s="60"/>
      <c r="N4758" s="60"/>
    </row>
    <row r="4759" spans="12:14" x14ac:dyDescent="0.2">
      <c r="L4759" s="60"/>
      <c r="M4759" s="60"/>
      <c r="N4759" s="60"/>
    </row>
    <row r="4760" spans="12:14" x14ac:dyDescent="0.2">
      <c r="L4760" s="60"/>
      <c r="M4760" s="60"/>
      <c r="N4760" s="60"/>
    </row>
    <row r="4761" spans="12:14" x14ac:dyDescent="0.2">
      <c r="L4761" s="60"/>
      <c r="M4761" s="60"/>
      <c r="N4761" s="60"/>
    </row>
    <row r="4762" spans="12:14" x14ac:dyDescent="0.2">
      <c r="L4762" s="60"/>
      <c r="M4762" s="60"/>
      <c r="N4762" s="60"/>
    </row>
    <row r="4763" spans="12:14" x14ac:dyDescent="0.2">
      <c r="L4763" s="60"/>
      <c r="M4763" s="60"/>
      <c r="N4763" s="60"/>
    </row>
    <row r="4764" spans="12:14" x14ac:dyDescent="0.2">
      <c r="L4764" s="60"/>
      <c r="M4764" s="60"/>
      <c r="N4764" s="60"/>
    </row>
    <row r="4765" spans="12:14" x14ac:dyDescent="0.2">
      <c r="L4765" s="60"/>
      <c r="M4765" s="60"/>
      <c r="N4765" s="60"/>
    </row>
    <row r="4766" spans="12:14" x14ac:dyDescent="0.2">
      <c r="L4766" s="60"/>
      <c r="M4766" s="60"/>
      <c r="N4766" s="60"/>
    </row>
    <row r="4767" spans="12:14" x14ac:dyDescent="0.2">
      <c r="L4767" s="60"/>
      <c r="M4767" s="60"/>
      <c r="N4767" s="60"/>
    </row>
    <row r="4768" spans="12:14" x14ac:dyDescent="0.2">
      <c r="L4768" s="60"/>
      <c r="M4768" s="60"/>
      <c r="N4768" s="60"/>
    </row>
    <row r="4769" spans="12:14" x14ac:dyDescent="0.2">
      <c r="L4769" s="60"/>
      <c r="M4769" s="60"/>
      <c r="N4769" s="60"/>
    </row>
    <row r="4770" spans="12:14" x14ac:dyDescent="0.2">
      <c r="L4770" s="60"/>
      <c r="M4770" s="60"/>
      <c r="N4770" s="60"/>
    </row>
    <row r="4771" spans="12:14" x14ac:dyDescent="0.2">
      <c r="L4771" s="60"/>
      <c r="M4771" s="60"/>
      <c r="N4771" s="60"/>
    </row>
    <row r="4772" spans="12:14" x14ac:dyDescent="0.2">
      <c r="L4772" s="60"/>
      <c r="M4772" s="60"/>
      <c r="N4772" s="60"/>
    </row>
    <row r="4773" spans="12:14" x14ac:dyDescent="0.2">
      <c r="L4773" s="60"/>
      <c r="M4773" s="60"/>
      <c r="N4773" s="60"/>
    </row>
    <row r="4774" spans="12:14" x14ac:dyDescent="0.2">
      <c r="L4774" s="60"/>
      <c r="M4774" s="60"/>
      <c r="N4774" s="60"/>
    </row>
    <row r="4775" spans="12:14" x14ac:dyDescent="0.2">
      <c r="L4775" s="60"/>
      <c r="M4775" s="60"/>
      <c r="N4775" s="60"/>
    </row>
    <row r="4776" spans="12:14" x14ac:dyDescent="0.2">
      <c r="L4776" s="60"/>
      <c r="M4776" s="60"/>
      <c r="N4776" s="60"/>
    </row>
    <row r="4777" spans="12:14" x14ac:dyDescent="0.2">
      <c r="L4777" s="60"/>
      <c r="M4777" s="60"/>
      <c r="N4777" s="60"/>
    </row>
    <row r="4778" spans="12:14" x14ac:dyDescent="0.2">
      <c r="L4778" s="60"/>
      <c r="M4778" s="60"/>
      <c r="N4778" s="60"/>
    </row>
    <row r="4779" spans="12:14" x14ac:dyDescent="0.2">
      <c r="L4779" s="60"/>
      <c r="M4779" s="60"/>
      <c r="N4779" s="60"/>
    </row>
    <row r="4780" spans="12:14" x14ac:dyDescent="0.2">
      <c r="L4780" s="60"/>
      <c r="M4780" s="60"/>
      <c r="N4780" s="60"/>
    </row>
    <row r="4781" spans="12:14" x14ac:dyDescent="0.2">
      <c r="L4781" s="60"/>
      <c r="M4781" s="60"/>
      <c r="N4781" s="60"/>
    </row>
    <row r="4782" spans="12:14" x14ac:dyDescent="0.2">
      <c r="L4782" s="60"/>
      <c r="M4782" s="60"/>
      <c r="N4782" s="60"/>
    </row>
    <row r="4783" spans="12:14" x14ac:dyDescent="0.2">
      <c r="L4783" s="60"/>
      <c r="M4783" s="60"/>
      <c r="N4783" s="60"/>
    </row>
    <row r="4784" spans="12:14" x14ac:dyDescent="0.2">
      <c r="L4784" s="60"/>
      <c r="M4784" s="60"/>
      <c r="N4784" s="60"/>
    </row>
    <row r="4785" spans="12:14" x14ac:dyDescent="0.2">
      <c r="L4785" s="60"/>
      <c r="M4785" s="60"/>
      <c r="N4785" s="60"/>
    </row>
    <row r="4786" spans="12:14" x14ac:dyDescent="0.2">
      <c r="L4786" s="60"/>
      <c r="M4786" s="60"/>
      <c r="N4786" s="60"/>
    </row>
    <row r="4787" spans="12:14" x14ac:dyDescent="0.2">
      <c r="L4787" s="60"/>
      <c r="M4787" s="60"/>
      <c r="N4787" s="60"/>
    </row>
    <row r="4788" spans="12:14" x14ac:dyDescent="0.2">
      <c r="L4788" s="60"/>
      <c r="M4788" s="60"/>
      <c r="N4788" s="60"/>
    </row>
    <row r="4789" spans="12:14" x14ac:dyDescent="0.2">
      <c r="L4789" s="60"/>
      <c r="M4789" s="60"/>
      <c r="N4789" s="60"/>
    </row>
    <row r="4790" spans="12:14" x14ac:dyDescent="0.2">
      <c r="L4790" s="60"/>
      <c r="M4790" s="60"/>
      <c r="N4790" s="60"/>
    </row>
    <row r="4791" spans="12:14" x14ac:dyDescent="0.2">
      <c r="L4791" s="60"/>
      <c r="M4791" s="60"/>
      <c r="N4791" s="60"/>
    </row>
    <row r="4792" spans="12:14" x14ac:dyDescent="0.2">
      <c r="L4792" s="60"/>
      <c r="M4792" s="60"/>
      <c r="N4792" s="60"/>
    </row>
    <row r="4793" spans="12:14" x14ac:dyDescent="0.2">
      <c r="L4793" s="60"/>
      <c r="M4793" s="60"/>
      <c r="N4793" s="60"/>
    </row>
    <row r="4794" spans="12:14" x14ac:dyDescent="0.2">
      <c r="L4794" s="60"/>
      <c r="M4794" s="60"/>
      <c r="N4794" s="60"/>
    </row>
    <row r="4795" spans="12:14" x14ac:dyDescent="0.2">
      <c r="L4795" s="60"/>
      <c r="M4795" s="60"/>
      <c r="N4795" s="60"/>
    </row>
    <row r="4796" spans="12:14" x14ac:dyDescent="0.2">
      <c r="L4796" s="60"/>
      <c r="M4796" s="60"/>
      <c r="N4796" s="60"/>
    </row>
    <row r="4797" spans="12:14" x14ac:dyDescent="0.2">
      <c r="L4797" s="60"/>
      <c r="M4797" s="60"/>
      <c r="N4797" s="60"/>
    </row>
    <row r="4798" spans="12:14" x14ac:dyDescent="0.2">
      <c r="L4798" s="60"/>
      <c r="M4798" s="60"/>
      <c r="N4798" s="60"/>
    </row>
    <row r="4799" spans="12:14" x14ac:dyDescent="0.2">
      <c r="L4799" s="60"/>
      <c r="M4799" s="60"/>
      <c r="N4799" s="60"/>
    </row>
    <row r="4800" spans="12:14" x14ac:dyDescent="0.2">
      <c r="L4800" s="60"/>
      <c r="M4800" s="60"/>
      <c r="N4800" s="60"/>
    </row>
    <row r="4801" spans="12:14" x14ac:dyDescent="0.2">
      <c r="L4801" s="60"/>
      <c r="M4801" s="60"/>
      <c r="N4801" s="60"/>
    </row>
    <row r="4802" spans="12:14" x14ac:dyDescent="0.2">
      <c r="L4802" s="60"/>
      <c r="M4802" s="60"/>
      <c r="N4802" s="60"/>
    </row>
    <row r="4803" spans="12:14" x14ac:dyDescent="0.2">
      <c r="L4803" s="60"/>
      <c r="M4803" s="60"/>
      <c r="N4803" s="60"/>
    </row>
    <row r="4804" spans="12:14" x14ac:dyDescent="0.2">
      <c r="L4804" s="60"/>
      <c r="M4804" s="60"/>
      <c r="N4804" s="60"/>
    </row>
    <row r="4805" spans="12:14" x14ac:dyDescent="0.2">
      <c r="L4805" s="60"/>
      <c r="M4805" s="60"/>
      <c r="N4805" s="60"/>
    </row>
    <row r="4806" spans="12:14" x14ac:dyDescent="0.2">
      <c r="L4806" s="60"/>
      <c r="M4806" s="60"/>
      <c r="N4806" s="60"/>
    </row>
    <row r="4807" spans="12:14" x14ac:dyDescent="0.2">
      <c r="L4807" s="60"/>
      <c r="M4807" s="60"/>
      <c r="N4807" s="60"/>
    </row>
    <row r="4808" spans="12:14" x14ac:dyDescent="0.2">
      <c r="L4808" s="60"/>
      <c r="M4808" s="60"/>
      <c r="N4808" s="60"/>
    </row>
    <row r="4809" spans="12:14" x14ac:dyDescent="0.2">
      <c r="L4809" s="60"/>
      <c r="M4809" s="60"/>
      <c r="N4809" s="60"/>
    </row>
    <row r="4810" spans="12:14" x14ac:dyDescent="0.2">
      <c r="L4810" s="60"/>
      <c r="M4810" s="60"/>
      <c r="N4810" s="60"/>
    </row>
    <row r="4811" spans="12:14" x14ac:dyDescent="0.2">
      <c r="L4811" s="60"/>
      <c r="M4811" s="60"/>
      <c r="N4811" s="60"/>
    </row>
    <row r="4812" spans="12:14" x14ac:dyDescent="0.2">
      <c r="L4812" s="60"/>
      <c r="M4812" s="60"/>
      <c r="N4812" s="60"/>
    </row>
    <row r="4813" spans="12:14" x14ac:dyDescent="0.2">
      <c r="L4813" s="60"/>
      <c r="M4813" s="60"/>
      <c r="N4813" s="60"/>
    </row>
    <row r="4814" spans="12:14" x14ac:dyDescent="0.2">
      <c r="L4814" s="60"/>
      <c r="M4814" s="60"/>
      <c r="N4814" s="60"/>
    </row>
    <row r="4815" spans="12:14" x14ac:dyDescent="0.2">
      <c r="L4815" s="60"/>
      <c r="M4815" s="60"/>
      <c r="N4815" s="60"/>
    </row>
    <row r="4816" spans="12:14" x14ac:dyDescent="0.2">
      <c r="L4816" s="60"/>
      <c r="M4816" s="60"/>
      <c r="N4816" s="60"/>
    </row>
    <row r="4817" spans="12:14" x14ac:dyDescent="0.2">
      <c r="L4817" s="60"/>
      <c r="M4817" s="60"/>
      <c r="N4817" s="60"/>
    </row>
    <row r="4818" spans="12:14" x14ac:dyDescent="0.2">
      <c r="L4818" s="60"/>
      <c r="M4818" s="60"/>
      <c r="N4818" s="60"/>
    </row>
    <row r="4819" spans="12:14" x14ac:dyDescent="0.2">
      <c r="L4819" s="60"/>
      <c r="M4819" s="60"/>
      <c r="N4819" s="60"/>
    </row>
    <row r="4820" spans="12:14" x14ac:dyDescent="0.2">
      <c r="L4820" s="60"/>
      <c r="M4820" s="60"/>
      <c r="N4820" s="60"/>
    </row>
    <row r="4821" spans="12:14" x14ac:dyDescent="0.2">
      <c r="L4821" s="60"/>
      <c r="M4821" s="60"/>
      <c r="N4821" s="60"/>
    </row>
    <row r="4822" spans="12:14" x14ac:dyDescent="0.2">
      <c r="L4822" s="60"/>
      <c r="M4822" s="60"/>
      <c r="N4822" s="60"/>
    </row>
    <row r="4823" spans="12:14" x14ac:dyDescent="0.2">
      <c r="L4823" s="60"/>
      <c r="M4823" s="60"/>
      <c r="N4823" s="60"/>
    </row>
    <row r="4824" spans="12:14" x14ac:dyDescent="0.2">
      <c r="L4824" s="60"/>
      <c r="M4824" s="60"/>
      <c r="N4824" s="60"/>
    </row>
    <row r="4825" spans="12:14" x14ac:dyDescent="0.2">
      <c r="L4825" s="60"/>
      <c r="M4825" s="60"/>
      <c r="N4825" s="60"/>
    </row>
    <row r="4826" spans="12:14" x14ac:dyDescent="0.2">
      <c r="L4826" s="60"/>
      <c r="M4826" s="60"/>
      <c r="N4826" s="60"/>
    </row>
    <row r="4827" spans="12:14" x14ac:dyDescent="0.2">
      <c r="L4827" s="60"/>
      <c r="M4827" s="60"/>
      <c r="N4827" s="60"/>
    </row>
    <row r="4828" spans="12:14" x14ac:dyDescent="0.2">
      <c r="L4828" s="60"/>
      <c r="M4828" s="60"/>
      <c r="N4828" s="60"/>
    </row>
    <row r="4829" spans="12:14" x14ac:dyDescent="0.2">
      <c r="L4829" s="60"/>
      <c r="M4829" s="60"/>
      <c r="N4829" s="60"/>
    </row>
    <row r="4830" spans="12:14" x14ac:dyDescent="0.2">
      <c r="L4830" s="60"/>
      <c r="M4830" s="60"/>
      <c r="N4830" s="60"/>
    </row>
    <row r="4831" spans="12:14" x14ac:dyDescent="0.2">
      <c r="L4831" s="60"/>
      <c r="M4831" s="60"/>
      <c r="N4831" s="60"/>
    </row>
    <row r="4832" spans="12:14" x14ac:dyDescent="0.2">
      <c r="L4832" s="60"/>
      <c r="M4832" s="60"/>
      <c r="N4832" s="60"/>
    </row>
    <row r="4833" spans="12:14" x14ac:dyDescent="0.2">
      <c r="L4833" s="60"/>
      <c r="M4833" s="60"/>
      <c r="N4833" s="60"/>
    </row>
    <row r="4834" spans="12:14" x14ac:dyDescent="0.2">
      <c r="L4834" s="60"/>
      <c r="M4834" s="60"/>
      <c r="N4834" s="60"/>
    </row>
    <row r="4835" spans="12:14" x14ac:dyDescent="0.2">
      <c r="L4835" s="60"/>
      <c r="M4835" s="60"/>
      <c r="N4835" s="60"/>
    </row>
    <row r="4836" spans="12:14" x14ac:dyDescent="0.2">
      <c r="L4836" s="60"/>
      <c r="M4836" s="60"/>
      <c r="N4836" s="60"/>
    </row>
    <row r="4837" spans="12:14" x14ac:dyDescent="0.2">
      <c r="L4837" s="60"/>
      <c r="M4837" s="60"/>
      <c r="N4837" s="60"/>
    </row>
    <row r="4838" spans="12:14" x14ac:dyDescent="0.2">
      <c r="L4838" s="60"/>
      <c r="M4838" s="60"/>
      <c r="N4838" s="60"/>
    </row>
    <row r="4839" spans="12:14" x14ac:dyDescent="0.2">
      <c r="L4839" s="60"/>
      <c r="M4839" s="60"/>
      <c r="N4839" s="60"/>
    </row>
    <row r="4840" spans="12:14" x14ac:dyDescent="0.2">
      <c r="L4840" s="60"/>
      <c r="M4840" s="60"/>
      <c r="N4840" s="60"/>
    </row>
    <row r="4841" spans="12:14" x14ac:dyDescent="0.2">
      <c r="L4841" s="60"/>
      <c r="M4841" s="60"/>
      <c r="N4841" s="60"/>
    </row>
    <row r="4842" spans="12:14" x14ac:dyDescent="0.2">
      <c r="L4842" s="60"/>
      <c r="M4842" s="60"/>
      <c r="N4842" s="60"/>
    </row>
    <row r="4843" spans="12:14" x14ac:dyDescent="0.2">
      <c r="L4843" s="60"/>
      <c r="M4843" s="60"/>
      <c r="N4843" s="60"/>
    </row>
    <row r="4844" spans="12:14" x14ac:dyDescent="0.2">
      <c r="L4844" s="60"/>
      <c r="M4844" s="60"/>
      <c r="N4844" s="60"/>
    </row>
    <row r="4845" spans="12:14" x14ac:dyDescent="0.2">
      <c r="L4845" s="60"/>
      <c r="M4845" s="60"/>
      <c r="N4845" s="60"/>
    </row>
    <row r="4846" spans="12:14" x14ac:dyDescent="0.2">
      <c r="L4846" s="60"/>
      <c r="M4846" s="60"/>
      <c r="N4846" s="60"/>
    </row>
    <row r="4847" spans="12:14" x14ac:dyDescent="0.2">
      <c r="L4847" s="60"/>
      <c r="M4847" s="60"/>
      <c r="N4847" s="60"/>
    </row>
    <row r="4848" spans="12:14" x14ac:dyDescent="0.2">
      <c r="L4848" s="60"/>
      <c r="M4848" s="60"/>
      <c r="N4848" s="60"/>
    </row>
    <row r="4849" spans="12:14" x14ac:dyDescent="0.2">
      <c r="L4849" s="60"/>
      <c r="M4849" s="60"/>
      <c r="N4849" s="60"/>
    </row>
    <row r="4850" spans="12:14" x14ac:dyDescent="0.2">
      <c r="L4850" s="60"/>
      <c r="M4850" s="60"/>
      <c r="N4850" s="60"/>
    </row>
    <row r="4851" spans="12:14" x14ac:dyDescent="0.2">
      <c r="L4851" s="60"/>
      <c r="M4851" s="60"/>
      <c r="N4851" s="60"/>
    </row>
    <row r="4852" spans="12:14" x14ac:dyDescent="0.2">
      <c r="L4852" s="60"/>
      <c r="M4852" s="60"/>
      <c r="N4852" s="60"/>
    </row>
    <row r="4853" spans="12:14" x14ac:dyDescent="0.2">
      <c r="L4853" s="60"/>
      <c r="M4853" s="60"/>
      <c r="N4853" s="60"/>
    </row>
    <row r="4854" spans="12:14" x14ac:dyDescent="0.2">
      <c r="L4854" s="60"/>
      <c r="M4854" s="60"/>
      <c r="N4854" s="60"/>
    </row>
    <row r="4855" spans="12:14" x14ac:dyDescent="0.2">
      <c r="L4855" s="60"/>
      <c r="M4855" s="60"/>
      <c r="N4855" s="60"/>
    </row>
    <row r="4856" spans="12:14" x14ac:dyDescent="0.2">
      <c r="L4856" s="60"/>
      <c r="M4856" s="60"/>
      <c r="N4856" s="60"/>
    </row>
    <row r="4857" spans="12:14" x14ac:dyDescent="0.2">
      <c r="L4857" s="60"/>
      <c r="M4857" s="60"/>
      <c r="N4857" s="60"/>
    </row>
    <row r="4858" spans="12:14" x14ac:dyDescent="0.2">
      <c r="L4858" s="60"/>
      <c r="M4858" s="60"/>
      <c r="N4858" s="60"/>
    </row>
    <row r="4859" spans="12:14" x14ac:dyDescent="0.2">
      <c r="L4859" s="60"/>
      <c r="M4859" s="60"/>
      <c r="N4859" s="60"/>
    </row>
    <row r="4860" spans="12:14" x14ac:dyDescent="0.2">
      <c r="L4860" s="60"/>
      <c r="M4860" s="60"/>
      <c r="N4860" s="60"/>
    </row>
    <row r="4861" spans="12:14" x14ac:dyDescent="0.2">
      <c r="L4861" s="60"/>
      <c r="M4861" s="60"/>
      <c r="N4861" s="60"/>
    </row>
    <row r="4862" spans="12:14" x14ac:dyDescent="0.2">
      <c r="L4862" s="60"/>
      <c r="M4862" s="60"/>
      <c r="N4862" s="60"/>
    </row>
    <row r="4863" spans="12:14" x14ac:dyDescent="0.2">
      <c r="L4863" s="60"/>
      <c r="M4863" s="60"/>
      <c r="N4863" s="60"/>
    </row>
    <row r="4864" spans="12:14" x14ac:dyDescent="0.2">
      <c r="L4864" s="60"/>
      <c r="M4864" s="60"/>
      <c r="N4864" s="60"/>
    </row>
    <row r="4865" spans="12:14" x14ac:dyDescent="0.2">
      <c r="L4865" s="60"/>
      <c r="M4865" s="60"/>
      <c r="N4865" s="60"/>
    </row>
    <row r="4866" spans="12:14" x14ac:dyDescent="0.2">
      <c r="L4866" s="60"/>
      <c r="M4866" s="60"/>
      <c r="N4866" s="60"/>
    </row>
    <row r="4867" spans="12:14" x14ac:dyDescent="0.2">
      <c r="L4867" s="60"/>
      <c r="M4867" s="60"/>
      <c r="N4867" s="60"/>
    </row>
    <row r="4868" spans="12:14" x14ac:dyDescent="0.2">
      <c r="L4868" s="60"/>
      <c r="M4868" s="60"/>
      <c r="N4868" s="60"/>
    </row>
    <row r="4869" spans="12:14" x14ac:dyDescent="0.2">
      <c r="L4869" s="60"/>
      <c r="M4869" s="60"/>
      <c r="N4869" s="60"/>
    </row>
    <row r="4870" spans="12:14" x14ac:dyDescent="0.2">
      <c r="L4870" s="60"/>
      <c r="M4870" s="60"/>
      <c r="N4870" s="60"/>
    </row>
    <row r="4871" spans="12:14" x14ac:dyDescent="0.2">
      <c r="L4871" s="60"/>
      <c r="M4871" s="60"/>
      <c r="N4871" s="60"/>
    </row>
    <row r="4872" spans="12:14" x14ac:dyDescent="0.2">
      <c r="L4872" s="60"/>
      <c r="M4872" s="60"/>
      <c r="N4872" s="60"/>
    </row>
    <row r="4873" spans="12:14" x14ac:dyDescent="0.2">
      <c r="L4873" s="60"/>
      <c r="M4873" s="60"/>
      <c r="N4873" s="60"/>
    </row>
    <row r="4874" spans="12:14" x14ac:dyDescent="0.2">
      <c r="L4874" s="60"/>
      <c r="M4874" s="60"/>
      <c r="N4874" s="60"/>
    </row>
    <row r="4875" spans="12:14" x14ac:dyDescent="0.2">
      <c r="L4875" s="60"/>
      <c r="M4875" s="60"/>
      <c r="N4875" s="60"/>
    </row>
    <row r="4876" spans="12:14" x14ac:dyDescent="0.2">
      <c r="L4876" s="60"/>
      <c r="M4876" s="60"/>
      <c r="N4876" s="60"/>
    </row>
    <row r="4877" spans="12:14" x14ac:dyDescent="0.2">
      <c r="L4877" s="60"/>
      <c r="M4877" s="60"/>
      <c r="N4877" s="60"/>
    </row>
    <row r="4878" spans="12:14" x14ac:dyDescent="0.2">
      <c r="L4878" s="60"/>
      <c r="M4878" s="60"/>
      <c r="N4878" s="60"/>
    </row>
    <row r="4879" spans="12:14" x14ac:dyDescent="0.2">
      <c r="L4879" s="60"/>
      <c r="M4879" s="60"/>
      <c r="N4879" s="60"/>
    </row>
    <row r="4880" spans="12:14" x14ac:dyDescent="0.2">
      <c r="L4880" s="60"/>
      <c r="M4880" s="60"/>
      <c r="N4880" s="60"/>
    </row>
    <row r="4881" spans="12:14" x14ac:dyDescent="0.2">
      <c r="L4881" s="60"/>
      <c r="M4881" s="60"/>
      <c r="N4881" s="60"/>
    </row>
    <row r="4882" spans="12:14" x14ac:dyDescent="0.2">
      <c r="L4882" s="60"/>
      <c r="M4882" s="60"/>
      <c r="N4882" s="60"/>
    </row>
    <row r="4883" spans="12:14" x14ac:dyDescent="0.2">
      <c r="L4883" s="60"/>
      <c r="M4883" s="60"/>
      <c r="N4883" s="60"/>
    </row>
    <row r="4884" spans="12:14" x14ac:dyDescent="0.2">
      <c r="L4884" s="60"/>
      <c r="M4884" s="60"/>
      <c r="N4884" s="60"/>
    </row>
    <row r="4885" spans="12:14" x14ac:dyDescent="0.2">
      <c r="L4885" s="60"/>
      <c r="M4885" s="60"/>
      <c r="N4885" s="60"/>
    </row>
    <row r="4886" spans="12:14" x14ac:dyDescent="0.2">
      <c r="L4886" s="60"/>
      <c r="M4886" s="60"/>
      <c r="N4886" s="60"/>
    </row>
    <row r="4887" spans="12:14" x14ac:dyDescent="0.2">
      <c r="L4887" s="60"/>
      <c r="M4887" s="60"/>
      <c r="N4887" s="60"/>
    </row>
    <row r="4888" spans="12:14" x14ac:dyDescent="0.2">
      <c r="L4888" s="60"/>
      <c r="M4888" s="60"/>
      <c r="N4888" s="60"/>
    </row>
    <row r="4889" spans="12:14" x14ac:dyDescent="0.2">
      <c r="L4889" s="60"/>
      <c r="M4889" s="60"/>
      <c r="N4889" s="60"/>
    </row>
    <row r="4890" spans="12:14" x14ac:dyDescent="0.2">
      <c r="L4890" s="60"/>
      <c r="M4890" s="60"/>
      <c r="N4890" s="60"/>
    </row>
    <row r="4891" spans="12:14" x14ac:dyDescent="0.2">
      <c r="L4891" s="60"/>
      <c r="M4891" s="60"/>
      <c r="N4891" s="60"/>
    </row>
    <row r="4892" spans="12:14" x14ac:dyDescent="0.2">
      <c r="L4892" s="60"/>
      <c r="M4892" s="60"/>
      <c r="N4892" s="60"/>
    </row>
    <row r="4893" spans="12:14" x14ac:dyDescent="0.2">
      <c r="L4893" s="60"/>
      <c r="M4893" s="60"/>
      <c r="N4893" s="60"/>
    </row>
    <row r="4894" spans="12:14" x14ac:dyDescent="0.2">
      <c r="L4894" s="60"/>
      <c r="M4894" s="60"/>
      <c r="N4894" s="60"/>
    </row>
    <row r="4895" spans="12:14" x14ac:dyDescent="0.2">
      <c r="L4895" s="60"/>
      <c r="M4895" s="60"/>
      <c r="N4895" s="60"/>
    </row>
    <row r="4896" spans="12:14" x14ac:dyDescent="0.2">
      <c r="L4896" s="60"/>
      <c r="M4896" s="60"/>
      <c r="N4896" s="60"/>
    </row>
    <row r="4897" spans="12:14" x14ac:dyDescent="0.2">
      <c r="L4897" s="60"/>
      <c r="M4897" s="60"/>
      <c r="N4897" s="60"/>
    </row>
    <row r="4898" spans="12:14" x14ac:dyDescent="0.2">
      <c r="L4898" s="60"/>
      <c r="M4898" s="60"/>
      <c r="N4898" s="60"/>
    </row>
    <row r="4899" spans="12:14" x14ac:dyDescent="0.2">
      <c r="L4899" s="60"/>
      <c r="M4899" s="60"/>
      <c r="N4899" s="60"/>
    </row>
    <row r="4900" spans="12:14" x14ac:dyDescent="0.2">
      <c r="L4900" s="60"/>
      <c r="M4900" s="60"/>
      <c r="N4900" s="60"/>
    </row>
    <row r="4901" spans="12:14" x14ac:dyDescent="0.2">
      <c r="L4901" s="60"/>
      <c r="M4901" s="60"/>
      <c r="N4901" s="60"/>
    </row>
    <row r="4902" spans="12:14" x14ac:dyDescent="0.2">
      <c r="L4902" s="60"/>
      <c r="M4902" s="60"/>
      <c r="N4902" s="60"/>
    </row>
    <row r="4903" spans="12:14" x14ac:dyDescent="0.2">
      <c r="L4903" s="60"/>
      <c r="M4903" s="60"/>
      <c r="N4903" s="60"/>
    </row>
    <row r="4904" spans="12:14" x14ac:dyDescent="0.2">
      <c r="L4904" s="60"/>
      <c r="M4904" s="60"/>
      <c r="N4904" s="60"/>
    </row>
    <row r="4905" spans="12:14" x14ac:dyDescent="0.2">
      <c r="L4905" s="60"/>
      <c r="M4905" s="60"/>
      <c r="N4905" s="60"/>
    </row>
    <row r="4906" spans="12:14" x14ac:dyDescent="0.2">
      <c r="L4906" s="60"/>
      <c r="M4906" s="60"/>
      <c r="N4906" s="60"/>
    </row>
    <row r="4907" spans="12:14" x14ac:dyDescent="0.2">
      <c r="L4907" s="60"/>
      <c r="M4907" s="60"/>
      <c r="N4907" s="60"/>
    </row>
    <row r="4908" spans="12:14" x14ac:dyDescent="0.2">
      <c r="L4908" s="60"/>
      <c r="M4908" s="60"/>
      <c r="N4908" s="60"/>
    </row>
    <row r="4909" spans="12:14" x14ac:dyDescent="0.2">
      <c r="L4909" s="60"/>
      <c r="M4909" s="60"/>
      <c r="N4909" s="60"/>
    </row>
    <row r="4910" spans="12:14" x14ac:dyDescent="0.2">
      <c r="L4910" s="60"/>
      <c r="M4910" s="60"/>
      <c r="N4910" s="60"/>
    </row>
    <row r="4911" spans="12:14" x14ac:dyDescent="0.2">
      <c r="L4911" s="60"/>
      <c r="M4911" s="60"/>
      <c r="N4911" s="60"/>
    </row>
    <row r="4912" spans="12:14" x14ac:dyDescent="0.2">
      <c r="L4912" s="60"/>
      <c r="M4912" s="60"/>
      <c r="N4912" s="60"/>
    </row>
    <row r="4913" spans="12:14" x14ac:dyDescent="0.2">
      <c r="L4913" s="60"/>
      <c r="M4913" s="60"/>
      <c r="N4913" s="60"/>
    </row>
    <row r="4914" spans="12:14" x14ac:dyDescent="0.2">
      <c r="L4914" s="60"/>
      <c r="M4914" s="60"/>
      <c r="N4914" s="60"/>
    </row>
    <row r="4915" spans="12:14" x14ac:dyDescent="0.2">
      <c r="L4915" s="60"/>
      <c r="M4915" s="60"/>
      <c r="N4915" s="60"/>
    </row>
    <row r="4916" spans="12:14" x14ac:dyDescent="0.2">
      <c r="L4916" s="60"/>
      <c r="M4916" s="60"/>
      <c r="N4916" s="60"/>
    </row>
    <row r="4917" spans="12:14" x14ac:dyDescent="0.2">
      <c r="L4917" s="60"/>
      <c r="M4917" s="60"/>
      <c r="N4917" s="60"/>
    </row>
    <row r="4918" spans="12:14" x14ac:dyDescent="0.2">
      <c r="L4918" s="60"/>
      <c r="M4918" s="60"/>
      <c r="N4918" s="60"/>
    </row>
    <row r="4919" spans="12:14" x14ac:dyDescent="0.2">
      <c r="L4919" s="60"/>
      <c r="M4919" s="60"/>
      <c r="N4919" s="60"/>
    </row>
    <row r="4920" spans="12:14" x14ac:dyDescent="0.2">
      <c r="L4920" s="60"/>
      <c r="M4920" s="60"/>
      <c r="N4920" s="60"/>
    </row>
    <row r="4921" spans="12:14" x14ac:dyDescent="0.2">
      <c r="L4921" s="60"/>
      <c r="M4921" s="60"/>
      <c r="N4921" s="60"/>
    </row>
    <row r="4922" spans="12:14" x14ac:dyDescent="0.2">
      <c r="L4922" s="60"/>
      <c r="M4922" s="60"/>
      <c r="N4922" s="60"/>
    </row>
    <row r="4923" spans="12:14" x14ac:dyDescent="0.2">
      <c r="L4923" s="60"/>
      <c r="M4923" s="60"/>
      <c r="N4923" s="60"/>
    </row>
    <row r="4924" spans="12:14" x14ac:dyDescent="0.2">
      <c r="L4924" s="60"/>
      <c r="M4924" s="60"/>
      <c r="N4924" s="60"/>
    </row>
    <row r="4925" spans="12:14" x14ac:dyDescent="0.2">
      <c r="L4925" s="60"/>
      <c r="M4925" s="60"/>
      <c r="N4925" s="60"/>
    </row>
    <row r="4926" spans="12:14" x14ac:dyDescent="0.2">
      <c r="L4926" s="60"/>
      <c r="M4926" s="60"/>
      <c r="N4926" s="60"/>
    </row>
    <row r="4927" spans="12:14" x14ac:dyDescent="0.2">
      <c r="L4927" s="60"/>
      <c r="M4927" s="60"/>
      <c r="N4927" s="60"/>
    </row>
    <row r="4928" spans="12:14" x14ac:dyDescent="0.2">
      <c r="L4928" s="60"/>
      <c r="M4928" s="60"/>
      <c r="N4928" s="60"/>
    </row>
    <row r="4929" spans="12:14" x14ac:dyDescent="0.2">
      <c r="L4929" s="60"/>
      <c r="M4929" s="60"/>
      <c r="N4929" s="60"/>
    </row>
    <row r="4930" spans="12:14" x14ac:dyDescent="0.2">
      <c r="L4930" s="60"/>
      <c r="M4930" s="60"/>
      <c r="N4930" s="60"/>
    </row>
    <row r="4931" spans="12:14" x14ac:dyDescent="0.2">
      <c r="L4931" s="60"/>
      <c r="M4931" s="60"/>
      <c r="N4931" s="60"/>
    </row>
    <row r="4932" spans="12:14" x14ac:dyDescent="0.2">
      <c r="L4932" s="60"/>
      <c r="M4932" s="60"/>
      <c r="N4932" s="60"/>
    </row>
    <row r="4933" spans="12:14" x14ac:dyDescent="0.2">
      <c r="L4933" s="60"/>
      <c r="M4933" s="60"/>
      <c r="N4933" s="60"/>
    </row>
    <row r="4934" spans="12:14" x14ac:dyDescent="0.2">
      <c r="L4934" s="60"/>
      <c r="M4934" s="60"/>
      <c r="N4934" s="60"/>
    </row>
    <row r="4935" spans="12:14" x14ac:dyDescent="0.2">
      <c r="L4935" s="60"/>
      <c r="M4935" s="60"/>
      <c r="N4935" s="60"/>
    </row>
    <row r="4936" spans="12:14" x14ac:dyDescent="0.2">
      <c r="L4936" s="60"/>
      <c r="M4936" s="60"/>
      <c r="N4936" s="60"/>
    </row>
    <row r="4937" spans="12:14" x14ac:dyDescent="0.2">
      <c r="L4937" s="60"/>
      <c r="M4937" s="60"/>
      <c r="N4937" s="60"/>
    </row>
    <row r="4938" spans="12:14" x14ac:dyDescent="0.2">
      <c r="L4938" s="60"/>
      <c r="M4938" s="60"/>
      <c r="N4938" s="60"/>
    </row>
    <row r="4939" spans="12:14" x14ac:dyDescent="0.2">
      <c r="L4939" s="60"/>
      <c r="M4939" s="60"/>
      <c r="N4939" s="60"/>
    </row>
    <row r="4940" spans="12:14" x14ac:dyDescent="0.2">
      <c r="L4940" s="60"/>
      <c r="M4940" s="60"/>
      <c r="N4940" s="60"/>
    </row>
    <row r="4941" spans="12:14" x14ac:dyDescent="0.2">
      <c r="L4941" s="60"/>
      <c r="M4941" s="60"/>
      <c r="N4941" s="60"/>
    </row>
    <row r="4942" spans="12:14" x14ac:dyDescent="0.2">
      <c r="L4942" s="60"/>
      <c r="M4942" s="60"/>
      <c r="N4942" s="60"/>
    </row>
    <row r="4943" spans="12:14" x14ac:dyDescent="0.2">
      <c r="L4943" s="60"/>
      <c r="M4943" s="60"/>
      <c r="N4943" s="60"/>
    </row>
    <row r="4944" spans="12:14" x14ac:dyDescent="0.2">
      <c r="L4944" s="60"/>
      <c r="M4944" s="60"/>
      <c r="N4944" s="60"/>
    </row>
    <row r="4945" spans="12:14" x14ac:dyDescent="0.2">
      <c r="L4945" s="60"/>
      <c r="M4945" s="60"/>
      <c r="N4945" s="60"/>
    </row>
    <row r="4946" spans="12:14" x14ac:dyDescent="0.2">
      <c r="L4946" s="60"/>
      <c r="M4946" s="60"/>
      <c r="N4946" s="60"/>
    </row>
    <row r="4947" spans="12:14" x14ac:dyDescent="0.2">
      <c r="L4947" s="60"/>
      <c r="M4947" s="60"/>
      <c r="N4947" s="60"/>
    </row>
    <row r="4948" spans="12:14" x14ac:dyDescent="0.2">
      <c r="L4948" s="60"/>
      <c r="M4948" s="60"/>
      <c r="N4948" s="60"/>
    </row>
    <row r="4949" spans="12:14" x14ac:dyDescent="0.2">
      <c r="L4949" s="60"/>
      <c r="M4949" s="60"/>
      <c r="N4949" s="60"/>
    </row>
    <row r="4950" spans="12:14" x14ac:dyDescent="0.2">
      <c r="L4950" s="60"/>
      <c r="M4950" s="60"/>
      <c r="N4950" s="60"/>
    </row>
    <row r="4951" spans="12:14" x14ac:dyDescent="0.2">
      <c r="L4951" s="60"/>
      <c r="M4951" s="60"/>
      <c r="N4951" s="60"/>
    </row>
    <row r="4952" spans="12:14" x14ac:dyDescent="0.2">
      <c r="L4952" s="60"/>
      <c r="M4952" s="60"/>
      <c r="N4952" s="60"/>
    </row>
    <row r="4953" spans="12:14" x14ac:dyDescent="0.2">
      <c r="L4953" s="60"/>
      <c r="M4953" s="60"/>
      <c r="N4953" s="60"/>
    </row>
    <row r="4954" spans="12:14" x14ac:dyDescent="0.2">
      <c r="L4954" s="60"/>
      <c r="M4954" s="60"/>
      <c r="N4954" s="60"/>
    </row>
    <row r="4955" spans="12:14" x14ac:dyDescent="0.2">
      <c r="L4955" s="60"/>
      <c r="M4955" s="60"/>
      <c r="N4955" s="60"/>
    </row>
    <row r="4956" spans="12:14" x14ac:dyDescent="0.2">
      <c r="L4956" s="60"/>
      <c r="M4956" s="60"/>
      <c r="N4956" s="60"/>
    </row>
    <row r="4957" spans="12:14" x14ac:dyDescent="0.2">
      <c r="L4957" s="60"/>
      <c r="M4957" s="60"/>
      <c r="N4957" s="60"/>
    </row>
    <row r="4958" spans="12:14" x14ac:dyDescent="0.2">
      <c r="L4958" s="60"/>
      <c r="M4958" s="60"/>
      <c r="N4958" s="60"/>
    </row>
    <row r="4959" spans="12:14" x14ac:dyDescent="0.2">
      <c r="L4959" s="60"/>
      <c r="M4959" s="60"/>
      <c r="N4959" s="60"/>
    </row>
    <row r="4960" spans="12:14" x14ac:dyDescent="0.2">
      <c r="L4960" s="60"/>
      <c r="M4960" s="60"/>
      <c r="N4960" s="60"/>
    </row>
    <row r="4961" spans="12:14" x14ac:dyDescent="0.2">
      <c r="L4961" s="60"/>
      <c r="M4961" s="60"/>
      <c r="N4961" s="60"/>
    </row>
    <row r="4962" spans="12:14" x14ac:dyDescent="0.2">
      <c r="L4962" s="60"/>
      <c r="M4962" s="60"/>
      <c r="N4962" s="60"/>
    </row>
    <row r="4963" spans="12:14" x14ac:dyDescent="0.2">
      <c r="L4963" s="60"/>
      <c r="M4963" s="60"/>
      <c r="N4963" s="60"/>
    </row>
    <row r="4964" spans="12:14" x14ac:dyDescent="0.2">
      <c r="L4964" s="60"/>
      <c r="M4964" s="60"/>
      <c r="N4964" s="60"/>
    </row>
    <row r="4965" spans="12:14" x14ac:dyDescent="0.2">
      <c r="L4965" s="60"/>
      <c r="M4965" s="60"/>
      <c r="N4965" s="60"/>
    </row>
    <row r="4966" spans="12:14" x14ac:dyDescent="0.2">
      <c r="L4966" s="60"/>
      <c r="M4966" s="60"/>
      <c r="N4966" s="60"/>
    </row>
    <row r="4967" spans="12:14" x14ac:dyDescent="0.2">
      <c r="L4967" s="60"/>
      <c r="M4967" s="60"/>
      <c r="N4967" s="60"/>
    </row>
    <row r="4968" spans="12:14" x14ac:dyDescent="0.2">
      <c r="L4968" s="60"/>
      <c r="M4968" s="60"/>
      <c r="N4968" s="60"/>
    </row>
    <row r="4969" spans="12:14" x14ac:dyDescent="0.2">
      <c r="L4969" s="60"/>
      <c r="M4969" s="60"/>
      <c r="N4969" s="60"/>
    </row>
    <row r="4970" spans="12:14" x14ac:dyDescent="0.2">
      <c r="L4970" s="60"/>
      <c r="M4970" s="60"/>
      <c r="N4970" s="60"/>
    </row>
    <row r="4971" spans="12:14" x14ac:dyDescent="0.2">
      <c r="L4971" s="60"/>
      <c r="M4971" s="60"/>
      <c r="N4971" s="60"/>
    </row>
    <row r="4972" spans="12:14" x14ac:dyDescent="0.2">
      <c r="L4972" s="60"/>
      <c r="M4972" s="60"/>
      <c r="N4972" s="60"/>
    </row>
    <row r="4973" spans="12:14" x14ac:dyDescent="0.2">
      <c r="L4973" s="60"/>
      <c r="M4973" s="60"/>
      <c r="N4973" s="60"/>
    </row>
    <row r="4974" spans="12:14" x14ac:dyDescent="0.2">
      <c r="L4974" s="60"/>
      <c r="M4974" s="60"/>
      <c r="N4974" s="60"/>
    </row>
    <row r="4975" spans="12:14" x14ac:dyDescent="0.2">
      <c r="L4975" s="60"/>
      <c r="M4975" s="60"/>
      <c r="N4975" s="60"/>
    </row>
    <row r="4976" spans="12:14" x14ac:dyDescent="0.2">
      <c r="L4976" s="60"/>
      <c r="M4976" s="60"/>
      <c r="N4976" s="60"/>
    </row>
    <row r="4977" spans="12:14" x14ac:dyDescent="0.2">
      <c r="L4977" s="60"/>
      <c r="M4977" s="60"/>
      <c r="N4977" s="60"/>
    </row>
    <row r="4978" spans="12:14" x14ac:dyDescent="0.2">
      <c r="L4978" s="60"/>
      <c r="M4978" s="60"/>
      <c r="N4978" s="60"/>
    </row>
    <row r="4979" spans="12:14" x14ac:dyDescent="0.2">
      <c r="L4979" s="60"/>
      <c r="M4979" s="60"/>
      <c r="N4979" s="60"/>
    </row>
    <row r="4980" spans="12:14" x14ac:dyDescent="0.2">
      <c r="L4980" s="60"/>
      <c r="M4980" s="60"/>
      <c r="N4980" s="60"/>
    </row>
    <row r="4981" spans="12:14" x14ac:dyDescent="0.2">
      <c r="L4981" s="60"/>
      <c r="M4981" s="60"/>
      <c r="N4981" s="60"/>
    </row>
    <row r="4982" spans="12:14" x14ac:dyDescent="0.2">
      <c r="L4982" s="60"/>
      <c r="M4982" s="60"/>
      <c r="N4982" s="60"/>
    </row>
    <row r="4983" spans="12:14" x14ac:dyDescent="0.2">
      <c r="L4983" s="60"/>
      <c r="M4983" s="60"/>
      <c r="N4983" s="60"/>
    </row>
    <row r="4984" spans="12:14" x14ac:dyDescent="0.2">
      <c r="L4984" s="60"/>
      <c r="M4984" s="60"/>
      <c r="N4984" s="60"/>
    </row>
    <row r="4985" spans="12:14" x14ac:dyDescent="0.2">
      <c r="L4985" s="60"/>
      <c r="M4985" s="60"/>
      <c r="N4985" s="60"/>
    </row>
    <row r="4986" spans="12:14" x14ac:dyDescent="0.2">
      <c r="L4986" s="60"/>
      <c r="M4986" s="60"/>
      <c r="N4986" s="60"/>
    </row>
  </sheetData>
  <autoFilter ref="A2:BQ4043" xr:uid="{9FA9E0A4-58CB-414E-ACFD-FC8C54553470}">
    <filterColumn colId="13">
      <filters>
        <filter val="4,75"/>
      </filters>
    </filterColumn>
  </autoFilter>
  <sortState xmlns:xlrd2="http://schemas.microsoft.com/office/spreadsheetml/2017/richdata2" ref="A3:BO155">
    <sortCondition ref="BB3:BB155"/>
  </sortState>
  <phoneticPr fontId="1" type="noConversion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9B9EE7F-DEB6-4733-995A-F5C659708D97}">
          <x14:formula1>
            <xm:f>'Tabela de Projetos'!$A$2:$A$6</xm:f>
          </x14:formula1>
          <xm:sqref>A4021:B4022 B3853 A3871:A3873 B3870:B3901 B3861:B3868 B3855:B3857 B3903:B3905 A3908:B3908 B3909:B3910 A3912:B3912 A3914:B3914 A3921:B3922 A3950:B3950 A3952:A3955 B3954 A3739 A3846 B4028 B3941 B3969:B3972 A3973:B3973 A3:B328 B3978 A3981:B3981 B3986:B3987 A3988:B3988 B3990 B3992 B3994:B3996 A3997:B3997 B3998 A3999:B3999 B4001:B4003 A4004:B4004 A4005 B4007 A3961:B3963 A4008:B4012 B4013 A4014:B4016 B4018:B4019 A4020 B3974:B3975 A3848:B3848 A3811 A3844:B3844 B4024 A3711:B3711 A4025:B4025 B4026 A4027:B4027 B3965:B3966 A3966 A4029:B4029 B4032:B4035 A4036 A4038:A4040 A4041:B4042 A4044</xm:sqref>
        </x14:dataValidation>
        <x14:dataValidation type="list" allowBlank="1" showInputMessage="1" showErrorMessage="1" xr:uid="{4DB0692E-0F39-4925-8450-C73324156E2F}">
          <x14:formula1>
            <xm:f>'Tabela de Familias'!$A$2:$A$29</xm:f>
          </x14:formula1>
          <xm:sqref>C3:C328 C3855 C3857 C3861:C3868 C3871:C3887 C3889 C3891:C3898 C3901 C3903:C3905 C3908:C3910 C3912 C3914 C3921:C3922 C3950 C3952:C3955 C3961:C3966 C3970:C3975 C3978 C3981 C3986:C3988 C3992 C3995:C3999 C4001:C4004 C4007:C4016 C4018:C4022 C4024:C4029 C4034:C4036 C4038:C4042 C4044</xm:sqref>
        </x14:dataValidation>
        <x14:dataValidation type="list" allowBlank="1" showInputMessage="1" showErrorMessage="1" xr:uid="{E6B89854-8C87-422E-9587-0FB2A76D2377}">
          <x14:formula1>
            <xm:f>'Tabela de Processos'!$A$2:$A$6</xm:f>
          </x14:formula1>
          <xm:sqref>E3:E328 E339 E3855 E3865 E3871:E3877 E3882:E3884 E3886:E3887 E3889 E3891:E3898 E3901 E3903:E3905 E3908:E3910 E3912 E3914 E3921:E3922 E3950 E3952:E3955 E3963 E3966 E3970:E3973 E3981 E3986:E3988 E3995:E3999 E4002:E4007 E4014:E4016 E4020:E4022 E4024:E4028 E4036 E4038:E4042 E4044</xm:sqref>
        </x14:dataValidation>
        <x14:dataValidation type="list" allowBlank="1" showInputMessage="1" showErrorMessage="1" xr:uid="{7D311E2D-D322-45A6-857E-0553B9CBA2BE}">
          <x14:formula1>
            <xm:f>'Tabela de Normas'!$B$2:$B$7</xm:f>
          </x14:formula1>
          <xm:sqref>B4021:B4029 B341:B355 B3852:B3857 B3859 B3861:B3868 B3870:B3901 B3903:B3905 B3908:B3942 B3950 B3954 B3956:B3957 B3961:B3963 B3965:B3966 B3:B339 B3981 B3983 B3985:B4004 B4006:B4019 B3969:B3979 B3848 B3844 B3711 B4032:B4035 B4037 B3644 B4041:B4042</xm:sqref>
        </x14:dataValidation>
        <x14:dataValidation type="list" allowBlank="1" showInputMessage="1" showErrorMessage="1" xr:uid="{C2BACE03-1D22-4652-8447-9EE6B737E031}">
          <x14:formula1>
            <xm:f>'Tabela de Termos'!$A$3:$A$13</xm:f>
          </x14:formula1>
          <xm:sqref>K3855 K3857 K3861:K3868 K3871:K3887 K3889 K3891:K3898 K3901 K3903:K3905 K3908:K3910 K3912 K3914 K3921:K3922 K3950 K3952:K3955 K3961:K3966 I79 K3:K78 K4018:K4022 K3970:K3975 K3978 K3981 K3986:K3988 K3992 K3995:K3999 K4001:K4004 K4007:K4016 K80:K328 K4024:K4029 K4032:K4036 K4038:K4039 K4042 K4044</xm:sqref>
        </x14:dataValidation>
        <x14:dataValidation type="list" allowBlank="1" showInputMessage="1" showErrorMessage="1" xr:uid="{79FFE0DC-9B8D-4485-92A1-6407AE8E7F87}">
          <x14:formula1>
            <xm:f>'Tabela de Normas'!$B$2:$B$9</xm:f>
          </x14:formula1>
          <xm:sqref>B340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7E4F-C17D-4E77-A220-13718CBE5552}">
  <dimension ref="A1:C6"/>
  <sheetViews>
    <sheetView workbookViewId="0">
      <selection activeCell="B2" sqref="B2"/>
    </sheetView>
  </sheetViews>
  <sheetFormatPr defaultRowHeight="11.25" x14ac:dyDescent="0.2"/>
  <cols>
    <col min="1" max="1" width="12" customWidth="1"/>
    <col min="2" max="2" width="49.83203125" customWidth="1"/>
    <col min="3" max="3" width="83.5" bestFit="1" customWidth="1"/>
  </cols>
  <sheetData>
    <row r="1" spans="1:3" x14ac:dyDescent="0.2">
      <c r="A1" s="10" t="s">
        <v>2</v>
      </c>
      <c r="B1" s="10" t="s">
        <v>826</v>
      </c>
      <c r="C1" s="10" t="s">
        <v>828</v>
      </c>
    </row>
    <row r="2" spans="1:3" x14ac:dyDescent="0.2">
      <c r="A2" s="9" t="s">
        <v>374</v>
      </c>
      <c r="B2" s="9" t="s">
        <v>827</v>
      </c>
      <c r="C2" s="9" t="s">
        <v>829</v>
      </c>
    </row>
    <row r="3" spans="1:3" x14ac:dyDescent="0.2">
      <c r="A3" s="9" t="s">
        <v>376</v>
      </c>
      <c r="B3" s="9" t="s">
        <v>827</v>
      </c>
      <c r="C3" s="9"/>
    </row>
    <row r="4" spans="1:3" x14ac:dyDescent="0.2">
      <c r="A4" s="9" t="s">
        <v>378</v>
      </c>
      <c r="B4" s="9" t="s">
        <v>823</v>
      </c>
      <c r="C4" s="9"/>
    </row>
    <row r="5" spans="1:3" x14ac:dyDescent="0.2">
      <c r="A5" s="9" t="s">
        <v>3</v>
      </c>
      <c r="B5" s="9" t="s">
        <v>830</v>
      </c>
      <c r="C5" s="9"/>
    </row>
    <row r="6" spans="1:3" x14ac:dyDescent="0.2">
      <c r="A6" s="9" t="s">
        <v>381</v>
      </c>
      <c r="B6" s="9" t="s">
        <v>831</v>
      </c>
      <c r="C6" s="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1598-F5D4-4915-8489-CFC604629681}">
  <dimension ref="A1:A3"/>
  <sheetViews>
    <sheetView workbookViewId="0">
      <selection activeCell="D25" sqref="D25"/>
    </sheetView>
  </sheetViews>
  <sheetFormatPr defaultRowHeight="11.25" x14ac:dyDescent="0.2"/>
  <sheetData>
    <row r="1" spans="1:1" x14ac:dyDescent="0.2">
      <c r="A1" s="10" t="s">
        <v>351</v>
      </c>
    </row>
    <row r="2" spans="1:1" x14ac:dyDescent="0.2">
      <c r="A2" s="8" t="s">
        <v>352</v>
      </c>
    </row>
    <row r="3" spans="1:1" x14ac:dyDescent="0.2">
      <c r="A3" s="8" t="s">
        <v>353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5662-B767-4CFE-9A2F-E9850981335D}">
  <dimension ref="A1:C18"/>
  <sheetViews>
    <sheetView workbookViewId="0">
      <pane ySplit="1" topLeftCell="A2" activePane="bottomLeft" state="frozen"/>
      <selection pane="bottomLeft" activeCell="A2" sqref="A2:XFD2"/>
    </sheetView>
  </sheetViews>
  <sheetFormatPr defaultRowHeight="11.25" x14ac:dyDescent="0.2"/>
  <cols>
    <col min="1" max="1" width="10.6640625" customWidth="1"/>
    <col min="2" max="2" width="25.1640625" customWidth="1"/>
    <col min="3" max="3" width="23.6640625" bestFit="1" customWidth="1"/>
  </cols>
  <sheetData>
    <row r="1" spans="1:3" x14ac:dyDescent="0.2">
      <c r="A1" s="10" t="s">
        <v>354</v>
      </c>
      <c r="B1" s="10" t="s">
        <v>355</v>
      </c>
      <c r="C1" s="10" t="s">
        <v>356</v>
      </c>
    </row>
    <row r="2" spans="1:3" x14ac:dyDescent="0.2">
      <c r="A2" s="9"/>
      <c r="B2" s="9" t="s">
        <v>357</v>
      </c>
      <c r="C2" s="9" t="s">
        <v>358</v>
      </c>
    </row>
    <row r="3" spans="1:3" x14ac:dyDescent="0.2">
      <c r="A3" s="9"/>
      <c r="B3" s="9" t="s">
        <v>359</v>
      </c>
      <c r="C3" s="9" t="s">
        <v>358</v>
      </c>
    </row>
    <row r="4" spans="1:3" x14ac:dyDescent="0.2">
      <c r="A4" s="9"/>
      <c r="B4" s="9" t="s">
        <v>360</v>
      </c>
      <c r="C4" s="9" t="s">
        <v>358</v>
      </c>
    </row>
    <row r="5" spans="1:3" x14ac:dyDescent="0.2">
      <c r="A5" s="9"/>
      <c r="B5" s="9" t="s">
        <v>361</v>
      </c>
      <c r="C5" s="9" t="s">
        <v>362</v>
      </c>
    </row>
    <row r="6" spans="1:3" x14ac:dyDescent="0.2">
      <c r="A6" s="9"/>
      <c r="B6" s="9" t="s">
        <v>363</v>
      </c>
      <c r="C6" s="9" t="s">
        <v>364</v>
      </c>
    </row>
    <row r="7" spans="1:3" x14ac:dyDescent="0.2">
      <c r="A7" s="9"/>
      <c r="B7" s="9" t="s">
        <v>365</v>
      </c>
      <c r="C7" s="9" t="s">
        <v>364</v>
      </c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9"/>
      <c r="B12" s="9"/>
      <c r="C12" s="9"/>
    </row>
    <row r="13" spans="1:3" x14ac:dyDescent="0.2">
      <c r="A13" s="9"/>
      <c r="B13" s="9"/>
      <c r="C13" s="9"/>
    </row>
    <row r="14" spans="1:3" x14ac:dyDescent="0.2">
      <c r="A14" s="9"/>
      <c r="B14" s="9"/>
      <c r="C14" s="9"/>
    </row>
    <row r="15" spans="1:3" x14ac:dyDescent="0.2">
      <c r="A15" s="9"/>
      <c r="B15" s="9"/>
      <c r="C15" s="9"/>
    </row>
    <row r="16" spans="1:3" x14ac:dyDescent="0.2">
      <c r="A16" s="9"/>
      <c r="B16" s="9"/>
      <c r="C16" s="9"/>
    </row>
    <row r="17" spans="1:3" x14ac:dyDescent="0.2">
      <c r="A17" s="9"/>
      <c r="B17" s="9"/>
      <c r="C17" s="9"/>
    </row>
    <row r="18" spans="1:3" x14ac:dyDescent="0.2">
      <c r="A18" s="9"/>
      <c r="B18" s="9"/>
      <c r="C18" s="9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65BC-3A9B-4FA6-A309-49D820A1522D}">
  <dimension ref="A1:C18"/>
  <sheetViews>
    <sheetView workbookViewId="0">
      <pane ySplit="1" topLeftCell="A2" activePane="bottomLeft" state="frozen"/>
      <selection pane="bottomLeft" activeCell="G11" sqref="G11"/>
    </sheetView>
  </sheetViews>
  <sheetFormatPr defaultRowHeight="11.25" x14ac:dyDescent="0.2"/>
  <cols>
    <col min="1" max="1" width="10.6640625" customWidth="1"/>
    <col min="2" max="2" width="25.1640625" customWidth="1"/>
    <col min="3" max="3" width="40" customWidth="1"/>
  </cols>
  <sheetData>
    <row r="1" spans="1:3" x14ac:dyDescent="0.2">
      <c r="A1" s="10" t="s">
        <v>354</v>
      </c>
      <c r="B1" s="10" t="s">
        <v>355</v>
      </c>
      <c r="C1" s="10" t="s">
        <v>356</v>
      </c>
    </row>
    <row r="2" spans="1:3" x14ac:dyDescent="0.2">
      <c r="A2" s="9"/>
      <c r="B2" t="s">
        <v>366</v>
      </c>
      <c r="C2" s="9" t="s">
        <v>367</v>
      </c>
    </row>
    <row r="3" spans="1:3" x14ac:dyDescent="0.2">
      <c r="A3" s="9"/>
      <c r="B3" s="9" t="s">
        <v>368</v>
      </c>
      <c r="C3" s="9" t="s">
        <v>367</v>
      </c>
    </row>
    <row r="4" spans="1:3" x14ac:dyDescent="0.2">
      <c r="A4" s="9"/>
      <c r="B4" s="9" t="s">
        <v>369</v>
      </c>
      <c r="C4" s="9" t="s">
        <v>370</v>
      </c>
    </row>
    <row r="5" spans="1:3" x14ac:dyDescent="0.2">
      <c r="A5" s="9"/>
      <c r="B5" s="9" t="s">
        <v>1084</v>
      </c>
      <c r="C5" s="9" t="s">
        <v>1085</v>
      </c>
    </row>
    <row r="6" spans="1:3" x14ac:dyDescent="0.2">
      <c r="A6" s="9"/>
      <c r="B6" s="9"/>
      <c r="C6" s="9"/>
    </row>
    <row r="7" spans="1:3" x14ac:dyDescent="0.2">
      <c r="A7" s="9"/>
      <c r="B7" s="9"/>
      <c r="C7" s="9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9"/>
      <c r="B12" s="9"/>
      <c r="C12" s="9"/>
    </row>
    <row r="13" spans="1:3" x14ac:dyDescent="0.2">
      <c r="A13" s="9"/>
      <c r="B13" s="9"/>
      <c r="C13" s="9"/>
    </row>
    <row r="14" spans="1:3" x14ac:dyDescent="0.2">
      <c r="A14" s="9"/>
      <c r="B14" s="9"/>
      <c r="C14" s="9"/>
    </row>
    <row r="15" spans="1:3" x14ac:dyDescent="0.2">
      <c r="A15" s="9"/>
      <c r="B15" s="9"/>
      <c r="C15" s="9"/>
    </row>
    <row r="16" spans="1:3" x14ac:dyDescent="0.2">
      <c r="A16" s="9"/>
      <c r="B16" s="9"/>
      <c r="C16" s="9"/>
    </row>
    <row r="17" spans="1:3" x14ac:dyDescent="0.2">
      <c r="A17" s="9"/>
      <c r="B17" s="9"/>
      <c r="C17" s="9"/>
    </row>
    <row r="18" spans="1:3" x14ac:dyDescent="0.2">
      <c r="A18" s="9"/>
      <c r="B18" s="9"/>
      <c r="C18" s="9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AED1-3F43-4D96-983B-5B92E7E99062}">
  <dimension ref="A1:C9"/>
  <sheetViews>
    <sheetView workbookViewId="0">
      <pane ySplit="1" topLeftCell="A2" activePane="bottomLeft" state="frozen"/>
      <selection pane="bottomLeft" activeCell="C8" sqref="A8:C9"/>
    </sheetView>
  </sheetViews>
  <sheetFormatPr defaultRowHeight="11.25" x14ac:dyDescent="0.2"/>
  <cols>
    <col min="2" max="2" width="10.5" bestFit="1" customWidth="1"/>
    <col min="3" max="3" width="57.5" bestFit="1" customWidth="1"/>
  </cols>
  <sheetData>
    <row r="1" spans="1:3" x14ac:dyDescent="0.2">
      <c r="A1" s="10" t="s">
        <v>371</v>
      </c>
      <c r="B1" s="10" t="s">
        <v>2</v>
      </c>
      <c r="C1" s="10" t="s">
        <v>37</v>
      </c>
    </row>
    <row r="2" spans="1:3" x14ac:dyDescent="0.2">
      <c r="A2" s="9" t="s">
        <v>372</v>
      </c>
      <c r="B2" s="9" t="s">
        <v>3</v>
      </c>
      <c r="C2" s="9" t="s">
        <v>373</v>
      </c>
    </row>
    <row r="3" spans="1:3" x14ac:dyDescent="0.2">
      <c r="A3" s="9" t="s">
        <v>372</v>
      </c>
      <c r="B3" s="9" t="s">
        <v>374</v>
      </c>
      <c r="C3" s="9" t="s">
        <v>375</v>
      </c>
    </row>
    <row r="4" spans="1:3" x14ac:dyDescent="0.2">
      <c r="A4" s="9" t="s">
        <v>372</v>
      </c>
      <c r="B4" s="9" t="s">
        <v>376</v>
      </c>
      <c r="C4" s="9" t="s">
        <v>377</v>
      </c>
    </row>
    <row r="5" spans="1:3" x14ac:dyDescent="0.2">
      <c r="A5" s="9" t="s">
        <v>372</v>
      </c>
      <c r="B5" s="9" t="s">
        <v>378</v>
      </c>
      <c r="C5" s="9" t="s">
        <v>379</v>
      </c>
    </row>
    <row r="6" spans="1:3" x14ac:dyDescent="0.2">
      <c r="A6" s="9" t="s">
        <v>380</v>
      </c>
      <c r="B6" s="9" t="s">
        <v>381</v>
      </c>
      <c r="C6" s="9" t="s">
        <v>375</v>
      </c>
    </row>
    <row r="7" spans="1:3" x14ac:dyDescent="0.2">
      <c r="A7" s="9" t="s">
        <v>372</v>
      </c>
      <c r="B7" s="9" t="s">
        <v>1400</v>
      </c>
      <c r="C7" s="9"/>
    </row>
    <row r="8" spans="1:3" x14ac:dyDescent="0.2">
      <c r="A8" s="9" t="s">
        <v>372</v>
      </c>
      <c r="B8" s="9" t="s">
        <v>1401</v>
      </c>
      <c r="C8" s="9" t="s">
        <v>373</v>
      </c>
    </row>
    <row r="9" spans="1:3" x14ac:dyDescent="0.2">
      <c r="A9" s="9" t="s">
        <v>372</v>
      </c>
      <c r="B9" s="9" t="s">
        <v>47</v>
      </c>
      <c r="C9" s="9" t="s">
        <v>4640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588E-2005-4199-B335-5FD69A06B919}">
  <dimension ref="A1:B3114"/>
  <sheetViews>
    <sheetView workbookViewId="0">
      <pane ySplit="1" topLeftCell="A3" activePane="bottomLeft" state="frozen"/>
      <selection pane="bottomLeft" activeCell="G14" sqref="G14"/>
    </sheetView>
  </sheetViews>
  <sheetFormatPr defaultRowHeight="11.25" x14ac:dyDescent="0.2"/>
  <cols>
    <col min="2" max="2" width="18.1640625" bestFit="1" customWidth="1"/>
  </cols>
  <sheetData>
    <row r="1" spans="1:2" x14ac:dyDescent="0.2">
      <c r="A1" s="10" t="s">
        <v>842</v>
      </c>
      <c r="B1" s="10" t="s">
        <v>898</v>
      </c>
    </row>
    <row r="2" spans="1:2" x14ac:dyDescent="0.2">
      <c r="A2" s="10"/>
      <c r="B2" s="8" t="s">
        <v>47</v>
      </c>
    </row>
    <row r="3" spans="1:2" x14ac:dyDescent="0.2">
      <c r="A3" s="9"/>
      <c r="B3" s="8" t="s">
        <v>888</v>
      </c>
    </row>
    <row r="4" spans="1:2" x14ac:dyDescent="0.2">
      <c r="A4" s="9"/>
      <c r="B4" s="8" t="s">
        <v>867</v>
      </c>
    </row>
    <row r="5" spans="1:2" x14ac:dyDescent="0.2">
      <c r="A5" s="9"/>
      <c r="B5" s="8" t="s">
        <v>882</v>
      </c>
    </row>
    <row r="6" spans="1:2" x14ac:dyDescent="0.2">
      <c r="A6" s="9"/>
      <c r="B6" s="8" t="s">
        <v>860</v>
      </c>
    </row>
    <row r="7" spans="1:2" x14ac:dyDescent="0.2">
      <c r="A7" s="9"/>
      <c r="B7" s="8" t="s">
        <v>887</v>
      </c>
    </row>
    <row r="8" spans="1:2" x14ac:dyDescent="0.2">
      <c r="A8" s="9"/>
      <c r="B8" s="8" t="s">
        <v>861</v>
      </c>
    </row>
    <row r="9" spans="1:2" x14ac:dyDescent="0.2">
      <c r="A9" s="9"/>
      <c r="B9" s="8" t="s">
        <v>853</v>
      </c>
    </row>
    <row r="10" spans="1:2" x14ac:dyDescent="0.2">
      <c r="A10" s="9"/>
      <c r="B10" s="8" t="s">
        <v>870</v>
      </c>
    </row>
    <row r="11" spans="1:2" x14ac:dyDescent="0.2">
      <c r="A11" s="9"/>
      <c r="B11" s="8" t="s">
        <v>855</v>
      </c>
    </row>
    <row r="12" spans="1:2" x14ac:dyDescent="0.2">
      <c r="A12" s="9"/>
      <c r="B12" s="8" t="s">
        <v>844</v>
      </c>
    </row>
    <row r="13" spans="1:2" x14ac:dyDescent="0.2">
      <c r="A13" s="9"/>
      <c r="B13" s="8" t="s">
        <v>843</v>
      </c>
    </row>
    <row r="14" spans="1:2" x14ac:dyDescent="0.2">
      <c r="A14" s="9"/>
      <c r="B14" s="8" t="s">
        <v>894</v>
      </c>
    </row>
    <row r="15" spans="1:2" x14ac:dyDescent="0.2">
      <c r="A15" s="9"/>
      <c r="B15" s="8" t="s">
        <v>885</v>
      </c>
    </row>
    <row r="16" spans="1:2" x14ac:dyDescent="0.2">
      <c r="A16" s="9"/>
      <c r="B16" s="8" t="s">
        <v>862</v>
      </c>
    </row>
    <row r="17" spans="1:2" x14ac:dyDescent="0.2">
      <c r="A17" s="9"/>
      <c r="B17" s="8" t="s">
        <v>856</v>
      </c>
    </row>
    <row r="18" spans="1:2" x14ac:dyDescent="0.2">
      <c r="A18" s="9"/>
      <c r="B18" s="8" t="s">
        <v>877</v>
      </c>
    </row>
    <row r="19" spans="1:2" x14ac:dyDescent="0.2">
      <c r="A19" s="9"/>
      <c r="B19" s="8" t="s">
        <v>889</v>
      </c>
    </row>
    <row r="20" spans="1:2" x14ac:dyDescent="0.2">
      <c r="A20" s="9"/>
      <c r="B20" s="8" t="s">
        <v>857</v>
      </c>
    </row>
    <row r="21" spans="1:2" x14ac:dyDescent="0.2">
      <c r="A21" s="9"/>
      <c r="B21" s="8" t="s">
        <v>866</v>
      </c>
    </row>
    <row r="22" spans="1:2" x14ac:dyDescent="0.2">
      <c r="A22" s="9"/>
      <c r="B22" s="8" t="s">
        <v>863</v>
      </c>
    </row>
    <row r="23" spans="1:2" x14ac:dyDescent="0.2">
      <c r="A23" s="9"/>
      <c r="B23" s="8" t="s">
        <v>854</v>
      </c>
    </row>
    <row r="24" spans="1:2" x14ac:dyDescent="0.2">
      <c r="A24" s="9"/>
      <c r="B24" s="8" t="s">
        <v>868</v>
      </c>
    </row>
    <row r="25" spans="1:2" x14ac:dyDescent="0.2">
      <c r="A25" s="9"/>
      <c r="B25" s="8" t="s">
        <v>864</v>
      </c>
    </row>
    <row r="26" spans="1:2" x14ac:dyDescent="0.2">
      <c r="A26" s="9"/>
      <c r="B26" s="8" t="s">
        <v>881</v>
      </c>
    </row>
    <row r="27" spans="1:2" x14ac:dyDescent="0.2">
      <c r="A27" s="9"/>
      <c r="B27" s="8" t="s">
        <v>871</v>
      </c>
    </row>
    <row r="28" spans="1:2" x14ac:dyDescent="0.2">
      <c r="A28" s="9"/>
      <c r="B28" s="8" t="s">
        <v>865</v>
      </c>
    </row>
    <row r="29" spans="1:2" x14ac:dyDescent="0.2">
      <c r="A29" s="9"/>
      <c r="B29" s="8" t="s">
        <v>869</v>
      </c>
    </row>
    <row r="30" spans="1:2" x14ac:dyDescent="0.2">
      <c r="A30" s="9"/>
      <c r="B30" s="8" t="s">
        <v>858</v>
      </c>
    </row>
    <row r="31" spans="1:2" x14ac:dyDescent="0.2">
      <c r="A31" s="9"/>
      <c r="B31" s="8" t="s">
        <v>872</v>
      </c>
    </row>
    <row r="32" spans="1:2" x14ac:dyDescent="0.2">
      <c r="A32" s="9"/>
      <c r="B32" s="8" t="s">
        <v>852</v>
      </c>
    </row>
    <row r="33" spans="1:2" x14ac:dyDescent="0.2">
      <c r="A33" s="9"/>
      <c r="B33" s="8" t="s">
        <v>845</v>
      </c>
    </row>
    <row r="34" spans="1:2" x14ac:dyDescent="0.2">
      <c r="A34" s="9"/>
      <c r="B34" s="8" t="s">
        <v>848</v>
      </c>
    </row>
    <row r="35" spans="1:2" x14ac:dyDescent="0.2">
      <c r="A35" s="9"/>
      <c r="B35" s="8" t="s">
        <v>876</v>
      </c>
    </row>
    <row r="36" spans="1:2" x14ac:dyDescent="0.2">
      <c r="A36" s="9"/>
      <c r="B36" s="8" t="s">
        <v>847</v>
      </c>
    </row>
    <row r="37" spans="1:2" x14ac:dyDescent="0.2">
      <c r="A37" s="9"/>
      <c r="B37" s="8" t="s">
        <v>846</v>
      </c>
    </row>
    <row r="38" spans="1:2" x14ac:dyDescent="0.2">
      <c r="A38" s="9"/>
      <c r="B38" s="8" t="s">
        <v>874</v>
      </c>
    </row>
    <row r="39" spans="1:2" x14ac:dyDescent="0.2">
      <c r="A39" s="9"/>
      <c r="B39" s="8" t="s">
        <v>890</v>
      </c>
    </row>
    <row r="40" spans="1:2" x14ac:dyDescent="0.2">
      <c r="A40" s="9"/>
      <c r="B40" s="8" t="s">
        <v>891</v>
      </c>
    </row>
    <row r="41" spans="1:2" x14ac:dyDescent="0.2">
      <c r="A41" s="9"/>
      <c r="B41" s="8" t="s">
        <v>873</v>
      </c>
    </row>
    <row r="42" spans="1:2" x14ac:dyDescent="0.2">
      <c r="A42" s="9"/>
      <c r="B42" s="8" t="s">
        <v>859</v>
      </c>
    </row>
    <row r="43" spans="1:2" x14ac:dyDescent="0.2">
      <c r="A43" s="9"/>
      <c r="B43" s="8" t="s">
        <v>851</v>
      </c>
    </row>
    <row r="44" spans="1:2" x14ac:dyDescent="0.2">
      <c r="A44" s="9"/>
      <c r="B44" s="8" t="s">
        <v>886</v>
      </c>
    </row>
    <row r="45" spans="1:2" x14ac:dyDescent="0.2">
      <c r="A45" s="9"/>
      <c r="B45" s="8" t="s">
        <v>850</v>
      </c>
    </row>
    <row r="46" spans="1:2" x14ac:dyDescent="0.2">
      <c r="A46" s="9"/>
      <c r="B46" s="8" t="s">
        <v>883</v>
      </c>
    </row>
    <row r="47" spans="1:2" x14ac:dyDescent="0.2">
      <c r="A47" s="9"/>
      <c r="B47" s="8" t="s">
        <v>849</v>
      </c>
    </row>
    <row r="48" spans="1:2" x14ac:dyDescent="0.2">
      <c r="A48" s="9"/>
      <c r="B48" s="8" t="s">
        <v>880</v>
      </c>
    </row>
    <row r="49" spans="1:2" x14ac:dyDescent="0.2">
      <c r="A49" s="9"/>
      <c r="B49" s="8" t="s">
        <v>878</v>
      </c>
    </row>
    <row r="50" spans="1:2" x14ac:dyDescent="0.2">
      <c r="A50" s="9"/>
      <c r="B50" s="8" t="s">
        <v>875</v>
      </c>
    </row>
    <row r="51" spans="1:2" x14ac:dyDescent="0.2">
      <c r="A51" s="9"/>
      <c r="B51" s="8" t="s">
        <v>893</v>
      </c>
    </row>
    <row r="52" spans="1:2" x14ac:dyDescent="0.2">
      <c r="A52" s="9"/>
      <c r="B52" s="8" t="s">
        <v>895</v>
      </c>
    </row>
    <row r="53" spans="1:2" x14ac:dyDescent="0.2">
      <c r="A53" s="9"/>
      <c r="B53" s="8" t="s">
        <v>892</v>
      </c>
    </row>
    <row r="54" spans="1:2" x14ac:dyDescent="0.2">
      <c r="A54" s="9"/>
      <c r="B54" s="8" t="s">
        <v>884</v>
      </c>
    </row>
    <row r="55" spans="1:2" x14ac:dyDescent="0.2">
      <c r="A55" s="9"/>
      <c r="B55" s="8" t="s">
        <v>879</v>
      </c>
    </row>
    <row r="2660" spans="2:2" x14ac:dyDescent="0.2">
      <c r="B2660" t="s">
        <v>878</v>
      </c>
    </row>
    <row r="2661" spans="2:2" x14ac:dyDescent="0.2">
      <c r="B2661" t="s">
        <v>843</v>
      </c>
    </row>
    <row r="2662" spans="2:2" x14ac:dyDescent="0.2">
      <c r="B2662" t="s">
        <v>853</v>
      </c>
    </row>
    <row r="2663" spans="2:2" x14ac:dyDescent="0.2">
      <c r="B2663" t="s">
        <v>855</v>
      </c>
    </row>
    <row r="2664" spans="2:2" x14ac:dyDescent="0.2">
      <c r="B2664" t="s">
        <v>843</v>
      </c>
    </row>
    <row r="2665" spans="2:2" x14ac:dyDescent="0.2">
      <c r="B2665" t="s">
        <v>860</v>
      </c>
    </row>
    <row r="2666" spans="2:2" x14ac:dyDescent="0.2">
      <c r="B2666" t="s">
        <v>860</v>
      </c>
    </row>
    <row r="2667" spans="2:2" x14ac:dyDescent="0.2">
      <c r="B2667" t="s">
        <v>853</v>
      </c>
    </row>
    <row r="2668" spans="2:2" x14ac:dyDescent="0.2">
      <c r="B2668" t="s">
        <v>853</v>
      </c>
    </row>
    <row r="2669" spans="2:2" x14ac:dyDescent="0.2">
      <c r="B2669" t="s">
        <v>853</v>
      </c>
    </row>
    <row r="2670" spans="2:2" x14ac:dyDescent="0.2">
      <c r="B2670" t="s">
        <v>870</v>
      </c>
    </row>
    <row r="2671" spans="2:2" x14ac:dyDescent="0.2">
      <c r="B2671" t="s">
        <v>870</v>
      </c>
    </row>
    <row r="2672" spans="2:2" x14ac:dyDescent="0.2">
      <c r="B2672" t="s">
        <v>843</v>
      </c>
    </row>
    <row r="2673" spans="2:2" x14ac:dyDescent="0.2">
      <c r="B2673" t="s">
        <v>843</v>
      </c>
    </row>
    <row r="2674" spans="2:2" x14ac:dyDescent="0.2">
      <c r="B2674" t="s">
        <v>853</v>
      </c>
    </row>
    <row r="2675" spans="2:2" x14ac:dyDescent="0.2">
      <c r="B2675" t="s">
        <v>843</v>
      </c>
    </row>
    <row r="2676" spans="2:2" x14ac:dyDescent="0.2">
      <c r="B2676" t="s">
        <v>894</v>
      </c>
    </row>
    <row r="2677" spans="2:2" x14ac:dyDescent="0.2">
      <c r="B2677" t="s">
        <v>894</v>
      </c>
    </row>
    <row r="2678" spans="2:2" x14ac:dyDescent="0.2">
      <c r="B2678" t="s">
        <v>866</v>
      </c>
    </row>
    <row r="2679" spans="2:2" x14ac:dyDescent="0.2">
      <c r="B2679" t="s">
        <v>864</v>
      </c>
    </row>
    <row r="2680" spans="2:2" x14ac:dyDescent="0.2">
      <c r="B2680" t="s">
        <v>895</v>
      </c>
    </row>
    <row r="2681" spans="2:2" x14ac:dyDescent="0.2">
      <c r="B2681" t="s">
        <v>854</v>
      </c>
    </row>
    <row r="2682" spans="2:2" x14ac:dyDescent="0.2">
      <c r="B2682" t="s">
        <v>848</v>
      </c>
    </row>
    <row r="2683" spans="2:2" x14ac:dyDescent="0.2">
      <c r="B2683" t="s">
        <v>850</v>
      </c>
    </row>
    <row r="2684" spans="2:2" x14ac:dyDescent="0.2">
      <c r="B2684" t="s">
        <v>858</v>
      </c>
    </row>
    <row r="2685" spans="2:2" x14ac:dyDescent="0.2">
      <c r="B2685" t="s">
        <v>850</v>
      </c>
    </row>
    <row r="2686" spans="2:2" x14ac:dyDescent="0.2">
      <c r="B2686" t="s">
        <v>854</v>
      </c>
    </row>
    <row r="2687" spans="2:2" x14ac:dyDescent="0.2">
      <c r="B2687" t="s">
        <v>853</v>
      </c>
    </row>
    <row r="2688" spans="2:2" x14ac:dyDescent="0.2">
      <c r="B2688" t="s">
        <v>843</v>
      </c>
    </row>
    <row r="2689" spans="2:2" x14ac:dyDescent="0.2">
      <c r="B2689" t="s">
        <v>856</v>
      </c>
    </row>
    <row r="2690" spans="2:2" x14ac:dyDescent="0.2">
      <c r="B2690" t="s">
        <v>843</v>
      </c>
    </row>
    <row r="2691" spans="2:2" x14ac:dyDescent="0.2">
      <c r="B2691" t="s">
        <v>853</v>
      </c>
    </row>
    <row r="2692" spans="2:2" x14ac:dyDescent="0.2">
      <c r="B2692" t="s">
        <v>853</v>
      </c>
    </row>
    <row r="2693" spans="2:2" x14ac:dyDescent="0.2">
      <c r="B2693" t="s">
        <v>853</v>
      </c>
    </row>
    <row r="2694" spans="2:2" x14ac:dyDescent="0.2">
      <c r="B2694" t="s">
        <v>850</v>
      </c>
    </row>
    <row r="2695" spans="2:2" x14ac:dyDescent="0.2">
      <c r="B2695" t="s">
        <v>850</v>
      </c>
    </row>
    <row r="2696" spans="2:2" x14ac:dyDescent="0.2">
      <c r="B2696" t="s">
        <v>872</v>
      </c>
    </row>
    <row r="2697" spans="2:2" x14ac:dyDescent="0.2">
      <c r="B2697" t="s">
        <v>853</v>
      </c>
    </row>
    <row r="2698" spans="2:2" x14ac:dyDescent="0.2">
      <c r="B2698" t="s">
        <v>853</v>
      </c>
    </row>
    <row r="2699" spans="2:2" x14ac:dyDescent="0.2">
      <c r="B2699" t="s">
        <v>853</v>
      </c>
    </row>
    <row r="2700" spans="2:2" x14ac:dyDescent="0.2">
      <c r="B2700" t="s">
        <v>853</v>
      </c>
    </row>
    <row r="2701" spans="2:2" x14ac:dyDescent="0.2">
      <c r="B2701" t="s">
        <v>853</v>
      </c>
    </row>
    <row r="2702" spans="2:2" x14ac:dyDescent="0.2">
      <c r="B2702" t="s">
        <v>853</v>
      </c>
    </row>
    <row r="2703" spans="2:2" x14ac:dyDescent="0.2">
      <c r="B2703" t="s">
        <v>853</v>
      </c>
    </row>
    <row r="2704" spans="2:2" x14ac:dyDescent="0.2">
      <c r="B2704" t="s">
        <v>864</v>
      </c>
    </row>
    <row r="2705" spans="2:2" x14ac:dyDescent="0.2">
      <c r="B2705" t="s">
        <v>853</v>
      </c>
    </row>
    <row r="2706" spans="2:2" x14ac:dyDescent="0.2">
      <c r="B2706" t="s">
        <v>848</v>
      </c>
    </row>
    <row r="2707" spans="2:2" x14ac:dyDescent="0.2">
      <c r="B2707" t="s">
        <v>848</v>
      </c>
    </row>
    <row r="2708" spans="2:2" x14ac:dyDescent="0.2">
      <c r="B2708" t="s">
        <v>873</v>
      </c>
    </row>
    <row r="2709" spans="2:2" x14ac:dyDescent="0.2">
      <c r="B2709" t="s">
        <v>843</v>
      </c>
    </row>
    <row r="2710" spans="2:2" x14ac:dyDescent="0.2">
      <c r="B2710" t="s">
        <v>843</v>
      </c>
    </row>
    <row r="2711" spans="2:2" x14ac:dyDescent="0.2">
      <c r="B2711" t="s">
        <v>853</v>
      </c>
    </row>
    <row r="2712" spans="2:2" x14ac:dyDescent="0.2">
      <c r="B2712" t="s">
        <v>855</v>
      </c>
    </row>
    <row r="2713" spans="2:2" x14ac:dyDescent="0.2">
      <c r="B2713" t="s">
        <v>843</v>
      </c>
    </row>
    <row r="2714" spans="2:2" x14ac:dyDescent="0.2">
      <c r="B2714" t="s">
        <v>843</v>
      </c>
    </row>
    <row r="2715" spans="2:2" x14ac:dyDescent="0.2">
      <c r="B2715" t="s">
        <v>843</v>
      </c>
    </row>
    <row r="2716" spans="2:2" x14ac:dyDescent="0.2">
      <c r="B2716" t="s">
        <v>853</v>
      </c>
    </row>
    <row r="2717" spans="2:2" x14ac:dyDescent="0.2">
      <c r="B2717" t="s">
        <v>858</v>
      </c>
    </row>
    <row r="2718" spans="2:2" x14ac:dyDescent="0.2">
      <c r="B2718" t="s">
        <v>848</v>
      </c>
    </row>
    <row r="2719" spans="2:2" x14ac:dyDescent="0.2">
      <c r="B2719" t="s">
        <v>848</v>
      </c>
    </row>
    <row r="2720" spans="2:2" x14ac:dyDescent="0.2">
      <c r="B2720" t="s">
        <v>853</v>
      </c>
    </row>
    <row r="2721" spans="2:2" x14ac:dyDescent="0.2">
      <c r="B2721" t="s">
        <v>855</v>
      </c>
    </row>
    <row r="2722" spans="2:2" x14ac:dyDescent="0.2">
      <c r="B2722" t="s">
        <v>853</v>
      </c>
    </row>
    <row r="2723" spans="2:2" x14ac:dyDescent="0.2">
      <c r="B2723" t="s">
        <v>853</v>
      </c>
    </row>
    <row r="2724" spans="2:2" x14ac:dyDescent="0.2">
      <c r="B2724" t="s">
        <v>853</v>
      </c>
    </row>
    <row r="2725" spans="2:2" x14ac:dyDescent="0.2">
      <c r="B2725" t="s">
        <v>853</v>
      </c>
    </row>
    <row r="2726" spans="2:2" x14ac:dyDescent="0.2">
      <c r="B2726" t="s">
        <v>843</v>
      </c>
    </row>
    <row r="2727" spans="2:2" x14ac:dyDescent="0.2">
      <c r="B2727" t="s">
        <v>854</v>
      </c>
    </row>
    <row r="2728" spans="2:2" x14ac:dyDescent="0.2">
      <c r="B2728" t="s">
        <v>853</v>
      </c>
    </row>
    <row r="2729" spans="2:2" x14ac:dyDescent="0.2">
      <c r="B2729" t="s">
        <v>853</v>
      </c>
    </row>
    <row r="2730" spans="2:2" x14ac:dyDescent="0.2">
      <c r="B2730" t="s">
        <v>868</v>
      </c>
    </row>
    <row r="2731" spans="2:2" x14ac:dyDescent="0.2">
      <c r="B2731" t="s">
        <v>853</v>
      </c>
    </row>
    <row r="2732" spans="2:2" x14ac:dyDescent="0.2">
      <c r="B2732" t="s">
        <v>853</v>
      </c>
    </row>
    <row r="2733" spans="2:2" x14ac:dyDescent="0.2">
      <c r="B2733" t="s">
        <v>853</v>
      </c>
    </row>
    <row r="2734" spans="2:2" x14ac:dyDescent="0.2">
      <c r="B2734" t="s">
        <v>843</v>
      </c>
    </row>
    <row r="2735" spans="2:2" x14ac:dyDescent="0.2">
      <c r="B2735" t="s">
        <v>853</v>
      </c>
    </row>
    <row r="2736" spans="2:2" x14ac:dyDescent="0.2">
      <c r="B2736" t="s">
        <v>853</v>
      </c>
    </row>
    <row r="2737" spans="2:2" x14ac:dyDescent="0.2">
      <c r="B2737" t="s">
        <v>853</v>
      </c>
    </row>
    <row r="2738" spans="2:2" x14ac:dyDescent="0.2">
      <c r="B2738" t="s">
        <v>853</v>
      </c>
    </row>
    <row r="2739" spans="2:2" x14ac:dyDescent="0.2">
      <c r="B2739" t="s">
        <v>853</v>
      </c>
    </row>
    <row r="2740" spans="2:2" x14ac:dyDescent="0.2">
      <c r="B2740" t="s">
        <v>853</v>
      </c>
    </row>
    <row r="2741" spans="2:2" x14ac:dyDescent="0.2">
      <c r="B2741" t="s">
        <v>855</v>
      </c>
    </row>
    <row r="2742" spans="2:2" x14ac:dyDescent="0.2">
      <c r="B2742" t="s">
        <v>843</v>
      </c>
    </row>
    <row r="2743" spans="2:2" x14ac:dyDescent="0.2">
      <c r="B2743" t="s">
        <v>843</v>
      </c>
    </row>
    <row r="2744" spans="2:2" x14ac:dyDescent="0.2">
      <c r="B2744" t="s">
        <v>856</v>
      </c>
    </row>
    <row r="2745" spans="2:2" x14ac:dyDescent="0.2">
      <c r="B2745" t="s">
        <v>856</v>
      </c>
    </row>
    <row r="2746" spans="2:2" x14ac:dyDescent="0.2">
      <c r="B2746" t="s">
        <v>864</v>
      </c>
    </row>
    <row r="2747" spans="2:2" x14ac:dyDescent="0.2">
      <c r="B2747" t="s">
        <v>843</v>
      </c>
    </row>
    <row r="2748" spans="2:2" x14ac:dyDescent="0.2">
      <c r="B2748" t="s">
        <v>843</v>
      </c>
    </row>
    <row r="2749" spans="2:2" x14ac:dyDescent="0.2">
      <c r="B2749" t="s">
        <v>853</v>
      </c>
    </row>
    <row r="2750" spans="2:2" x14ac:dyDescent="0.2">
      <c r="B2750" t="s">
        <v>843</v>
      </c>
    </row>
    <row r="2751" spans="2:2" x14ac:dyDescent="0.2">
      <c r="B2751" t="s">
        <v>843</v>
      </c>
    </row>
    <row r="2752" spans="2:2" x14ac:dyDescent="0.2">
      <c r="B2752" t="s">
        <v>853</v>
      </c>
    </row>
    <row r="2753" spans="2:2" x14ac:dyDescent="0.2">
      <c r="B2753" t="s">
        <v>843</v>
      </c>
    </row>
    <row r="2754" spans="2:2" x14ac:dyDescent="0.2">
      <c r="B2754" t="s">
        <v>853</v>
      </c>
    </row>
    <row r="2755" spans="2:2" x14ac:dyDescent="0.2">
      <c r="B2755" t="s">
        <v>843</v>
      </c>
    </row>
    <row r="2756" spans="2:2" x14ac:dyDescent="0.2">
      <c r="B2756" t="s">
        <v>844</v>
      </c>
    </row>
    <row r="2757" spans="2:2" x14ac:dyDescent="0.2">
      <c r="B2757" t="s">
        <v>853</v>
      </c>
    </row>
    <row r="2758" spans="2:2" x14ac:dyDescent="0.2">
      <c r="B2758" t="s">
        <v>853</v>
      </c>
    </row>
    <row r="2759" spans="2:2" x14ac:dyDescent="0.2">
      <c r="B2759" t="s">
        <v>853</v>
      </c>
    </row>
    <row r="2760" spans="2:2" x14ac:dyDescent="0.2">
      <c r="B2760" t="s">
        <v>854</v>
      </c>
    </row>
    <row r="2761" spans="2:2" x14ac:dyDescent="0.2">
      <c r="B2761" t="s">
        <v>853</v>
      </c>
    </row>
    <row r="2762" spans="2:2" x14ac:dyDescent="0.2">
      <c r="B2762" t="s">
        <v>843</v>
      </c>
    </row>
    <row r="2763" spans="2:2" x14ac:dyDescent="0.2">
      <c r="B2763" t="s">
        <v>853</v>
      </c>
    </row>
    <row r="2764" spans="2:2" x14ac:dyDescent="0.2">
      <c r="B2764" t="s">
        <v>853</v>
      </c>
    </row>
    <row r="2765" spans="2:2" x14ac:dyDescent="0.2">
      <c r="B2765" t="s">
        <v>853</v>
      </c>
    </row>
    <row r="2766" spans="2:2" x14ac:dyDescent="0.2">
      <c r="B2766" t="s">
        <v>843</v>
      </c>
    </row>
    <row r="2767" spans="2:2" x14ac:dyDescent="0.2">
      <c r="B2767" t="s">
        <v>853</v>
      </c>
    </row>
    <row r="2768" spans="2:2" x14ac:dyDescent="0.2">
      <c r="B2768" t="s">
        <v>853</v>
      </c>
    </row>
    <row r="2769" spans="2:2" x14ac:dyDescent="0.2">
      <c r="B2769" t="s">
        <v>853</v>
      </c>
    </row>
    <row r="2770" spans="2:2" x14ac:dyDescent="0.2">
      <c r="B2770" t="s">
        <v>853</v>
      </c>
    </row>
    <row r="2771" spans="2:2" x14ac:dyDescent="0.2">
      <c r="B2771" t="s">
        <v>853</v>
      </c>
    </row>
    <row r="2772" spans="2:2" x14ac:dyDescent="0.2">
      <c r="B2772" t="s">
        <v>843</v>
      </c>
    </row>
    <row r="2773" spans="2:2" x14ac:dyDescent="0.2">
      <c r="B2773" t="s">
        <v>843</v>
      </c>
    </row>
    <row r="2774" spans="2:2" x14ac:dyDescent="0.2">
      <c r="B2774" t="s">
        <v>843</v>
      </c>
    </row>
    <row r="2775" spans="2:2" x14ac:dyDescent="0.2">
      <c r="B2775" t="s">
        <v>843</v>
      </c>
    </row>
    <row r="2776" spans="2:2" x14ac:dyDescent="0.2">
      <c r="B2776" t="s">
        <v>843</v>
      </c>
    </row>
    <row r="2777" spans="2:2" x14ac:dyDescent="0.2">
      <c r="B2777" t="s">
        <v>856</v>
      </c>
    </row>
    <row r="2778" spans="2:2" x14ac:dyDescent="0.2">
      <c r="B2778" t="s">
        <v>856</v>
      </c>
    </row>
    <row r="2779" spans="2:2" x14ac:dyDescent="0.2">
      <c r="B2779" t="s">
        <v>843</v>
      </c>
    </row>
    <row r="2780" spans="2:2" x14ac:dyDescent="0.2">
      <c r="B2780" t="s">
        <v>844</v>
      </c>
    </row>
    <row r="2781" spans="2:2" x14ac:dyDescent="0.2">
      <c r="B2781" t="s">
        <v>844</v>
      </c>
    </row>
    <row r="2782" spans="2:2" x14ac:dyDescent="0.2">
      <c r="B2782" t="s">
        <v>844</v>
      </c>
    </row>
    <row r="2783" spans="2:2" x14ac:dyDescent="0.2">
      <c r="B2783" t="s">
        <v>856</v>
      </c>
    </row>
    <row r="2784" spans="2:2" x14ac:dyDescent="0.2">
      <c r="B2784" t="s">
        <v>854</v>
      </c>
    </row>
    <row r="2785" spans="2:2" x14ac:dyDescent="0.2">
      <c r="B2785" t="s">
        <v>853</v>
      </c>
    </row>
    <row r="2786" spans="2:2" x14ac:dyDescent="0.2">
      <c r="B2786" t="s">
        <v>853</v>
      </c>
    </row>
    <row r="2787" spans="2:2" x14ac:dyDescent="0.2">
      <c r="B2787" t="s">
        <v>853</v>
      </c>
    </row>
    <row r="2788" spans="2:2" x14ac:dyDescent="0.2">
      <c r="B2788" t="s">
        <v>853</v>
      </c>
    </row>
    <row r="2789" spans="2:2" x14ac:dyDescent="0.2">
      <c r="B2789" t="s">
        <v>853</v>
      </c>
    </row>
    <row r="2790" spans="2:2" x14ac:dyDescent="0.2">
      <c r="B2790" t="s">
        <v>844</v>
      </c>
    </row>
    <row r="2791" spans="2:2" x14ac:dyDescent="0.2">
      <c r="B2791" t="s">
        <v>843</v>
      </c>
    </row>
    <row r="2792" spans="2:2" x14ac:dyDescent="0.2">
      <c r="B2792" t="s">
        <v>843</v>
      </c>
    </row>
    <row r="2793" spans="2:2" x14ac:dyDescent="0.2">
      <c r="B2793" t="s">
        <v>843</v>
      </c>
    </row>
    <row r="2794" spans="2:2" x14ac:dyDescent="0.2">
      <c r="B2794" t="s">
        <v>853</v>
      </c>
    </row>
    <row r="2795" spans="2:2" x14ac:dyDescent="0.2">
      <c r="B2795" t="s">
        <v>843</v>
      </c>
    </row>
    <row r="2796" spans="2:2" x14ac:dyDescent="0.2">
      <c r="B2796" t="s">
        <v>843</v>
      </c>
    </row>
    <row r="2797" spans="2:2" x14ac:dyDescent="0.2">
      <c r="B2797" t="s">
        <v>863</v>
      </c>
    </row>
    <row r="2798" spans="2:2" x14ac:dyDescent="0.2">
      <c r="B2798" t="s">
        <v>884</v>
      </c>
    </row>
    <row r="2799" spans="2:2" x14ac:dyDescent="0.2">
      <c r="B2799" t="s">
        <v>860</v>
      </c>
    </row>
    <row r="2800" spans="2:2" x14ac:dyDescent="0.2">
      <c r="B2800" t="s">
        <v>860</v>
      </c>
    </row>
    <row r="2801" spans="2:2" x14ac:dyDescent="0.2">
      <c r="B2801" t="s">
        <v>853</v>
      </c>
    </row>
    <row r="2802" spans="2:2" x14ac:dyDescent="0.2">
      <c r="B2802" t="s">
        <v>853</v>
      </c>
    </row>
    <row r="2803" spans="2:2" x14ac:dyDescent="0.2">
      <c r="B2803" t="s">
        <v>870</v>
      </c>
    </row>
    <row r="2804" spans="2:2" x14ac:dyDescent="0.2">
      <c r="B2804" t="s">
        <v>855</v>
      </c>
    </row>
    <row r="2805" spans="2:2" x14ac:dyDescent="0.2">
      <c r="B2805" t="s">
        <v>843</v>
      </c>
    </row>
    <row r="2806" spans="2:2" x14ac:dyDescent="0.2">
      <c r="B2806" t="s">
        <v>856</v>
      </c>
    </row>
    <row r="2807" spans="2:2" x14ac:dyDescent="0.2">
      <c r="B2807" t="s">
        <v>866</v>
      </c>
    </row>
    <row r="2808" spans="2:2" x14ac:dyDescent="0.2">
      <c r="B2808" t="s">
        <v>863</v>
      </c>
    </row>
    <row r="2809" spans="2:2" x14ac:dyDescent="0.2">
      <c r="B2809" t="s">
        <v>864</v>
      </c>
    </row>
    <row r="2810" spans="2:2" x14ac:dyDescent="0.2">
      <c r="B2810" t="s">
        <v>864</v>
      </c>
    </row>
    <row r="2811" spans="2:2" x14ac:dyDescent="0.2">
      <c r="B2811" t="s">
        <v>853</v>
      </c>
    </row>
    <row r="2812" spans="2:2" x14ac:dyDescent="0.2">
      <c r="B2812" t="s">
        <v>853</v>
      </c>
    </row>
    <row r="2813" spans="2:2" x14ac:dyDescent="0.2">
      <c r="B2813" t="s">
        <v>853</v>
      </c>
    </row>
    <row r="2814" spans="2:2" x14ac:dyDescent="0.2">
      <c r="B2814" t="s">
        <v>843</v>
      </c>
    </row>
    <row r="2815" spans="2:2" x14ac:dyDescent="0.2">
      <c r="B2815" t="s">
        <v>843</v>
      </c>
    </row>
    <row r="2816" spans="2:2" x14ac:dyDescent="0.2">
      <c r="B2816" t="s">
        <v>863</v>
      </c>
    </row>
    <row r="2817" spans="2:2" x14ac:dyDescent="0.2">
      <c r="B2817" t="s">
        <v>843</v>
      </c>
    </row>
    <row r="2818" spans="2:2" x14ac:dyDescent="0.2">
      <c r="B2818" t="s">
        <v>853</v>
      </c>
    </row>
    <row r="2819" spans="2:2" x14ac:dyDescent="0.2">
      <c r="B2819" t="s">
        <v>853</v>
      </c>
    </row>
    <row r="2820" spans="2:2" x14ac:dyDescent="0.2">
      <c r="B2820" t="s">
        <v>843</v>
      </c>
    </row>
    <row r="2821" spans="2:2" x14ac:dyDescent="0.2">
      <c r="B2821" t="s">
        <v>853</v>
      </c>
    </row>
    <row r="2822" spans="2:2" x14ac:dyDescent="0.2">
      <c r="B2822" t="s">
        <v>853</v>
      </c>
    </row>
    <row r="2823" spans="2:2" x14ac:dyDescent="0.2">
      <c r="B2823" t="s">
        <v>843</v>
      </c>
    </row>
    <row r="2824" spans="2:2" x14ac:dyDescent="0.2">
      <c r="B2824" t="s">
        <v>856</v>
      </c>
    </row>
    <row r="2825" spans="2:2" x14ac:dyDescent="0.2">
      <c r="B2825" t="s">
        <v>863</v>
      </c>
    </row>
    <row r="2826" spans="2:2" x14ac:dyDescent="0.2">
      <c r="B2826" t="s">
        <v>864</v>
      </c>
    </row>
    <row r="2827" spans="2:2" x14ac:dyDescent="0.2">
      <c r="B2827" t="s">
        <v>860</v>
      </c>
    </row>
    <row r="2828" spans="2:2" x14ac:dyDescent="0.2">
      <c r="B2828" t="s">
        <v>860</v>
      </c>
    </row>
    <row r="2829" spans="2:2" x14ac:dyDescent="0.2">
      <c r="B2829" t="s">
        <v>853</v>
      </c>
    </row>
    <row r="2830" spans="2:2" x14ac:dyDescent="0.2">
      <c r="B2830" t="s">
        <v>853</v>
      </c>
    </row>
    <row r="2831" spans="2:2" x14ac:dyDescent="0.2">
      <c r="B2831" t="s">
        <v>870</v>
      </c>
    </row>
    <row r="2832" spans="2:2" x14ac:dyDescent="0.2">
      <c r="B2832" t="s">
        <v>870</v>
      </c>
    </row>
    <row r="2833" spans="2:2" x14ac:dyDescent="0.2">
      <c r="B2833" t="s">
        <v>866</v>
      </c>
    </row>
    <row r="2834" spans="2:2" x14ac:dyDescent="0.2">
      <c r="B2834" t="s">
        <v>866</v>
      </c>
    </row>
    <row r="2835" spans="2:2" x14ac:dyDescent="0.2">
      <c r="B2835" t="s">
        <v>853</v>
      </c>
    </row>
    <row r="2836" spans="2:2" x14ac:dyDescent="0.2">
      <c r="B2836" t="s">
        <v>864</v>
      </c>
    </row>
    <row r="2837" spans="2:2" x14ac:dyDescent="0.2">
      <c r="B2837" t="s">
        <v>843</v>
      </c>
    </row>
    <row r="2838" spans="2:2" x14ac:dyDescent="0.2">
      <c r="B2838" t="s">
        <v>853</v>
      </c>
    </row>
    <row r="2839" spans="2:2" x14ac:dyDescent="0.2">
      <c r="B2839" t="s">
        <v>844</v>
      </c>
    </row>
    <row r="2840" spans="2:2" x14ac:dyDescent="0.2">
      <c r="B2840" t="s">
        <v>844</v>
      </c>
    </row>
    <row r="2841" spans="2:2" x14ac:dyDescent="0.2">
      <c r="B2841" t="s">
        <v>844</v>
      </c>
    </row>
    <row r="2842" spans="2:2" x14ac:dyDescent="0.2">
      <c r="B2842" t="s">
        <v>844</v>
      </c>
    </row>
    <row r="2843" spans="2:2" x14ac:dyDescent="0.2">
      <c r="B2843" t="s">
        <v>844</v>
      </c>
    </row>
    <row r="2844" spans="2:2" x14ac:dyDescent="0.2">
      <c r="B2844" t="s">
        <v>844</v>
      </c>
    </row>
    <row r="2845" spans="2:2" x14ac:dyDescent="0.2">
      <c r="B2845" t="s">
        <v>844</v>
      </c>
    </row>
    <row r="2846" spans="2:2" x14ac:dyDescent="0.2">
      <c r="B2846" t="s">
        <v>853</v>
      </c>
    </row>
    <row r="2847" spans="2:2" x14ac:dyDescent="0.2">
      <c r="B2847" t="s">
        <v>853</v>
      </c>
    </row>
    <row r="2848" spans="2:2" x14ac:dyDescent="0.2">
      <c r="B2848" t="s">
        <v>864</v>
      </c>
    </row>
    <row r="2849" spans="2:2" x14ac:dyDescent="0.2">
      <c r="B2849" t="s">
        <v>860</v>
      </c>
    </row>
    <row r="2850" spans="2:2" x14ac:dyDescent="0.2">
      <c r="B2850" t="s">
        <v>853</v>
      </c>
    </row>
    <row r="2851" spans="2:2" x14ac:dyDescent="0.2">
      <c r="B2851" t="s">
        <v>853</v>
      </c>
    </row>
    <row r="2852" spans="2:2" x14ac:dyDescent="0.2">
      <c r="B2852" t="s">
        <v>855</v>
      </c>
    </row>
    <row r="2853" spans="2:2" x14ac:dyDescent="0.2">
      <c r="B2853" t="s">
        <v>843</v>
      </c>
    </row>
    <row r="2854" spans="2:2" x14ac:dyDescent="0.2">
      <c r="B2854" t="s">
        <v>866</v>
      </c>
    </row>
    <row r="2855" spans="2:2" x14ac:dyDescent="0.2">
      <c r="B2855" t="s">
        <v>864</v>
      </c>
    </row>
    <row r="2856" spans="2:2" x14ac:dyDescent="0.2">
      <c r="B2856" t="s">
        <v>864</v>
      </c>
    </row>
    <row r="2857" spans="2:2" x14ac:dyDescent="0.2">
      <c r="B2857" t="s">
        <v>844</v>
      </c>
    </row>
    <row r="2858" spans="2:2" x14ac:dyDescent="0.2">
      <c r="B2858" t="s">
        <v>843</v>
      </c>
    </row>
    <row r="2859" spans="2:2" x14ac:dyDescent="0.2">
      <c r="B2859" t="s">
        <v>843</v>
      </c>
    </row>
    <row r="2860" spans="2:2" x14ac:dyDescent="0.2">
      <c r="B2860" t="s">
        <v>843</v>
      </c>
    </row>
    <row r="2861" spans="2:2" x14ac:dyDescent="0.2">
      <c r="B2861" t="s">
        <v>843</v>
      </c>
    </row>
    <row r="2862" spans="2:2" x14ac:dyDescent="0.2">
      <c r="B2862" t="s">
        <v>844</v>
      </c>
    </row>
    <row r="2863" spans="2:2" x14ac:dyDescent="0.2">
      <c r="B2863" t="s">
        <v>843</v>
      </c>
    </row>
    <row r="2864" spans="2:2" x14ac:dyDescent="0.2">
      <c r="B2864" t="s">
        <v>843</v>
      </c>
    </row>
    <row r="2865" spans="2:2" x14ac:dyDescent="0.2">
      <c r="B2865" t="s">
        <v>853</v>
      </c>
    </row>
    <row r="2866" spans="2:2" x14ac:dyDescent="0.2">
      <c r="B2866" t="s">
        <v>853</v>
      </c>
    </row>
    <row r="2867" spans="2:2" x14ac:dyDescent="0.2">
      <c r="B2867" t="s">
        <v>853</v>
      </c>
    </row>
    <row r="2868" spans="2:2" x14ac:dyDescent="0.2">
      <c r="B2868" t="s">
        <v>843</v>
      </c>
    </row>
    <row r="2869" spans="2:2" x14ac:dyDescent="0.2">
      <c r="B2869" t="s">
        <v>856</v>
      </c>
    </row>
    <row r="2870" spans="2:2" x14ac:dyDescent="0.2">
      <c r="B2870" t="s">
        <v>854</v>
      </c>
    </row>
    <row r="2871" spans="2:2" x14ac:dyDescent="0.2">
      <c r="B2871" t="s">
        <v>843</v>
      </c>
    </row>
    <row r="2872" spans="2:2" x14ac:dyDescent="0.2">
      <c r="B2872" t="s">
        <v>856</v>
      </c>
    </row>
    <row r="2873" spans="2:2" x14ac:dyDescent="0.2">
      <c r="B2873" t="s">
        <v>853</v>
      </c>
    </row>
    <row r="2874" spans="2:2" x14ac:dyDescent="0.2">
      <c r="B2874" t="s">
        <v>854</v>
      </c>
    </row>
    <row r="2875" spans="2:2" x14ac:dyDescent="0.2">
      <c r="B2875" t="s">
        <v>844</v>
      </c>
    </row>
    <row r="2876" spans="2:2" x14ac:dyDescent="0.2">
      <c r="B2876" t="s">
        <v>844</v>
      </c>
    </row>
    <row r="2877" spans="2:2" x14ac:dyDescent="0.2">
      <c r="B2877" t="s">
        <v>853</v>
      </c>
    </row>
    <row r="2878" spans="2:2" x14ac:dyDescent="0.2">
      <c r="B2878" t="s">
        <v>853</v>
      </c>
    </row>
    <row r="2879" spans="2:2" x14ac:dyDescent="0.2">
      <c r="B2879" t="s">
        <v>853</v>
      </c>
    </row>
    <row r="2880" spans="2:2" x14ac:dyDescent="0.2">
      <c r="B2880" t="s">
        <v>853</v>
      </c>
    </row>
    <row r="2881" spans="2:2" x14ac:dyDescent="0.2">
      <c r="B2881" t="s">
        <v>853</v>
      </c>
    </row>
    <row r="2882" spans="2:2" x14ac:dyDescent="0.2">
      <c r="B2882" t="s">
        <v>844</v>
      </c>
    </row>
    <row r="2883" spans="2:2" x14ac:dyDescent="0.2">
      <c r="B2883" t="s">
        <v>843</v>
      </c>
    </row>
    <row r="2884" spans="2:2" x14ac:dyDescent="0.2">
      <c r="B2884" t="s">
        <v>853</v>
      </c>
    </row>
    <row r="2885" spans="2:2" x14ac:dyDescent="0.2">
      <c r="B2885" t="s">
        <v>844</v>
      </c>
    </row>
    <row r="2886" spans="2:2" x14ac:dyDescent="0.2">
      <c r="B2886" t="s">
        <v>844</v>
      </c>
    </row>
    <row r="2887" spans="2:2" x14ac:dyDescent="0.2">
      <c r="B2887" t="s">
        <v>843</v>
      </c>
    </row>
    <row r="2888" spans="2:2" x14ac:dyDescent="0.2">
      <c r="B2888" t="s">
        <v>843</v>
      </c>
    </row>
    <row r="2889" spans="2:2" x14ac:dyDescent="0.2">
      <c r="B2889" t="s">
        <v>844</v>
      </c>
    </row>
    <row r="2890" spans="2:2" x14ac:dyDescent="0.2">
      <c r="B2890" t="s">
        <v>844</v>
      </c>
    </row>
    <row r="2891" spans="2:2" x14ac:dyDescent="0.2">
      <c r="B2891" t="s">
        <v>844</v>
      </c>
    </row>
    <row r="2892" spans="2:2" x14ac:dyDescent="0.2">
      <c r="B2892" t="s">
        <v>844</v>
      </c>
    </row>
    <row r="2893" spans="2:2" x14ac:dyDescent="0.2">
      <c r="B2893" t="s">
        <v>844</v>
      </c>
    </row>
    <row r="2894" spans="2:2" x14ac:dyDescent="0.2">
      <c r="B2894" t="s">
        <v>844</v>
      </c>
    </row>
    <row r="2895" spans="2:2" x14ac:dyDescent="0.2">
      <c r="B2895" t="s">
        <v>844</v>
      </c>
    </row>
    <row r="2896" spans="2:2" x14ac:dyDescent="0.2">
      <c r="B2896" t="s">
        <v>853</v>
      </c>
    </row>
    <row r="2897" spans="2:2" x14ac:dyDescent="0.2">
      <c r="B2897" t="s">
        <v>853</v>
      </c>
    </row>
    <row r="2898" spans="2:2" x14ac:dyDescent="0.2">
      <c r="B2898" t="s">
        <v>844</v>
      </c>
    </row>
    <row r="2899" spans="2:2" x14ac:dyDescent="0.2">
      <c r="B2899" t="s">
        <v>844</v>
      </c>
    </row>
    <row r="2900" spans="2:2" x14ac:dyDescent="0.2">
      <c r="B2900" t="s">
        <v>853</v>
      </c>
    </row>
    <row r="2901" spans="2:2" x14ac:dyDescent="0.2">
      <c r="B2901" t="s">
        <v>853</v>
      </c>
    </row>
    <row r="2902" spans="2:2" x14ac:dyDescent="0.2">
      <c r="B2902" t="s">
        <v>875</v>
      </c>
    </row>
    <row r="2903" spans="2:2" x14ac:dyDescent="0.2">
      <c r="B2903" t="s">
        <v>848</v>
      </c>
    </row>
    <row r="2904" spans="2:2" x14ac:dyDescent="0.2">
      <c r="B2904" t="s">
        <v>896</v>
      </c>
    </row>
    <row r="2905" spans="2:2" x14ac:dyDescent="0.2">
      <c r="B2905" t="s">
        <v>872</v>
      </c>
    </row>
    <row r="2906" spans="2:2" x14ac:dyDescent="0.2">
      <c r="B2906" t="s">
        <v>848</v>
      </c>
    </row>
    <row r="2907" spans="2:2" x14ac:dyDescent="0.2">
      <c r="B2907" t="s">
        <v>850</v>
      </c>
    </row>
    <row r="2908" spans="2:2" x14ac:dyDescent="0.2">
      <c r="B2908" t="s">
        <v>848</v>
      </c>
    </row>
    <row r="2909" spans="2:2" x14ac:dyDescent="0.2">
      <c r="B2909" t="s">
        <v>850</v>
      </c>
    </row>
    <row r="2910" spans="2:2" x14ac:dyDescent="0.2">
      <c r="B2910" t="s">
        <v>858</v>
      </c>
    </row>
    <row r="2911" spans="2:2" x14ac:dyDescent="0.2">
      <c r="B2911" t="s">
        <v>858</v>
      </c>
    </row>
    <row r="2912" spans="2:2" x14ac:dyDescent="0.2">
      <c r="B2912" t="s">
        <v>872</v>
      </c>
    </row>
    <row r="2913" spans="2:2" x14ac:dyDescent="0.2">
      <c r="B2913" t="s">
        <v>848</v>
      </c>
    </row>
    <row r="2914" spans="2:2" x14ac:dyDescent="0.2">
      <c r="B2914" t="s">
        <v>848</v>
      </c>
    </row>
    <row r="2915" spans="2:2" x14ac:dyDescent="0.2">
      <c r="B2915" t="s">
        <v>859</v>
      </c>
    </row>
    <row r="2916" spans="2:2" x14ac:dyDescent="0.2">
      <c r="B2916" t="s">
        <v>850</v>
      </c>
    </row>
    <row r="2917" spans="2:2" x14ac:dyDescent="0.2">
      <c r="B2917" t="s">
        <v>850</v>
      </c>
    </row>
    <row r="2918" spans="2:2" x14ac:dyDescent="0.2">
      <c r="B2918" t="s">
        <v>853</v>
      </c>
    </row>
    <row r="2919" spans="2:2" x14ac:dyDescent="0.2">
      <c r="B2919" t="s">
        <v>875</v>
      </c>
    </row>
    <row r="2920" spans="2:2" x14ac:dyDescent="0.2">
      <c r="B2920" t="s">
        <v>844</v>
      </c>
    </row>
    <row r="2921" spans="2:2" x14ac:dyDescent="0.2">
      <c r="B2921" t="s">
        <v>844</v>
      </c>
    </row>
    <row r="2922" spans="2:2" x14ac:dyDescent="0.2">
      <c r="B2922" t="s">
        <v>848</v>
      </c>
    </row>
    <row r="2923" spans="2:2" x14ac:dyDescent="0.2">
      <c r="B2923" t="s">
        <v>848</v>
      </c>
    </row>
    <row r="2924" spans="2:2" x14ac:dyDescent="0.2">
      <c r="B2924" t="s">
        <v>858</v>
      </c>
    </row>
    <row r="2925" spans="2:2" x14ac:dyDescent="0.2">
      <c r="B2925" t="s">
        <v>845</v>
      </c>
    </row>
    <row r="2926" spans="2:2" x14ac:dyDescent="0.2">
      <c r="B2926" t="s">
        <v>847</v>
      </c>
    </row>
    <row r="2927" spans="2:2" x14ac:dyDescent="0.2">
      <c r="B2927" t="s">
        <v>847</v>
      </c>
    </row>
    <row r="2928" spans="2:2" x14ac:dyDescent="0.2">
      <c r="B2928" t="s">
        <v>848</v>
      </c>
    </row>
    <row r="2929" spans="2:2" x14ac:dyDescent="0.2">
      <c r="B2929" t="s">
        <v>847</v>
      </c>
    </row>
    <row r="2930" spans="2:2" x14ac:dyDescent="0.2">
      <c r="B2930" t="s">
        <v>847</v>
      </c>
    </row>
    <row r="2931" spans="2:2" x14ac:dyDescent="0.2">
      <c r="B2931" t="s">
        <v>847</v>
      </c>
    </row>
    <row r="2932" spans="2:2" x14ac:dyDescent="0.2">
      <c r="B2932" t="s">
        <v>848</v>
      </c>
    </row>
    <row r="2933" spans="2:2" x14ac:dyDescent="0.2">
      <c r="B2933" t="s">
        <v>850</v>
      </c>
    </row>
    <row r="2934" spans="2:2" x14ac:dyDescent="0.2">
      <c r="B2934" t="s">
        <v>844</v>
      </c>
    </row>
    <row r="2935" spans="2:2" x14ac:dyDescent="0.2">
      <c r="B2935" t="s">
        <v>853</v>
      </c>
    </row>
    <row r="2936" spans="2:2" x14ac:dyDescent="0.2">
      <c r="B2936" t="s">
        <v>843</v>
      </c>
    </row>
    <row r="2937" spans="2:2" x14ac:dyDescent="0.2">
      <c r="B2937" t="s">
        <v>843</v>
      </c>
    </row>
    <row r="2938" spans="2:2" x14ac:dyDescent="0.2">
      <c r="B2938" t="s">
        <v>848</v>
      </c>
    </row>
    <row r="2939" spans="2:2" x14ac:dyDescent="0.2">
      <c r="B2939" t="s">
        <v>843</v>
      </c>
    </row>
    <row r="2940" spans="2:2" x14ac:dyDescent="0.2">
      <c r="B2940" t="s">
        <v>843</v>
      </c>
    </row>
    <row r="2941" spans="2:2" x14ac:dyDescent="0.2">
      <c r="B2941" t="s">
        <v>844</v>
      </c>
    </row>
    <row r="2942" spans="2:2" x14ac:dyDescent="0.2">
      <c r="B2942" t="s">
        <v>844</v>
      </c>
    </row>
    <row r="2943" spans="2:2" x14ac:dyDescent="0.2">
      <c r="B2943" t="s">
        <v>844</v>
      </c>
    </row>
    <row r="2944" spans="2:2" x14ac:dyDescent="0.2">
      <c r="B2944" t="s">
        <v>844</v>
      </c>
    </row>
    <row r="2945" spans="2:2" x14ac:dyDescent="0.2">
      <c r="B2945" t="s">
        <v>844</v>
      </c>
    </row>
    <row r="2946" spans="2:2" x14ac:dyDescent="0.2">
      <c r="B2946" t="s">
        <v>844</v>
      </c>
    </row>
    <row r="2947" spans="2:2" x14ac:dyDescent="0.2">
      <c r="B2947" t="s">
        <v>844</v>
      </c>
    </row>
    <row r="2948" spans="2:2" x14ac:dyDescent="0.2">
      <c r="B2948" t="s">
        <v>844</v>
      </c>
    </row>
    <row r="2949" spans="2:2" x14ac:dyDescent="0.2">
      <c r="B2949" t="s">
        <v>844</v>
      </c>
    </row>
    <row r="2950" spans="2:2" x14ac:dyDescent="0.2">
      <c r="B2950" t="s">
        <v>844</v>
      </c>
    </row>
    <row r="2951" spans="2:2" x14ac:dyDescent="0.2">
      <c r="B2951" t="s">
        <v>843</v>
      </c>
    </row>
    <row r="2952" spans="2:2" x14ac:dyDescent="0.2">
      <c r="B2952" t="s">
        <v>843</v>
      </c>
    </row>
    <row r="2953" spans="2:2" x14ac:dyDescent="0.2">
      <c r="B2953" t="s">
        <v>844</v>
      </c>
    </row>
    <row r="2954" spans="2:2" x14ac:dyDescent="0.2">
      <c r="B2954" t="s">
        <v>844</v>
      </c>
    </row>
    <row r="2955" spans="2:2" x14ac:dyDescent="0.2">
      <c r="B2955" t="s">
        <v>848</v>
      </c>
    </row>
    <row r="2956" spans="2:2" x14ac:dyDescent="0.2">
      <c r="B2956" t="s">
        <v>853</v>
      </c>
    </row>
    <row r="2957" spans="2:2" x14ac:dyDescent="0.2">
      <c r="B2957" t="s">
        <v>843</v>
      </c>
    </row>
    <row r="2958" spans="2:2" x14ac:dyDescent="0.2">
      <c r="B2958" t="s">
        <v>843</v>
      </c>
    </row>
    <row r="2959" spans="2:2" x14ac:dyDescent="0.2">
      <c r="B2959" t="s">
        <v>856</v>
      </c>
    </row>
    <row r="2960" spans="2:2" x14ac:dyDescent="0.2">
      <c r="B2960" t="s">
        <v>860</v>
      </c>
    </row>
    <row r="2961" spans="2:2" x14ac:dyDescent="0.2">
      <c r="B2961" t="s">
        <v>853</v>
      </c>
    </row>
    <row r="2962" spans="2:2" x14ac:dyDescent="0.2">
      <c r="B2962" t="s">
        <v>853</v>
      </c>
    </row>
    <row r="2963" spans="2:2" x14ac:dyDescent="0.2">
      <c r="B2963" t="s">
        <v>853</v>
      </c>
    </row>
    <row r="2964" spans="2:2" x14ac:dyDescent="0.2">
      <c r="B2964" t="s">
        <v>853</v>
      </c>
    </row>
    <row r="2965" spans="2:2" x14ac:dyDescent="0.2">
      <c r="B2965" t="s">
        <v>843</v>
      </c>
    </row>
    <row r="2966" spans="2:2" x14ac:dyDescent="0.2">
      <c r="B2966" t="s">
        <v>843</v>
      </c>
    </row>
    <row r="2967" spans="2:2" x14ac:dyDescent="0.2">
      <c r="B2967" t="s">
        <v>863</v>
      </c>
    </row>
    <row r="2968" spans="2:2" x14ac:dyDescent="0.2">
      <c r="B2968" t="s">
        <v>843</v>
      </c>
    </row>
    <row r="2969" spans="2:2" x14ac:dyDescent="0.2">
      <c r="B2969" t="s">
        <v>843</v>
      </c>
    </row>
    <row r="2970" spans="2:2" x14ac:dyDescent="0.2">
      <c r="B2970" t="s">
        <v>853</v>
      </c>
    </row>
    <row r="2971" spans="2:2" x14ac:dyDescent="0.2">
      <c r="B2971" t="s">
        <v>853</v>
      </c>
    </row>
    <row r="2972" spans="2:2" x14ac:dyDescent="0.2">
      <c r="B2972" t="s">
        <v>853</v>
      </c>
    </row>
    <row r="2973" spans="2:2" x14ac:dyDescent="0.2">
      <c r="B2973" t="s">
        <v>853</v>
      </c>
    </row>
    <row r="2974" spans="2:2" x14ac:dyDescent="0.2">
      <c r="B2974" t="s">
        <v>843</v>
      </c>
    </row>
    <row r="2975" spans="2:2" x14ac:dyDescent="0.2">
      <c r="B2975" t="s">
        <v>853</v>
      </c>
    </row>
    <row r="2976" spans="2:2" x14ac:dyDescent="0.2">
      <c r="B2976" t="s">
        <v>844</v>
      </c>
    </row>
    <row r="2977" spans="2:2" x14ac:dyDescent="0.2">
      <c r="B2977" t="s">
        <v>853</v>
      </c>
    </row>
    <row r="2978" spans="2:2" x14ac:dyDescent="0.2">
      <c r="B2978" t="s">
        <v>853</v>
      </c>
    </row>
    <row r="2979" spans="2:2" x14ac:dyDescent="0.2">
      <c r="B2979" t="s">
        <v>843</v>
      </c>
    </row>
    <row r="2980" spans="2:2" x14ac:dyDescent="0.2">
      <c r="B2980" t="s">
        <v>843</v>
      </c>
    </row>
    <row r="2981" spans="2:2" x14ac:dyDescent="0.2">
      <c r="B2981" t="s">
        <v>843</v>
      </c>
    </row>
    <row r="2982" spans="2:2" x14ac:dyDescent="0.2">
      <c r="B2982" t="s">
        <v>853</v>
      </c>
    </row>
    <row r="2983" spans="2:2" x14ac:dyDescent="0.2">
      <c r="B2983" t="s">
        <v>853</v>
      </c>
    </row>
    <row r="2984" spans="2:2" x14ac:dyDescent="0.2">
      <c r="B2984" t="s">
        <v>853</v>
      </c>
    </row>
    <row r="2985" spans="2:2" x14ac:dyDescent="0.2">
      <c r="B2985" t="s">
        <v>853</v>
      </c>
    </row>
    <row r="2986" spans="2:2" x14ac:dyDescent="0.2">
      <c r="B2986" t="s">
        <v>853</v>
      </c>
    </row>
    <row r="2987" spans="2:2" x14ac:dyDescent="0.2">
      <c r="B2987" t="s">
        <v>855</v>
      </c>
    </row>
    <row r="2988" spans="2:2" x14ac:dyDescent="0.2">
      <c r="B2988" t="s">
        <v>855</v>
      </c>
    </row>
    <row r="2989" spans="2:2" x14ac:dyDescent="0.2">
      <c r="B2989" t="s">
        <v>843</v>
      </c>
    </row>
    <row r="2990" spans="2:2" x14ac:dyDescent="0.2">
      <c r="B2990" t="s">
        <v>856</v>
      </c>
    </row>
    <row r="2991" spans="2:2" x14ac:dyDescent="0.2">
      <c r="B2991" t="s">
        <v>856</v>
      </c>
    </row>
    <row r="2992" spans="2:2" x14ac:dyDescent="0.2">
      <c r="B2992" t="s">
        <v>863</v>
      </c>
    </row>
    <row r="2993" spans="2:2" x14ac:dyDescent="0.2">
      <c r="B2993" t="s">
        <v>863</v>
      </c>
    </row>
    <row r="2994" spans="2:2" x14ac:dyDescent="0.2">
      <c r="B2994" t="s">
        <v>854</v>
      </c>
    </row>
    <row r="2995" spans="2:2" x14ac:dyDescent="0.2">
      <c r="B2995" t="s">
        <v>868</v>
      </c>
    </row>
    <row r="2996" spans="2:2" x14ac:dyDescent="0.2">
      <c r="B2996" t="s">
        <v>864</v>
      </c>
    </row>
    <row r="2997" spans="2:2" x14ac:dyDescent="0.2">
      <c r="B2997" t="s">
        <v>853</v>
      </c>
    </row>
    <row r="2998" spans="2:2" x14ac:dyDescent="0.2">
      <c r="B2998" t="s">
        <v>853</v>
      </c>
    </row>
    <row r="2999" spans="2:2" x14ac:dyDescent="0.2">
      <c r="B2999" t="s">
        <v>853</v>
      </c>
    </row>
    <row r="3000" spans="2:2" x14ac:dyDescent="0.2">
      <c r="B3000" t="s">
        <v>844</v>
      </c>
    </row>
    <row r="3001" spans="2:2" x14ac:dyDescent="0.2">
      <c r="B3001" t="s">
        <v>853</v>
      </c>
    </row>
    <row r="3002" spans="2:2" x14ac:dyDescent="0.2">
      <c r="B3002" t="s">
        <v>853</v>
      </c>
    </row>
    <row r="3003" spans="2:2" x14ac:dyDescent="0.2">
      <c r="B3003" t="s">
        <v>843</v>
      </c>
    </row>
    <row r="3004" spans="2:2" x14ac:dyDescent="0.2">
      <c r="B3004" t="s">
        <v>868</v>
      </c>
    </row>
    <row r="3005" spans="2:2" x14ac:dyDescent="0.2">
      <c r="B3005" t="s">
        <v>853</v>
      </c>
    </row>
    <row r="3006" spans="2:2" x14ac:dyDescent="0.2">
      <c r="B3006" t="s">
        <v>843</v>
      </c>
    </row>
    <row r="3007" spans="2:2" x14ac:dyDescent="0.2">
      <c r="B3007" t="s">
        <v>853</v>
      </c>
    </row>
    <row r="3008" spans="2:2" x14ac:dyDescent="0.2">
      <c r="B3008" t="s">
        <v>853</v>
      </c>
    </row>
    <row r="3009" spans="2:2" x14ac:dyDescent="0.2">
      <c r="B3009" t="s">
        <v>870</v>
      </c>
    </row>
    <row r="3010" spans="2:2" x14ac:dyDescent="0.2">
      <c r="B3010" t="s">
        <v>870</v>
      </c>
    </row>
    <row r="3011" spans="2:2" x14ac:dyDescent="0.2">
      <c r="B3011" t="s">
        <v>843</v>
      </c>
    </row>
    <row r="3012" spans="2:2" x14ac:dyDescent="0.2">
      <c r="B3012" t="s">
        <v>843</v>
      </c>
    </row>
    <row r="3013" spans="2:2" x14ac:dyDescent="0.2">
      <c r="B3013" t="s">
        <v>856</v>
      </c>
    </row>
    <row r="3014" spans="2:2" x14ac:dyDescent="0.2">
      <c r="B3014" t="s">
        <v>856</v>
      </c>
    </row>
    <row r="3015" spans="2:2" x14ac:dyDescent="0.2">
      <c r="B3015" t="s">
        <v>866</v>
      </c>
    </row>
    <row r="3016" spans="2:2" x14ac:dyDescent="0.2">
      <c r="B3016" t="s">
        <v>863</v>
      </c>
    </row>
    <row r="3017" spans="2:2" x14ac:dyDescent="0.2">
      <c r="B3017" t="s">
        <v>843</v>
      </c>
    </row>
    <row r="3018" spans="2:2" x14ac:dyDescent="0.2">
      <c r="B3018" t="s">
        <v>855</v>
      </c>
    </row>
    <row r="3019" spans="2:2" x14ac:dyDescent="0.2">
      <c r="B3019" t="s">
        <v>855</v>
      </c>
    </row>
    <row r="3020" spans="2:2" x14ac:dyDescent="0.2">
      <c r="B3020" t="s">
        <v>855</v>
      </c>
    </row>
    <row r="3021" spans="2:2" x14ac:dyDescent="0.2">
      <c r="B3021" t="s">
        <v>897</v>
      </c>
    </row>
    <row r="3022" spans="2:2" x14ac:dyDescent="0.2">
      <c r="B3022" t="s">
        <v>853</v>
      </c>
    </row>
    <row r="3023" spans="2:2" x14ac:dyDescent="0.2">
      <c r="B3023" t="s">
        <v>853</v>
      </c>
    </row>
    <row r="3024" spans="2:2" x14ac:dyDescent="0.2">
      <c r="B3024" t="s">
        <v>853</v>
      </c>
    </row>
    <row r="3025" spans="2:2" x14ac:dyDescent="0.2">
      <c r="B3025" t="s">
        <v>843</v>
      </c>
    </row>
    <row r="3026" spans="2:2" x14ac:dyDescent="0.2">
      <c r="B3026" t="s">
        <v>843</v>
      </c>
    </row>
    <row r="3027" spans="2:2" x14ac:dyDescent="0.2">
      <c r="B3027" t="s">
        <v>853</v>
      </c>
    </row>
    <row r="3028" spans="2:2" x14ac:dyDescent="0.2">
      <c r="B3028" t="s">
        <v>864</v>
      </c>
    </row>
    <row r="3029" spans="2:2" x14ac:dyDescent="0.2">
      <c r="B3029" t="s">
        <v>853</v>
      </c>
    </row>
    <row r="3030" spans="2:2" x14ac:dyDescent="0.2">
      <c r="B3030" t="s">
        <v>843</v>
      </c>
    </row>
    <row r="3031" spans="2:2" x14ac:dyDescent="0.2">
      <c r="B3031" t="s">
        <v>853</v>
      </c>
    </row>
    <row r="3032" spans="2:2" x14ac:dyDescent="0.2">
      <c r="B3032" t="s">
        <v>853</v>
      </c>
    </row>
    <row r="3033" spans="2:2" x14ac:dyDescent="0.2">
      <c r="B3033" t="s">
        <v>853</v>
      </c>
    </row>
    <row r="3034" spans="2:2" x14ac:dyDescent="0.2">
      <c r="B3034" t="s">
        <v>853</v>
      </c>
    </row>
    <row r="3035" spans="2:2" x14ac:dyDescent="0.2">
      <c r="B3035" t="s">
        <v>843</v>
      </c>
    </row>
    <row r="3036" spans="2:2" x14ac:dyDescent="0.2">
      <c r="B3036" t="s">
        <v>843</v>
      </c>
    </row>
    <row r="3037" spans="2:2" x14ac:dyDescent="0.2">
      <c r="B3037" t="s">
        <v>843</v>
      </c>
    </row>
    <row r="3038" spans="2:2" x14ac:dyDescent="0.2">
      <c r="B3038" t="s">
        <v>843</v>
      </c>
    </row>
    <row r="3039" spans="2:2" x14ac:dyDescent="0.2">
      <c r="B3039" t="s">
        <v>844</v>
      </c>
    </row>
    <row r="3040" spans="2:2" x14ac:dyDescent="0.2">
      <c r="B3040" t="s">
        <v>843</v>
      </c>
    </row>
    <row r="3041" spans="2:2" x14ac:dyDescent="0.2">
      <c r="B3041" t="s">
        <v>860</v>
      </c>
    </row>
    <row r="3042" spans="2:2" x14ac:dyDescent="0.2">
      <c r="B3042" t="s">
        <v>860</v>
      </c>
    </row>
    <row r="3043" spans="2:2" x14ac:dyDescent="0.2">
      <c r="B3043" t="s">
        <v>853</v>
      </c>
    </row>
    <row r="3044" spans="2:2" x14ac:dyDescent="0.2">
      <c r="B3044" t="s">
        <v>853</v>
      </c>
    </row>
    <row r="3045" spans="2:2" x14ac:dyDescent="0.2">
      <c r="B3045" t="s">
        <v>843</v>
      </c>
    </row>
    <row r="3046" spans="2:2" x14ac:dyDescent="0.2">
      <c r="B3046" t="s">
        <v>860</v>
      </c>
    </row>
    <row r="3047" spans="2:2" x14ac:dyDescent="0.2">
      <c r="B3047" t="s">
        <v>860</v>
      </c>
    </row>
    <row r="3048" spans="2:2" x14ac:dyDescent="0.2">
      <c r="B3048" t="s">
        <v>853</v>
      </c>
    </row>
    <row r="3049" spans="2:2" x14ac:dyDescent="0.2">
      <c r="B3049" t="s">
        <v>853</v>
      </c>
    </row>
    <row r="3050" spans="2:2" x14ac:dyDescent="0.2">
      <c r="B3050" t="s">
        <v>853</v>
      </c>
    </row>
    <row r="3051" spans="2:2" x14ac:dyDescent="0.2">
      <c r="B3051" t="s">
        <v>853</v>
      </c>
    </row>
    <row r="3052" spans="2:2" x14ac:dyDescent="0.2">
      <c r="B3052" t="s">
        <v>853</v>
      </c>
    </row>
    <row r="3053" spans="2:2" x14ac:dyDescent="0.2">
      <c r="B3053" t="s">
        <v>853</v>
      </c>
    </row>
    <row r="3054" spans="2:2" x14ac:dyDescent="0.2">
      <c r="B3054" t="s">
        <v>853</v>
      </c>
    </row>
    <row r="3055" spans="2:2" x14ac:dyDescent="0.2">
      <c r="B3055" t="s">
        <v>853</v>
      </c>
    </row>
    <row r="3056" spans="2:2" x14ac:dyDescent="0.2">
      <c r="B3056" t="s">
        <v>844</v>
      </c>
    </row>
    <row r="3057" spans="2:2" x14ac:dyDescent="0.2">
      <c r="B3057" t="s">
        <v>844</v>
      </c>
    </row>
    <row r="3058" spans="2:2" x14ac:dyDescent="0.2">
      <c r="B3058" t="s">
        <v>844</v>
      </c>
    </row>
    <row r="3059" spans="2:2" x14ac:dyDescent="0.2">
      <c r="B3059" t="s">
        <v>844</v>
      </c>
    </row>
    <row r="3060" spans="2:2" x14ac:dyDescent="0.2">
      <c r="B3060" t="s">
        <v>853</v>
      </c>
    </row>
    <row r="3061" spans="2:2" x14ac:dyDescent="0.2">
      <c r="B3061" t="s">
        <v>853</v>
      </c>
    </row>
    <row r="3062" spans="2:2" x14ac:dyDescent="0.2">
      <c r="B3062" t="s">
        <v>853</v>
      </c>
    </row>
    <row r="3063" spans="2:2" x14ac:dyDescent="0.2">
      <c r="B3063" t="s">
        <v>855</v>
      </c>
    </row>
    <row r="3064" spans="2:2" x14ac:dyDescent="0.2">
      <c r="B3064" t="s">
        <v>853</v>
      </c>
    </row>
    <row r="3065" spans="2:2" x14ac:dyDescent="0.2">
      <c r="B3065" t="s">
        <v>853</v>
      </c>
    </row>
    <row r="3066" spans="2:2" x14ac:dyDescent="0.2">
      <c r="B3066" t="s">
        <v>853</v>
      </c>
    </row>
    <row r="3067" spans="2:2" x14ac:dyDescent="0.2">
      <c r="B3067" t="s">
        <v>853</v>
      </c>
    </row>
    <row r="3068" spans="2:2" x14ac:dyDescent="0.2">
      <c r="B3068" t="s">
        <v>853</v>
      </c>
    </row>
    <row r="3069" spans="2:2" x14ac:dyDescent="0.2">
      <c r="B3069" t="s">
        <v>868</v>
      </c>
    </row>
    <row r="3070" spans="2:2" x14ac:dyDescent="0.2">
      <c r="B3070" t="s">
        <v>853</v>
      </c>
    </row>
    <row r="3071" spans="2:2" x14ac:dyDescent="0.2">
      <c r="B3071" t="s">
        <v>855</v>
      </c>
    </row>
    <row r="3072" spans="2:2" x14ac:dyDescent="0.2">
      <c r="B3072" t="s">
        <v>860</v>
      </c>
    </row>
    <row r="3073" spans="2:2" x14ac:dyDescent="0.2">
      <c r="B3073" t="s">
        <v>853</v>
      </c>
    </row>
    <row r="3074" spans="2:2" x14ac:dyDescent="0.2">
      <c r="B3074" t="s">
        <v>853</v>
      </c>
    </row>
    <row r="3075" spans="2:2" x14ac:dyDescent="0.2">
      <c r="B3075" t="s">
        <v>853</v>
      </c>
    </row>
    <row r="3076" spans="2:2" x14ac:dyDescent="0.2">
      <c r="B3076" t="s">
        <v>853</v>
      </c>
    </row>
    <row r="3077" spans="2:2" x14ac:dyDescent="0.2">
      <c r="B3077" t="s">
        <v>853</v>
      </c>
    </row>
    <row r="3078" spans="2:2" x14ac:dyDescent="0.2">
      <c r="B3078" t="s">
        <v>843</v>
      </c>
    </row>
    <row r="3079" spans="2:2" x14ac:dyDescent="0.2">
      <c r="B3079" t="s">
        <v>853</v>
      </c>
    </row>
    <row r="3080" spans="2:2" x14ac:dyDescent="0.2">
      <c r="B3080" t="s">
        <v>853</v>
      </c>
    </row>
    <row r="3081" spans="2:2" x14ac:dyDescent="0.2">
      <c r="B3081" t="s">
        <v>843</v>
      </c>
    </row>
    <row r="3082" spans="2:2" x14ac:dyDescent="0.2">
      <c r="B3082" t="s">
        <v>853</v>
      </c>
    </row>
    <row r="3083" spans="2:2" x14ac:dyDescent="0.2">
      <c r="B3083" t="s">
        <v>853</v>
      </c>
    </row>
    <row r="3084" spans="2:2" x14ac:dyDescent="0.2">
      <c r="B3084" t="s">
        <v>844</v>
      </c>
    </row>
    <row r="3085" spans="2:2" x14ac:dyDescent="0.2">
      <c r="B3085" t="s">
        <v>853</v>
      </c>
    </row>
    <row r="3086" spans="2:2" x14ac:dyDescent="0.2">
      <c r="B3086" t="s">
        <v>853</v>
      </c>
    </row>
    <row r="3087" spans="2:2" x14ac:dyDescent="0.2">
      <c r="B3087" t="s">
        <v>853</v>
      </c>
    </row>
    <row r="3088" spans="2:2" x14ac:dyDescent="0.2">
      <c r="B3088" t="s">
        <v>853</v>
      </c>
    </row>
    <row r="3089" spans="2:2" x14ac:dyDescent="0.2">
      <c r="B3089" t="s">
        <v>853</v>
      </c>
    </row>
    <row r="3090" spans="2:2" x14ac:dyDescent="0.2">
      <c r="B3090" t="s">
        <v>853</v>
      </c>
    </row>
    <row r="3091" spans="2:2" x14ac:dyDescent="0.2">
      <c r="B3091" t="s">
        <v>866</v>
      </c>
    </row>
    <row r="3092" spans="2:2" x14ac:dyDescent="0.2">
      <c r="B3092" t="s">
        <v>853</v>
      </c>
    </row>
    <row r="3093" spans="2:2" x14ac:dyDescent="0.2">
      <c r="B3093" t="s">
        <v>853</v>
      </c>
    </row>
    <row r="3094" spans="2:2" x14ac:dyDescent="0.2">
      <c r="B3094" t="s">
        <v>853</v>
      </c>
    </row>
    <row r="3095" spans="2:2" x14ac:dyDescent="0.2">
      <c r="B3095" t="s">
        <v>853</v>
      </c>
    </row>
    <row r="3096" spans="2:2" x14ac:dyDescent="0.2">
      <c r="B3096" t="s">
        <v>870</v>
      </c>
    </row>
    <row r="3097" spans="2:2" x14ac:dyDescent="0.2">
      <c r="B3097" t="s">
        <v>843</v>
      </c>
    </row>
    <row r="3098" spans="2:2" x14ac:dyDescent="0.2">
      <c r="B3098" t="s">
        <v>860</v>
      </c>
    </row>
    <row r="3099" spans="2:2" x14ac:dyDescent="0.2">
      <c r="B3099" t="s">
        <v>853</v>
      </c>
    </row>
    <row r="3100" spans="2:2" x14ac:dyDescent="0.2">
      <c r="B3100" t="s">
        <v>853</v>
      </c>
    </row>
    <row r="3101" spans="2:2" x14ac:dyDescent="0.2">
      <c r="B3101" t="s">
        <v>853</v>
      </c>
    </row>
    <row r="3102" spans="2:2" x14ac:dyDescent="0.2">
      <c r="B3102" t="s">
        <v>853</v>
      </c>
    </row>
    <row r="3103" spans="2:2" x14ac:dyDescent="0.2">
      <c r="B3103" t="s">
        <v>894</v>
      </c>
    </row>
    <row r="3104" spans="2:2" x14ac:dyDescent="0.2">
      <c r="B3104" t="s">
        <v>864</v>
      </c>
    </row>
    <row r="3105" spans="2:2" x14ac:dyDescent="0.2">
      <c r="B3105" t="s">
        <v>853</v>
      </c>
    </row>
    <row r="3106" spans="2:2" x14ac:dyDescent="0.2">
      <c r="B3106" t="s">
        <v>853</v>
      </c>
    </row>
    <row r="3107" spans="2:2" x14ac:dyDescent="0.2">
      <c r="B3107" t="s">
        <v>843</v>
      </c>
    </row>
    <row r="3108" spans="2:2" x14ac:dyDescent="0.2">
      <c r="B3108" t="s">
        <v>856</v>
      </c>
    </row>
    <row r="3109" spans="2:2" x14ac:dyDescent="0.2">
      <c r="B3109" t="s">
        <v>853</v>
      </c>
    </row>
    <row r="3110" spans="2:2" x14ac:dyDescent="0.2">
      <c r="B3110" t="s">
        <v>855</v>
      </c>
    </row>
    <row r="3111" spans="2:2" x14ac:dyDescent="0.2">
      <c r="B3111" t="s">
        <v>843</v>
      </c>
    </row>
    <row r="3112" spans="2:2" x14ac:dyDescent="0.2">
      <c r="B3112" t="s">
        <v>853</v>
      </c>
    </row>
    <row r="3113" spans="2:2" x14ac:dyDescent="0.2">
      <c r="B3113" t="s">
        <v>853</v>
      </c>
    </row>
    <row r="3114" spans="2:2" x14ac:dyDescent="0.2">
      <c r="B3114" t="s">
        <v>853</v>
      </c>
    </row>
  </sheetData>
  <sortState xmlns:xlrd2="http://schemas.microsoft.com/office/spreadsheetml/2017/richdata2" ref="B3:B2658">
    <sortCondition ref="B3:B2658"/>
  </sortState>
  <pageMargins left="0.511811024" right="0.511811024" top="0.78740157499999996" bottom="0.78740157499999996" header="0.31496062000000002" footer="0.31496062000000002"/>
  <ignoredErrors>
    <ignoredError sqref="B3:B5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19AD-E240-4581-9551-60AE0B713A27}">
  <dimension ref="A1:A185"/>
  <sheetViews>
    <sheetView workbookViewId="0">
      <pane ySplit="1" topLeftCell="A2" activePane="bottomLeft" state="frozen"/>
      <selection pane="bottomLeft" activeCell="B21" sqref="B21"/>
    </sheetView>
  </sheetViews>
  <sheetFormatPr defaultRowHeight="11.25" x14ac:dyDescent="0.2"/>
  <cols>
    <col min="1" max="1" width="10.6640625" bestFit="1" customWidth="1"/>
  </cols>
  <sheetData>
    <row r="1" spans="1:1" x14ac:dyDescent="0.2">
      <c r="A1" s="10" t="s">
        <v>1083</v>
      </c>
    </row>
    <row r="2" spans="1:1" x14ac:dyDescent="0.2">
      <c r="A2" s="8" t="s">
        <v>47</v>
      </c>
    </row>
    <row r="3" spans="1:1" x14ac:dyDescent="0.2">
      <c r="A3" s="9" t="s">
        <v>900</v>
      </c>
    </row>
    <row r="4" spans="1:1" x14ac:dyDescent="0.2">
      <c r="A4" s="9" t="s">
        <v>901</v>
      </c>
    </row>
    <row r="5" spans="1:1" x14ac:dyDescent="0.2">
      <c r="A5" s="9" t="s">
        <v>902</v>
      </c>
    </row>
    <row r="6" spans="1:1" x14ac:dyDescent="0.2">
      <c r="A6" s="9" t="s">
        <v>903</v>
      </c>
    </row>
    <row r="7" spans="1:1" x14ac:dyDescent="0.2">
      <c r="A7" s="9" t="s">
        <v>904</v>
      </c>
    </row>
    <row r="8" spans="1:1" x14ac:dyDescent="0.2">
      <c r="A8" s="9" t="s">
        <v>905</v>
      </c>
    </row>
    <row r="9" spans="1:1" x14ac:dyDescent="0.2">
      <c r="A9" s="9" t="s">
        <v>906</v>
      </c>
    </row>
    <row r="10" spans="1:1" x14ac:dyDescent="0.2">
      <c r="A10" s="9" t="s">
        <v>907</v>
      </c>
    </row>
    <row r="11" spans="1:1" x14ac:dyDescent="0.2">
      <c r="A11" s="9" t="s">
        <v>908</v>
      </c>
    </row>
    <row r="12" spans="1:1" x14ac:dyDescent="0.2">
      <c r="A12" s="9" t="s">
        <v>909</v>
      </c>
    </row>
    <row r="13" spans="1:1" x14ac:dyDescent="0.2">
      <c r="A13" s="9" t="s">
        <v>910</v>
      </c>
    </row>
    <row r="14" spans="1:1" x14ac:dyDescent="0.2">
      <c r="A14" s="9" t="s">
        <v>911</v>
      </c>
    </row>
    <row r="15" spans="1:1" x14ac:dyDescent="0.2">
      <c r="A15" s="9" t="s">
        <v>912</v>
      </c>
    </row>
    <row r="16" spans="1:1" x14ac:dyDescent="0.2">
      <c r="A16" s="9" t="s">
        <v>913</v>
      </c>
    </row>
    <row r="17" spans="1:1" x14ac:dyDescent="0.2">
      <c r="A17" s="9" t="s">
        <v>914</v>
      </c>
    </row>
    <row r="18" spans="1:1" x14ac:dyDescent="0.2">
      <c r="A18" s="9" t="s">
        <v>915</v>
      </c>
    </row>
    <row r="19" spans="1:1" x14ac:dyDescent="0.2">
      <c r="A19" s="9" t="s">
        <v>916</v>
      </c>
    </row>
    <row r="20" spans="1:1" x14ac:dyDescent="0.2">
      <c r="A20" s="9" t="s">
        <v>917</v>
      </c>
    </row>
    <row r="21" spans="1:1" x14ac:dyDescent="0.2">
      <c r="A21" s="9" t="s">
        <v>918</v>
      </c>
    </row>
    <row r="22" spans="1:1" x14ac:dyDescent="0.2">
      <c r="A22" s="9" t="s">
        <v>919</v>
      </c>
    </row>
    <row r="23" spans="1:1" x14ac:dyDescent="0.2">
      <c r="A23" s="9" t="s">
        <v>920</v>
      </c>
    </row>
    <row r="24" spans="1:1" x14ac:dyDescent="0.2">
      <c r="A24" s="9" t="s">
        <v>921</v>
      </c>
    </row>
    <row r="25" spans="1:1" x14ac:dyDescent="0.2">
      <c r="A25" s="9" t="s">
        <v>922</v>
      </c>
    </row>
    <row r="26" spans="1:1" x14ac:dyDescent="0.2">
      <c r="A26" s="9" t="s">
        <v>923</v>
      </c>
    </row>
    <row r="27" spans="1:1" x14ac:dyDescent="0.2">
      <c r="A27" s="9" t="s">
        <v>924</v>
      </c>
    </row>
    <row r="28" spans="1:1" x14ac:dyDescent="0.2">
      <c r="A28" s="9" t="s">
        <v>925</v>
      </c>
    </row>
    <row r="29" spans="1:1" x14ac:dyDescent="0.2">
      <c r="A29" s="9" t="s">
        <v>926</v>
      </c>
    </row>
    <row r="30" spans="1:1" x14ac:dyDescent="0.2">
      <c r="A30" s="9" t="s">
        <v>927</v>
      </c>
    </row>
    <row r="31" spans="1:1" x14ac:dyDescent="0.2">
      <c r="A31" s="9" t="s">
        <v>928</v>
      </c>
    </row>
    <row r="32" spans="1:1" x14ac:dyDescent="0.2">
      <c r="A32" s="9" t="s">
        <v>929</v>
      </c>
    </row>
    <row r="33" spans="1:1" x14ac:dyDescent="0.2">
      <c r="A33" s="9" t="s">
        <v>930</v>
      </c>
    </row>
    <row r="34" spans="1:1" x14ac:dyDescent="0.2">
      <c r="A34" s="9" t="s">
        <v>931</v>
      </c>
    </row>
    <row r="35" spans="1:1" x14ac:dyDescent="0.2">
      <c r="A35" s="9" t="s">
        <v>932</v>
      </c>
    </row>
    <row r="36" spans="1:1" x14ac:dyDescent="0.2">
      <c r="A36" s="9" t="s">
        <v>933</v>
      </c>
    </row>
    <row r="37" spans="1:1" x14ac:dyDescent="0.2">
      <c r="A37" s="9" t="s">
        <v>934</v>
      </c>
    </row>
    <row r="38" spans="1:1" x14ac:dyDescent="0.2">
      <c r="A38" s="9" t="s">
        <v>935</v>
      </c>
    </row>
    <row r="39" spans="1:1" x14ac:dyDescent="0.2">
      <c r="A39" s="9" t="s">
        <v>936</v>
      </c>
    </row>
    <row r="40" spans="1:1" x14ac:dyDescent="0.2">
      <c r="A40" s="9" t="s">
        <v>937</v>
      </c>
    </row>
    <row r="41" spans="1:1" x14ac:dyDescent="0.2">
      <c r="A41" s="9" t="s">
        <v>938</v>
      </c>
    </row>
    <row r="42" spans="1:1" x14ac:dyDescent="0.2">
      <c r="A42" s="9" t="s">
        <v>939</v>
      </c>
    </row>
    <row r="43" spans="1:1" x14ac:dyDescent="0.2">
      <c r="A43" s="9" t="s">
        <v>940</v>
      </c>
    </row>
    <row r="44" spans="1:1" x14ac:dyDescent="0.2">
      <c r="A44" s="9" t="s">
        <v>941</v>
      </c>
    </row>
    <row r="45" spans="1:1" x14ac:dyDescent="0.2">
      <c r="A45" s="9" t="s">
        <v>942</v>
      </c>
    </row>
    <row r="46" spans="1:1" x14ac:dyDescent="0.2">
      <c r="A46" s="9" t="s">
        <v>943</v>
      </c>
    </row>
    <row r="47" spans="1:1" x14ac:dyDescent="0.2">
      <c r="A47" s="9" t="s">
        <v>944</v>
      </c>
    </row>
    <row r="48" spans="1:1" x14ac:dyDescent="0.2">
      <c r="A48" s="9" t="s">
        <v>945</v>
      </c>
    </row>
    <row r="49" spans="1:1" x14ac:dyDescent="0.2">
      <c r="A49" s="9" t="s">
        <v>946</v>
      </c>
    </row>
    <row r="50" spans="1:1" x14ac:dyDescent="0.2">
      <c r="A50" s="9" t="s">
        <v>947</v>
      </c>
    </row>
    <row r="51" spans="1:1" x14ac:dyDescent="0.2">
      <c r="A51" s="9" t="s">
        <v>948</v>
      </c>
    </row>
    <row r="52" spans="1:1" x14ac:dyDescent="0.2">
      <c r="A52" s="9" t="s">
        <v>949</v>
      </c>
    </row>
    <row r="53" spans="1:1" x14ac:dyDescent="0.2">
      <c r="A53" s="9" t="s">
        <v>950</v>
      </c>
    </row>
    <row r="54" spans="1:1" x14ac:dyDescent="0.2">
      <c r="A54" s="9" t="s">
        <v>951</v>
      </c>
    </row>
    <row r="55" spans="1:1" x14ac:dyDescent="0.2">
      <c r="A55" s="9" t="s">
        <v>952</v>
      </c>
    </row>
    <row r="56" spans="1:1" x14ac:dyDescent="0.2">
      <c r="A56" s="9" t="s">
        <v>953</v>
      </c>
    </row>
    <row r="57" spans="1:1" x14ac:dyDescent="0.2">
      <c r="A57" s="9" t="s">
        <v>954</v>
      </c>
    </row>
    <row r="58" spans="1:1" x14ac:dyDescent="0.2">
      <c r="A58" s="9" t="s">
        <v>955</v>
      </c>
    </row>
    <row r="59" spans="1:1" x14ac:dyDescent="0.2">
      <c r="A59" s="9" t="s">
        <v>956</v>
      </c>
    </row>
    <row r="60" spans="1:1" x14ac:dyDescent="0.2">
      <c r="A60" s="9" t="s">
        <v>957</v>
      </c>
    </row>
    <row r="61" spans="1:1" x14ac:dyDescent="0.2">
      <c r="A61" s="9" t="s">
        <v>958</v>
      </c>
    </row>
    <row r="62" spans="1:1" x14ac:dyDescent="0.2">
      <c r="A62" s="9" t="s">
        <v>959</v>
      </c>
    </row>
    <row r="63" spans="1:1" x14ac:dyDescent="0.2">
      <c r="A63" s="9" t="s">
        <v>960</v>
      </c>
    </row>
    <row r="64" spans="1:1" x14ac:dyDescent="0.2">
      <c r="A64" s="9" t="s">
        <v>961</v>
      </c>
    </row>
    <row r="65" spans="1:1" x14ac:dyDescent="0.2">
      <c r="A65" s="9" t="s">
        <v>962</v>
      </c>
    </row>
    <row r="66" spans="1:1" x14ac:dyDescent="0.2">
      <c r="A66" s="9" t="s">
        <v>963</v>
      </c>
    </row>
    <row r="67" spans="1:1" x14ac:dyDescent="0.2">
      <c r="A67" s="9" t="s">
        <v>964</v>
      </c>
    </row>
    <row r="68" spans="1:1" x14ac:dyDescent="0.2">
      <c r="A68" s="9" t="s">
        <v>965</v>
      </c>
    </row>
    <row r="69" spans="1:1" x14ac:dyDescent="0.2">
      <c r="A69" s="9" t="s">
        <v>966</v>
      </c>
    </row>
    <row r="70" spans="1:1" x14ac:dyDescent="0.2">
      <c r="A70" s="9" t="s">
        <v>967</v>
      </c>
    </row>
    <row r="71" spans="1:1" x14ac:dyDescent="0.2">
      <c r="A71" s="9" t="s">
        <v>968</v>
      </c>
    </row>
    <row r="72" spans="1:1" x14ac:dyDescent="0.2">
      <c r="A72" s="9" t="s">
        <v>969</v>
      </c>
    </row>
    <row r="73" spans="1:1" x14ac:dyDescent="0.2">
      <c r="A73" s="9" t="s">
        <v>970</v>
      </c>
    </row>
    <row r="74" spans="1:1" x14ac:dyDescent="0.2">
      <c r="A74" s="9" t="s">
        <v>971</v>
      </c>
    </row>
    <row r="75" spans="1:1" x14ac:dyDescent="0.2">
      <c r="A75" s="9" t="s">
        <v>972</v>
      </c>
    </row>
    <row r="76" spans="1:1" x14ac:dyDescent="0.2">
      <c r="A76" s="9" t="s">
        <v>973</v>
      </c>
    </row>
    <row r="77" spans="1:1" x14ac:dyDescent="0.2">
      <c r="A77" s="9" t="s">
        <v>974</v>
      </c>
    </row>
    <row r="78" spans="1:1" x14ac:dyDescent="0.2">
      <c r="A78" s="9" t="s">
        <v>975</v>
      </c>
    </row>
    <row r="79" spans="1:1" x14ac:dyDescent="0.2">
      <c r="A79" s="9" t="s">
        <v>976</v>
      </c>
    </row>
    <row r="80" spans="1:1" x14ac:dyDescent="0.2">
      <c r="A80" s="9" t="s">
        <v>977</v>
      </c>
    </row>
    <row r="81" spans="1:1" x14ac:dyDescent="0.2">
      <c r="A81" s="9" t="s">
        <v>978</v>
      </c>
    </row>
    <row r="82" spans="1:1" x14ac:dyDescent="0.2">
      <c r="A82" s="9" t="s">
        <v>979</v>
      </c>
    </row>
    <row r="83" spans="1:1" x14ac:dyDescent="0.2">
      <c r="A83" s="9" t="s">
        <v>980</v>
      </c>
    </row>
    <row r="84" spans="1:1" x14ac:dyDescent="0.2">
      <c r="A84" s="9" t="s">
        <v>981</v>
      </c>
    </row>
    <row r="85" spans="1:1" x14ac:dyDescent="0.2">
      <c r="A85" s="9" t="s">
        <v>982</v>
      </c>
    </row>
    <row r="86" spans="1:1" x14ac:dyDescent="0.2">
      <c r="A86" s="9" t="s">
        <v>983</v>
      </c>
    </row>
    <row r="87" spans="1:1" x14ac:dyDescent="0.2">
      <c r="A87" s="9" t="s">
        <v>984</v>
      </c>
    </row>
    <row r="88" spans="1:1" x14ac:dyDescent="0.2">
      <c r="A88" s="9" t="s">
        <v>985</v>
      </c>
    </row>
    <row r="89" spans="1:1" x14ac:dyDescent="0.2">
      <c r="A89" s="9" t="s">
        <v>986</v>
      </c>
    </row>
    <row r="90" spans="1:1" x14ac:dyDescent="0.2">
      <c r="A90" s="9" t="s">
        <v>987</v>
      </c>
    </row>
    <row r="91" spans="1:1" x14ac:dyDescent="0.2">
      <c r="A91" s="9" t="s">
        <v>988</v>
      </c>
    </row>
    <row r="92" spans="1:1" x14ac:dyDescent="0.2">
      <c r="A92" s="9" t="s">
        <v>989</v>
      </c>
    </row>
    <row r="93" spans="1:1" x14ac:dyDescent="0.2">
      <c r="A93" s="9" t="s">
        <v>990</v>
      </c>
    </row>
    <row r="94" spans="1:1" x14ac:dyDescent="0.2">
      <c r="A94" s="9" t="s">
        <v>991</v>
      </c>
    </row>
    <row r="95" spans="1:1" x14ac:dyDescent="0.2">
      <c r="A95" s="9" t="s">
        <v>992</v>
      </c>
    </row>
    <row r="96" spans="1:1" x14ac:dyDescent="0.2">
      <c r="A96" s="9" t="s">
        <v>993</v>
      </c>
    </row>
    <row r="97" spans="1:1" x14ac:dyDescent="0.2">
      <c r="A97" s="9" t="s">
        <v>994</v>
      </c>
    </row>
    <row r="98" spans="1:1" x14ac:dyDescent="0.2">
      <c r="A98" s="9" t="s">
        <v>995</v>
      </c>
    </row>
    <row r="99" spans="1:1" x14ac:dyDescent="0.2">
      <c r="A99" s="9" t="s">
        <v>996</v>
      </c>
    </row>
    <row r="100" spans="1:1" x14ac:dyDescent="0.2">
      <c r="A100" s="9" t="s">
        <v>997</v>
      </c>
    </row>
    <row r="101" spans="1:1" x14ac:dyDescent="0.2">
      <c r="A101" s="9" t="s">
        <v>998</v>
      </c>
    </row>
    <row r="102" spans="1:1" x14ac:dyDescent="0.2">
      <c r="A102" s="9" t="s">
        <v>999</v>
      </c>
    </row>
    <row r="103" spans="1:1" x14ac:dyDescent="0.2">
      <c r="A103" s="9" t="s">
        <v>1000</v>
      </c>
    </row>
    <row r="104" spans="1:1" x14ac:dyDescent="0.2">
      <c r="A104" s="9" t="s">
        <v>1001</v>
      </c>
    </row>
    <row r="105" spans="1:1" x14ac:dyDescent="0.2">
      <c r="A105" s="9" t="s">
        <v>1002</v>
      </c>
    </row>
    <row r="106" spans="1:1" x14ac:dyDescent="0.2">
      <c r="A106" s="9" t="s">
        <v>1003</v>
      </c>
    </row>
    <row r="107" spans="1:1" x14ac:dyDescent="0.2">
      <c r="A107" s="9" t="s">
        <v>1004</v>
      </c>
    </row>
    <row r="108" spans="1:1" x14ac:dyDescent="0.2">
      <c r="A108" s="9" t="s">
        <v>1005</v>
      </c>
    </row>
    <row r="109" spans="1:1" x14ac:dyDescent="0.2">
      <c r="A109" s="9" t="s">
        <v>1006</v>
      </c>
    </row>
    <row r="110" spans="1:1" x14ac:dyDescent="0.2">
      <c r="A110" s="9" t="s">
        <v>1007</v>
      </c>
    </row>
    <row r="111" spans="1:1" x14ac:dyDescent="0.2">
      <c r="A111" s="9" t="s">
        <v>1008</v>
      </c>
    </row>
    <row r="112" spans="1:1" x14ac:dyDescent="0.2">
      <c r="A112" s="9" t="s">
        <v>1009</v>
      </c>
    </row>
    <row r="113" spans="1:1" x14ac:dyDescent="0.2">
      <c r="A113" s="9" t="s">
        <v>1010</v>
      </c>
    </row>
    <row r="114" spans="1:1" x14ac:dyDescent="0.2">
      <c r="A114" s="9" t="s">
        <v>1011</v>
      </c>
    </row>
    <row r="115" spans="1:1" x14ac:dyDescent="0.2">
      <c r="A115" s="9" t="s">
        <v>1012</v>
      </c>
    </row>
    <row r="116" spans="1:1" x14ac:dyDescent="0.2">
      <c r="A116" s="9" t="s">
        <v>1013</v>
      </c>
    </row>
    <row r="117" spans="1:1" x14ac:dyDescent="0.2">
      <c r="A117" s="9" t="s">
        <v>1014</v>
      </c>
    </row>
    <row r="118" spans="1:1" x14ac:dyDescent="0.2">
      <c r="A118" s="9" t="s">
        <v>1015</v>
      </c>
    </row>
    <row r="119" spans="1:1" x14ac:dyDescent="0.2">
      <c r="A119" s="9" t="s">
        <v>1016</v>
      </c>
    </row>
    <row r="120" spans="1:1" x14ac:dyDescent="0.2">
      <c r="A120" s="9" t="s">
        <v>1017</v>
      </c>
    </row>
    <row r="121" spans="1:1" x14ac:dyDescent="0.2">
      <c r="A121" s="9" t="s">
        <v>1018</v>
      </c>
    </row>
    <row r="122" spans="1:1" x14ac:dyDescent="0.2">
      <c r="A122" s="9" t="s">
        <v>1019</v>
      </c>
    </row>
    <row r="123" spans="1:1" x14ac:dyDescent="0.2">
      <c r="A123" s="9" t="s">
        <v>1020</v>
      </c>
    </row>
    <row r="124" spans="1:1" x14ac:dyDescent="0.2">
      <c r="A124" s="9" t="s">
        <v>1021</v>
      </c>
    </row>
    <row r="125" spans="1:1" x14ac:dyDescent="0.2">
      <c r="A125" s="9" t="s">
        <v>1022</v>
      </c>
    </row>
    <row r="126" spans="1:1" x14ac:dyDescent="0.2">
      <c r="A126" s="9" t="s">
        <v>1023</v>
      </c>
    </row>
    <row r="127" spans="1:1" x14ac:dyDescent="0.2">
      <c r="A127" s="9" t="s">
        <v>1024</v>
      </c>
    </row>
    <row r="128" spans="1:1" x14ac:dyDescent="0.2">
      <c r="A128" s="9" t="s">
        <v>1025</v>
      </c>
    </row>
    <row r="129" spans="1:1" x14ac:dyDescent="0.2">
      <c r="A129" s="9" t="s">
        <v>1026</v>
      </c>
    </row>
    <row r="130" spans="1:1" x14ac:dyDescent="0.2">
      <c r="A130" s="9" t="s">
        <v>1027</v>
      </c>
    </row>
    <row r="131" spans="1:1" x14ac:dyDescent="0.2">
      <c r="A131" s="9" t="s">
        <v>1028</v>
      </c>
    </row>
    <row r="132" spans="1:1" x14ac:dyDescent="0.2">
      <c r="A132" s="9" t="s">
        <v>1029</v>
      </c>
    </row>
    <row r="133" spans="1:1" x14ac:dyDescent="0.2">
      <c r="A133" s="9" t="s">
        <v>1030</v>
      </c>
    </row>
    <row r="134" spans="1:1" x14ac:dyDescent="0.2">
      <c r="A134" s="9" t="s">
        <v>1031</v>
      </c>
    </row>
    <row r="135" spans="1:1" x14ac:dyDescent="0.2">
      <c r="A135" s="9" t="s">
        <v>1032</v>
      </c>
    </row>
    <row r="136" spans="1:1" x14ac:dyDescent="0.2">
      <c r="A136" s="9" t="s">
        <v>1033</v>
      </c>
    </row>
    <row r="137" spans="1:1" x14ac:dyDescent="0.2">
      <c r="A137" s="9" t="s">
        <v>1034</v>
      </c>
    </row>
    <row r="138" spans="1:1" x14ac:dyDescent="0.2">
      <c r="A138" s="9" t="s">
        <v>1035</v>
      </c>
    </row>
    <row r="139" spans="1:1" x14ac:dyDescent="0.2">
      <c r="A139" s="9" t="s">
        <v>1036</v>
      </c>
    </row>
    <row r="140" spans="1:1" x14ac:dyDescent="0.2">
      <c r="A140" s="9" t="s">
        <v>1037</v>
      </c>
    </row>
    <row r="141" spans="1:1" x14ac:dyDescent="0.2">
      <c r="A141" s="9" t="s">
        <v>1038</v>
      </c>
    </row>
    <row r="142" spans="1:1" x14ac:dyDescent="0.2">
      <c r="A142" s="9" t="s">
        <v>1039</v>
      </c>
    </row>
    <row r="143" spans="1:1" x14ac:dyDescent="0.2">
      <c r="A143" s="9" t="s">
        <v>1040</v>
      </c>
    </row>
    <row r="144" spans="1:1" x14ac:dyDescent="0.2">
      <c r="A144" s="9" t="s">
        <v>1041</v>
      </c>
    </row>
    <row r="145" spans="1:1" x14ac:dyDescent="0.2">
      <c r="A145" s="9" t="s">
        <v>1042</v>
      </c>
    </row>
    <row r="146" spans="1:1" x14ac:dyDescent="0.2">
      <c r="A146" s="9" t="s">
        <v>1043</v>
      </c>
    </row>
    <row r="147" spans="1:1" x14ac:dyDescent="0.2">
      <c r="A147" s="9" t="s">
        <v>1044</v>
      </c>
    </row>
    <row r="148" spans="1:1" x14ac:dyDescent="0.2">
      <c r="A148" s="9" t="s">
        <v>1045</v>
      </c>
    </row>
    <row r="149" spans="1:1" x14ac:dyDescent="0.2">
      <c r="A149" s="9" t="s">
        <v>1046</v>
      </c>
    </row>
    <row r="150" spans="1:1" x14ac:dyDescent="0.2">
      <c r="A150" s="9" t="s">
        <v>1047</v>
      </c>
    </row>
    <row r="151" spans="1:1" x14ac:dyDescent="0.2">
      <c r="A151" s="9" t="s">
        <v>1048</v>
      </c>
    </row>
    <row r="152" spans="1:1" x14ac:dyDescent="0.2">
      <c r="A152" s="9" t="s">
        <v>1049</v>
      </c>
    </row>
    <row r="153" spans="1:1" x14ac:dyDescent="0.2">
      <c r="A153" s="9" t="s">
        <v>1050</v>
      </c>
    </row>
    <row r="154" spans="1:1" x14ac:dyDescent="0.2">
      <c r="A154" s="9" t="s">
        <v>1051</v>
      </c>
    </row>
    <row r="155" spans="1:1" x14ac:dyDescent="0.2">
      <c r="A155" s="9" t="s">
        <v>1052</v>
      </c>
    </row>
    <row r="156" spans="1:1" x14ac:dyDescent="0.2">
      <c r="A156" s="9" t="s">
        <v>1053</v>
      </c>
    </row>
    <row r="157" spans="1:1" x14ac:dyDescent="0.2">
      <c r="A157" s="9" t="s">
        <v>1054</v>
      </c>
    </row>
    <row r="158" spans="1:1" x14ac:dyDescent="0.2">
      <c r="A158" s="9" t="s">
        <v>1055</v>
      </c>
    </row>
    <row r="159" spans="1:1" x14ac:dyDescent="0.2">
      <c r="A159" s="9" t="s">
        <v>1056</v>
      </c>
    </row>
    <row r="160" spans="1:1" x14ac:dyDescent="0.2">
      <c r="A160" s="9" t="s">
        <v>1057</v>
      </c>
    </row>
    <row r="161" spans="1:1" x14ac:dyDescent="0.2">
      <c r="A161" s="9" t="s">
        <v>1058</v>
      </c>
    </row>
    <row r="162" spans="1:1" x14ac:dyDescent="0.2">
      <c r="A162" s="9" t="s">
        <v>1059</v>
      </c>
    </row>
    <row r="163" spans="1:1" x14ac:dyDescent="0.2">
      <c r="A163" s="9" t="s">
        <v>1060</v>
      </c>
    </row>
    <row r="164" spans="1:1" x14ac:dyDescent="0.2">
      <c r="A164" s="9" t="s">
        <v>1061</v>
      </c>
    </row>
    <row r="165" spans="1:1" x14ac:dyDescent="0.2">
      <c r="A165" s="9" t="s">
        <v>1062</v>
      </c>
    </row>
    <row r="166" spans="1:1" x14ac:dyDescent="0.2">
      <c r="A166" s="9" t="s">
        <v>1063</v>
      </c>
    </row>
    <row r="167" spans="1:1" x14ac:dyDescent="0.2">
      <c r="A167" s="9" t="s">
        <v>1064</v>
      </c>
    </row>
    <row r="168" spans="1:1" x14ac:dyDescent="0.2">
      <c r="A168" s="9" t="s">
        <v>1065</v>
      </c>
    </row>
    <row r="169" spans="1:1" x14ac:dyDescent="0.2">
      <c r="A169" s="9" t="s">
        <v>1066</v>
      </c>
    </row>
    <row r="170" spans="1:1" x14ac:dyDescent="0.2">
      <c r="A170" s="9" t="s">
        <v>1067</v>
      </c>
    </row>
    <row r="171" spans="1:1" x14ac:dyDescent="0.2">
      <c r="A171" s="9" t="s">
        <v>1068</v>
      </c>
    </row>
    <row r="172" spans="1:1" x14ac:dyDescent="0.2">
      <c r="A172" s="9" t="s">
        <v>1069</v>
      </c>
    </row>
    <row r="173" spans="1:1" x14ac:dyDescent="0.2">
      <c r="A173" s="9" t="s">
        <v>1070</v>
      </c>
    </row>
    <row r="174" spans="1:1" x14ac:dyDescent="0.2">
      <c r="A174" s="9" t="s">
        <v>1071</v>
      </c>
    </row>
    <row r="175" spans="1:1" x14ac:dyDescent="0.2">
      <c r="A175" s="9" t="s">
        <v>1072</v>
      </c>
    </row>
    <row r="176" spans="1:1" x14ac:dyDescent="0.2">
      <c r="A176" s="9" t="s">
        <v>1073</v>
      </c>
    </row>
    <row r="177" spans="1:1" x14ac:dyDescent="0.2">
      <c r="A177" s="9" t="s">
        <v>1074</v>
      </c>
    </row>
    <row r="178" spans="1:1" x14ac:dyDescent="0.2">
      <c r="A178" s="9" t="s">
        <v>1075</v>
      </c>
    </row>
    <row r="179" spans="1:1" x14ac:dyDescent="0.2">
      <c r="A179" s="9" t="s">
        <v>1076</v>
      </c>
    </row>
    <row r="180" spans="1:1" x14ac:dyDescent="0.2">
      <c r="A180" s="9" t="s">
        <v>1077</v>
      </c>
    </row>
    <row r="181" spans="1:1" x14ac:dyDescent="0.2">
      <c r="A181" s="9" t="s">
        <v>1078</v>
      </c>
    </row>
    <row r="182" spans="1:1" x14ac:dyDescent="0.2">
      <c r="A182" s="9" t="s">
        <v>1079</v>
      </c>
    </row>
    <row r="183" spans="1:1" x14ac:dyDescent="0.2">
      <c r="A183" s="9" t="s">
        <v>1080</v>
      </c>
    </row>
    <row r="184" spans="1:1" x14ac:dyDescent="0.2">
      <c r="A184" s="9" t="s">
        <v>1081</v>
      </c>
    </row>
    <row r="185" spans="1:1" x14ac:dyDescent="0.2">
      <c r="A185" s="9" t="s">
        <v>1082</v>
      </c>
    </row>
  </sheetData>
  <pageMargins left="0.511811024" right="0.511811024" top="0.78740157499999996" bottom="0.78740157499999996" header="0.31496062000000002" footer="0.31496062000000002"/>
  <ignoredErrors>
    <ignoredError sqref="A4 A7:A18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08A5-DAF6-4541-A2B9-4FC89789D9D0}">
  <dimension ref="A1:A13"/>
  <sheetViews>
    <sheetView workbookViewId="0">
      <pane ySplit="1" topLeftCell="A2" activePane="bottomLeft" state="frozen"/>
      <selection pane="bottomLeft" activeCell="F12" sqref="F12"/>
    </sheetView>
  </sheetViews>
  <sheetFormatPr defaultRowHeight="11.25" x14ac:dyDescent="0.2"/>
  <cols>
    <col min="1" max="1" width="16.5" customWidth="1"/>
  </cols>
  <sheetData>
    <row r="1" spans="1:1" x14ac:dyDescent="0.2">
      <c r="A1" s="10" t="s">
        <v>382</v>
      </c>
    </row>
    <row r="2" spans="1:1" x14ac:dyDescent="0.2">
      <c r="A2" s="8" t="s">
        <v>47</v>
      </c>
    </row>
    <row r="3" spans="1:1" x14ac:dyDescent="0.2">
      <c r="A3" s="8" t="s">
        <v>46</v>
      </c>
    </row>
    <row r="4" spans="1:1" x14ac:dyDescent="0.2">
      <c r="A4" s="8" t="s">
        <v>49</v>
      </c>
    </row>
    <row r="5" spans="1:1" x14ac:dyDescent="0.2">
      <c r="A5" s="8" t="s">
        <v>54</v>
      </c>
    </row>
    <row r="6" spans="1:1" x14ac:dyDescent="0.2">
      <c r="A6" s="8" t="s">
        <v>67</v>
      </c>
    </row>
    <row r="7" spans="1:1" x14ac:dyDescent="0.2">
      <c r="A7" s="8" t="s">
        <v>117</v>
      </c>
    </row>
    <row r="8" spans="1:1" x14ac:dyDescent="0.2">
      <c r="A8" s="8" t="s">
        <v>124</v>
      </c>
    </row>
    <row r="9" spans="1:1" x14ac:dyDescent="0.2">
      <c r="A9" s="8" t="s">
        <v>127</v>
      </c>
    </row>
    <row r="10" spans="1:1" x14ac:dyDescent="0.2">
      <c r="A10" s="8" t="s">
        <v>262</v>
      </c>
    </row>
    <row r="11" spans="1:1" x14ac:dyDescent="0.2">
      <c r="A11" s="8" t="s">
        <v>286</v>
      </c>
    </row>
    <row r="12" spans="1:1" x14ac:dyDescent="0.2">
      <c r="A12" s="8" t="s">
        <v>6</v>
      </c>
    </row>
    <row r="13" spans="1:1" x14ac:dyDescent="0.2">
      <c r="A13" s="8" t="s">
        <v>347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8593-BBB4-4C03-A552-8FCFF3761BF2}">
  <dimension ref="A1:A396"/>
  <sheetViews>
    <sheetView workbookViewId="0">
      <pane ySplit="1" topLeftCell="A375" activePane="bottomLeft" state="frozen"/>
      <selection pane="bottomLeft" activeCell="A2" sqref="A2:XFD2"/>
    </sheetView>
  </sheetViews>
  <sheetFormatPr defaultRowHeight="11.25" x14ac:dyDescent="0.2"/>
  <cols>
    <col min="1" max="1" width="13.5" bestFit="1" customWidth="1"/>
  </cols>
  <sheetData>
    <row r="1" spans="1:1" x14ac:dyDescent="0.2">
      <c r="A1" s="10" t="s">
        <v>383</v>
      </c>
    </row>
    <row r="2" spans="1:1" x14ac:dyDescent="0.2">
      <c r="A2" s="8" t="s">
        <v>47</v>
      </c>
    </row>
    <row r="3" spans="1:1" x14ac:dyDescent="0.2">
      <c r="A3" s="8" t="s">
        <v>384</v>
      </c>
    </row>
    <row r="4" spans="1:1" x14ac:dyDescent="0.2">
      <c r="A4" s="8" t="s">
        <v>385</v>
      </c>
    </row>
    <row r="5" spans="1:1" x14ac:dyDescent="0.2">
      <c r="A5" s="8" t="s">
        <v>386</v>
      </c>
    </row>
    <row r="6" spans="1:1" x14ac:dyDescent="0.2">
      <c r="A6" s="8" t="s">
        <v>387</v>
      </c>
    </row>
    <row r="7" spans="1:1" x14ac:dyDescent="0.2">
      <c r="A7" s="8" t="s">
        <v>388</v>
      </c>
    </row>
    <row r="8" spans="1:1" x14ac:dyDescent="0.2">
      <c r="A8" s="8" t="s">
        <v>389</v>
      </c>
    </row>
    <row r="9" spans="1:1" x14ac:dyDescent="0.2">
      <c r="A9" s="8" t="s">
        <v>390</v>
      </c>
    </row>
    <row r="10" spans="1:1" x14ac:dyDescent="0.2">
      <c r="A10" s="8" t="s">
        <v>391</v>
      </c>
    </row>
    <row r="11" spans="1:1" x14ac:dyDescent="0.2">
      <c r="A11" s="8" t="s">
        <v>392</v>
      </c>
    </row>
    <row r="12" spans="1:1" x14ac:dyDescent="0.2">
      <c r="A12" s="8" t="s">
        <v>393</v>
      </c>
    </row>
    <row r="13" spans="1:1" x14ac:dyDescent="0.2">
      <c r="A13" s="8" t="s">
        <v>394</v>
      </c>
    </row>
    <row r="14" spans="1:1" x14ac:dyDescent="0.2">
      <c r="A14" s="8" t="s">
        <v>395</v>
      </c>
    </row>
    <row r="15" spans="1:1" x14ac:dyDescent="0.2">
      <c r="A15" s="8" t="s">
        <v>396</v>
      </c>
    </row>
    <row r="16" spans="1:1" x14ac:dyDescent="0.2">
      <c r="A16" s="8" t="s">
        <v>397</v>
      </c>
    </row>
    <row r="17" spans="1:1" x14ac:dyDescent="0.2">
      <c r="A17" s="8" t="s">
        <v>398</v>
      </c>
    </row>
    <row r="18" spans="1:1" x14ac:dyDescent="0.2">
      <c r="A18" s="8" t="s">
        <v>399</v>
      </c>
    </row>
    <row r="19" spans="1:1" x14ac:dyDescent="0.2">
      <c r="A19" s="8" t="s">
        <v>400</v>
      </c>
    </row>
    <row r="20" spans="1:1" x14ac:dyDescent="0.2">
      <c r="A20" s="8" t="s">
        <v>401</v>
      </c>
    </row>
    <row r="21" spans="1:1" x14ac:dyDescent="0.2">
      <c r="A21" s="8" t="s">
        <v>402</v>
      </c>
    </row>
    <row r="22" spans="1:1" x14ac:dyDescent="0.2">
      <c r="A22" s="8" t="s">
        <v>403</v>
      </c>
    </row>
    <row r="23" spans="1:1" x14ac:dyDescent="0.2">
      <c r="A23" s="8" t="s">
        <v>404</v>
      </c>
    </row>
    <row r="24" spans="1:1" x14ac:dyDescent="0.2">
      <c r="A24" s="8" t="s">
        <v>405</v>
      </c>
    </row>
    <row r="25" spans="1:1" x14ac:dyDescent="0.2">
      <c r="A25" s="8" t="s">
        <v>406</v>
      </c>
    </row>
    <row r="26" spans="1:1" x14ac:dyDescent="0.2">
      <c r="A26" s="8" t="s">
        <v>407</v>
      </c>
    </row>
    <row r="27" spans="1:1" x14ac:dyDescent="0.2">
      <c r="A27" s="8" t="s">
        <v>408</v>
      </c>
    </row>
    <row r="28" spans="1:1" x14ac:dyDescent="0.2">
      <c r="A28" s="8" t="s">
        <v>409</v>
      </c>
    </row>
    <row r="29" spans="1:1" x14ac:dyDescent="0.2">
      <c r="A29" s="8" t="s">
        <v>410</v>
      </c>
    </row>
    <row r="30" spans="1:1" x14ac:dyDescent="0.2">
      <c r="A30" s="8" t="s">
        <v>411</v>
      </c>
    </row>
    <row r="31" spans="1:1" x14ac:dyDescent="0.2">
      <c r="A31" s="8" t="s">
        <v>412</v>
      </c>
    </row>
    <row r="32" spans="1:1" x14ac:dyDescent="0.2">
      <c r="A32" s="8" t="s">
        <v>413</v>
      </c>
    </row>
    <row r="33" spans="1:1" x14ac:dyDescent="0.2">
      <c r="A33" s="8" t="s">
        <v>414</v>
      </c>
    </row>
    <row r="34" spans="1:1" x14ac:dyDescent="0.2">
      <c r="A34" s="8" t="s">
        <v>415</v>
      </c>
    </row>
    <row r="35" spans="1:1" x14ac:dyDescent="0.2">
      <c r="A35" s="8" t="s">
        <v>416</v>
      </c>
    </row>
    <row r="36" spans="1:1" x14ac:dyDescent="0.2">
      <c r="A36" s="8" t="s">
        <v>417</v>
      </c>
    </row>
    <row r="37" spans="1:1" x14ac:dyDescent="0.2">
      <c r="A37" s="8" t="s">
        <v>418</v>
      </c>
    </row>
    <row r="38" spans="1:1" x14ac:dyDescent="0.2">
      <c r="A38" s="8" t="s">
        <v>419</v>
      </c>
    </row>
    <row r="39" spans="1:1" x14ac:dyDescent="0.2">
      <c r="A39" s="8" t="s">
        <v>420</v>
      </c>
    </row>
    <row r="40" spans="1:1" x14ac:dyDescent="0.2">
      <c r="A40" s="8" t="s">
        <v>421</v>
      </c>
    </row>
    <row r="41" spans="1:1" x14ac:dyDescent="0.2">
      <c r="A41" s="8" t="s">
        <v>422</v>
      </c>
    </row>
    <row r="42" spans="1:1" x14ac:dyDescent="0.2">
      <c r="A42" s="8" t="s">
        <v>423</v>
      </c>
    </row>
    <row r="43" spans="1:1" x14ac:dyDescent="0.2">
      <c r="A43" s="8" t="s">
        <v>424</v>
      </c>
    </row>
    <row r="44" spans="1:1" x14ac:dyDescent="0.2">
      <c r="A44" s="8" t="s">
        <v>425</v>
      </c>
    </row>
    <row r="45" spans="1:1" x14ac:dyDescent="0.2">
      <c r="A45" s="8" t="s">
        <v>426</v>
      </c>
    </row>
    <row r="46" spans="1:1" x14ac:dyDescent="0.2">
      <c r="A46" s="8" t="s">
        <v>427</v>
      </c>
    </row>
    <row r="47" spans="1:1" x14ac:dyDescent="0.2">
      <c r="A47" s="8" t="s">
        <v>428</v>
      </c>
    </row>
    <row r="48" spans="1:1" x14ac:dyDescent="0.2">
      <c r="A48" s="8" t="s">
        <v>429</v>
      </c>
    </row>
    <row r="49" spans="1:1" x14ac:dyDescent="0.2">
      <c r="A49" s="8" t="s">
        <v>430</v>
      </c>
    </row>
    <row r="50" spans="1:1" x14ac:dyDescent="0.2">
      <c r="A50" s="8" t="s">
        <v>431</v>
      </c>
    </row>
    <row r="51" spans="1:1" x14ac:dyDescent="0.2">
      <c r="A51" s="8" t="s">
        <v>432</v>
      </c>
    </row>
    <row r="52" spans="1:1" x14ac:dyDescent="0.2">
      <c r="A52" s="8" t="s">
        <v>433</v>
      </c>
    </row>
    <row r="53" spans="1:1" x14ac:dyDescent="0.2">
      <c r="A53" s="8" t="s">
        <v>434</v>
      </c>
    </row>
    <row r="54" spans="1:1" x14ac:dyDescent="0.2">
      <c r="A54" s="8" t="s">
        <v>435</v>
      </c>
    </row>
    <row r="55" spans="1:1" x14ac:dyDescent="0.2">
      <c r="A55" s="8" t="s">
        <v>436</v>
      </c>
    </row>
    <row r="56" spans="1:1" x14ac:dyDescent="0.2">
      <c r="A56" s="8" t="s">
        <v>437</v>
      </c>
    </row>
    <row r="57" spans="1:1" x14ac:dyDescent="0.2">
      <c r="A57" s="8" t="s">
        <v>438</v>
      </c>
    </row>
    <row r="58" spans="1:1" x14ac:dyDescent="0.2">
      <c r="A58" s="8" t="s">
        <v>439</v>
      </c>
    </row>
    <row r="59" spans="1:1" x14ac:dyDescent="0.2">
      <c r="A59" s="8" t="s">
        <v>440</v>
      </c>
    </row>
    <row r="60" spans="1:1" x14ac:dyDescent="0.2">
      <c r="A60" s="8" t="s">
        <v>441</v>
      </c>
    </row>
    <row r="61" spans="1:1" x14ac:dyDescent="0.2">
      <c r="A61" s="8" t="s">
        <v>442</v>
      </c>
    </row>
    <row r="62" spans="1:1" x14ac:dyDescent="0.2">
      <c r="A62" s="8" t="s">
        <v>443</v>
      </c>
    </row>
    <row r="63" spans="1:1" x14ac:dyDescent="0.2">
      <c r="A63" s="8" t="s">
        <v>444</v>
      </c>
    </row>
    <row r="64" spans="1:1" x14ac:dyDescent="0.2">
      <c r="A64" s="8" t="s">
        <v>445</v>
      </c>
    </row>
    <row r="65" spans="1:1" x14ac:dyDescent="0.2">
      <c r="A65" s="8" t="s">
        <v>446</v>
      </c>
    </row>
    <row r="66" spans="1:1" x14ac:dyDescent="0.2">
      <c r="A66" s="8" t="s">
        <v>447</v>
      </c>
    </row>
    <row r="67" spans="1:1" x14ac:dyDescent="0.2">
      <c r="A67" s="8" t="s">
        <v>448</v>
      </c>
    </row>
    <row r="68" spans="1:1" x14ac:dyDescent="0.2">
      <c r="A68" s="8" t="s">
        <v>449</v>
      </c>
    </row>
    <row r="69" spans="1:1" x14ac:dyDescent="0.2">
      <c r="A69" s="8" t="s">
        <v>450</v>
      </c>
    </row>
    <row r="70" spans="1:1" x14ac:dyDescent="0.2">
      <c r="A70" s="8" t="s">
        <v>451</v>
      </c>
    </row>
    <row r="71" spans="1:1" x14ac:dyDescent="0.2">
      <c r="A71" s="8" t="s">
        <v>452</v>
      </c>
    </row>
    <row r="72" spans="1:1" x14ac:dyDescent="0.2">
      <c r="A72" s="8" t="s">
        <v>453</v>
      </c>
    </row>
    <row r="73" spans="1:1" x14ac:dyDescent="0.2">
      <c r="A73" s="8" t="s">
        <v>454</v>
      </c>
    </row>
    <row r="74" spans="1:1" x14ac:dyDescent="0.2">
      <c r="A74" s="8" t="s">
        <v>455</v>
      </c>
    </row>
    <row r="75" spans="1:1" x14ac:dyDescent="0.2">
      <c r="A75" s="8" t="s">
        <v>456</v>
      </c>
    </row>
    <row r="76" spans="1:1" x14ac:dyDescent="0.2">
      <c r="A76" s="8" t="s">
        <v>457</v>
      </c>
    </row>
    <row r="77" spans="1:1" x14ac:dyDescent="0.2">
      <c r="A77" s="8" t="s">
        <v>458</v>
      </c>
    </row>
    <row r="78" spans="1:1" x14ac:dyDescent="0.2">
      <c r="A78" s="8" t="s">
        <v>459</v>
      </c>
    </row>
    <row r="79" spans="1:1" x14ac:dyDescent="0.2">
      <c r="A79" s="8" t="s">
        <v>460</v>
      </c>
    </row>
    <row r="80" spans="1:1" x14ac:dyDescent="0.2">
      <c r="A80" s="8" t="s">
        <v>461</v>
      </c>
    </row>
    <row r="81" spans="1:1" x14ac:dyDescent="0.2">
      <c r="A81" s="8" t="s">
        <v>462</v>
      </c>
    </row>
    <row r="82" spans="1:1" x14ac:dyDescent="0.2">
      <c r="A82" s="8" t="s">
        <v>463</v>
      </c>
    </row>
    <row r="83" spans="1:1" x14ac:dyDescent="0.2">
      <c r="A83" s="8" t="s">
        <v>464</v>
      </c>
    </row>
    <row r="84" spans="1:1" x14ac:dyDescent="0.2">
      <c r="A84" s="8" t="s">
        <v>465</v>
      </c>
    </row>
    <row r="85" spans="1:1" x14ac:dyDescent="0.2">
      <c r="A85" s="8" t="s">
        <v>466</v>
      </c>
    </row>
    <row r="86" spans="1:1" x14ac:dyDescent="0.2">
      <c r="A86" s="8" t="s">
        <v>467</v>
      </c>
    </row>
    <row r="87" spans="1:1" x14ac:dyDescent="0.2">
      <c r="A87" s="8" t="s">
        <v>468</v>
      </c>
    </row>
    <row r="88" spans="1:1" x14ac:dyDescent="0.2">
      <c r="A88" s="8" t="s">
        <v>469</v>
      </c>
    </row>
    <row r="89" spans="1:1" x14ac:dyDescent="0.2">
      <c r="A89" s="8" t="s">
        <v>470</v>
      </c>
    </row>
    <row r="90" spans="1:1" x14ac:dyDescent="0.2">
      <c r="A90" s="8" t="s">
        <v>471</v>
      </c>
    </row>
    <row r="91" spans="1:1" x14ac:dyDescent="0.2">
      <c r="A91" s="8" t="s">
        <v>472</v>
      </c>
    </row>
    <row r="92" spans="1:1" x14ac:dyDescent="0.2">
      <c r="A92" s="8" t="s">
        <v>473</v>
      </c>
    </row>
    <row r="93" spans="1:1" x14ac:dyDescent="0.2">
      <c r="A93" s="8" t="s">
        <v>474</v>
      </c>
    </row>
    <row r="94" spans="1:1" x14ac:dyDescent="0.2">
      <c r="A94" s="8" t="s">
        <v>475</v>
      </c>
    </row>
    <row r="95" spans="1:1" x14ac:dyDescent="0.2">
      <c r="A95" s="8" t="s">
        <v>476</v>
      </c>
    </row>
    <row r="96" spans="1:1" x14ac:dyDescent="0.2">
      <c r="A96" s="8" t="s">
        <v>477</v>
      </c>
    </row>
    <row r="97" spans="1:1" x14ac:dyDescent="0.2">
      <c r="A97" s="8" t="s">
        <v>478</v>
      </c>
    </row>
    <row r="98" spans="1:1" x14ac:dyDescent="0.2">
      <c r="A98" s="8" t="s">
        <v>479</v>
      </c>
    </row>
    <row r="99" spans="1:1" x14ac:dyDescent="0.2">
      <c r="A99" s="8" t="s">
        <v>480</v>
      </c>
    </row>
    <row r="100" spans="1:1" x14ac:dyDescent="0.2">
      <c r="A100" s="8" t="s">
        <v>481</v>
      </c>
    </row>
    <row r="101" spans="1:1" x14ac:dyDescent="0.2">
      <c r="A101" s="8" t="s">
        <v>482</v>
      </c>
    </row>
    <row r="102" spans="1:1" x14ac:dyDescent="0.2">
      <c r="A102" s="8" t="s">
        <v>483</v>
      </c>
    </row>
    <row r="103" spans="1:1" x14ac:dyDescent="0.2">
      <c r="A103" s="8" t="s">
        <v>484</v>
      </c>
    </row>
    <row r="104" spans="1:1" x14ac:dyDescent="0.2">
      <c r="A104" s="8" t="s">
        <v>485</v>
      </c>
    </row>
    <row r="105" spans="1:1" x14ac:dyDescent="0.2">
      <c r="A105" s="8" t="s">
        <v>486</v>
      </c>
    </row>
    <row r="106" spans="1:1" x14ac:dyDescent="0.2">
      <c r="A106" s="8" t="s">
        <v>487</v>
      </c>
    </row>
    <row r="107" spans="1:1" x14ac:dyDescent="0.2">
      <c r="A107" s="8" t="s">
        <v>488</v>
      </c>
    </row>
    <row r="108" spans="1:1" x14ac:dyDescent="0.2">
      <c r="A108" s="8" t="s">
        <v>489</v>
      </c>
    </row>
    <row r="109" spans="1:1" x14ac:dyDescent="0.2">
      <c r="A109" s="8" t="s">
        <v>490</v>
      </c>
    </row>
    <row r="110" spans="1:1" x14ac:dyDescent="0.2">
      <c r="A110" s="8" t="s">
        <v>491</v>
      </c>
    </row>
    <row r="111" spans="1:1" x14ac:dyDescent="0.2">
      <c r="A111" s="8" t="s">
        <v>492</v>
      </c>
    </row>
    <row r="112" spans="1:1" x14ac:dyDescent="0.2">
      <c r="A112" s="8" t="s">
        <v>493</v>
      </c>
    </row>
    <row r="113" spans="1:1" x14ac:dyDescent="0.2">
      <c r="A113" s="8" t="s">
        <v>494</v>
      </c>
    </row>
    <row r="114" spans="1:1" x14ac:dyDescent="0.2">
      <c r="A114" s="8" t="s">
        <v>495</v>
      </c>
    </row>
    <row r="115" spans="1:1" x14ac:dyDescent="0.2">
      <c r="A115" s="8" t="s">
        <v>496</v>
      </c>
    </row>
    <row r="116" spans="1:1" x14ac:dyDescent="0.2">
      <c r="A116" s="8" t="s">
        <v>497</v>
      </c>
    </row>
    <row r="117" spans="1:1" x14ac:dyDescent="0.2">
      <c r="A117" s="8" t="s">
        <v>498</v>
      </c>
    </row>
    <row r="118" spans="1:1" x14ac:dyDescent="0.2">
      <c r="A118" s="8" t="s">
        <v>499</v>
      </c>
    </row>
    <row r="119" spans="1:1" x14ac:dyDescent="0.2">
      <c r="A119" s="8" t="s">
        <v>500</v>
      </c>
    </row>
    <row r="120" spans="1:1" x14ac:dyDescent="0.2">
      <c r="A120" s="8" t="s">
        <v>501</v>
      </c>
    </row>
    <row r="121" spans="1:1" x14ac:dyDescent="0.2">
      <c r="A121" s="8" t="s">
        <v>502</v>
      </c>
    </row>
    <row r="122" spans="1:1" x14ac:dyDescent="0.2">
      <c r="A122" s="8" t="s">
        <v>503</v>
      </c>
    </row>
    <row r="123" spans="1:1" x14ac:dyDescent="0.2">
      <c r="A123" s="8" t="s">
        <v>504</v>
      </c>
    </row>
    <row r="124" spans="1:1" x14ac:dyDescent="0.2">
      <c r="A124" s="8" t="s">
        <v>505</v>
      </c>
    </row>
    <row r="125" spans="1:1" x14ac:dyDescent="0.2">
      <c r="A125" s="8" t="s">
        <v>506</v>
      </c>
    </row>
    <row r="126" spans="1:1" x14ac:dyDescent="0.2">
      <c r="A126" s="8" t="s">
        <v>507</v>
      </c>
    </row>
    <row r="127" spans="1:1" x14ac:dyDescent="0.2">
      <c r="A127" s="8" t="s">
        <v>508</v>
      </c>
    </row>
    <row r="128" spans="1:1" x14ac:dyDescent="0.2">
      <c r="A128" s="8" t="s">
        <v>509</v>
      </c>
    </row>
    <row r="129" spans="1:1" x14ac:dyDescent="0.2">
      <c r="A129" s="8" t="s">
        <v>510</v>
      </c>
    </row>
    <row r="130" spans="1:1" x14ac:dyDescent="0.2">
      <c r="A130" s="8" t="s">
        <v>511</v>
      </c>
    </row>
    <row r="131" spans="1:1" x14ac:dyDescent="0.2">
      <c r="A131" s="8" t="s">
        <v>512</v>
      </c>
    </row>
    <row r="132" spans="1:1" x14ac:dyDescent="0.2">
      <c r="A132" s="8" t="s">
        <v>513</v>
      </c>
    </row>
    <row r="133" spans="1:1" x14ac:dyDescent="0.2">
      <c r="A133" s="8" t="s">
        <v>514</v>
      </c>
    </row>
    <row r="134" spans="1:1" x14ac:dyDescent="0.2">
      <c r="A134" s="8" t="s">
        <v>515</v>
      </c>
    </row>
    <row r="135" spans="1:1" x14ac:dyDescent="0.2">
      <c r="A135" s="8" t="s">
        <v>516</v>
      </c>
    </row>
    <row r="136" spans="1:1" x14ac:dyDescent="0.2">
      <c r="A136" s="8" t="s">
        <v>517</v>
      </c>
    </row>
    <row r="137" spans="1:1" x14ac:dyDescent="0.2">
      <c r="A137" s="8" t="s">
        <v>518</v>
      </c>
    </row>
    <row r="138" spans="1:1" x14ac:dyDescent="0.2">
      <c r="A138" s="8" t="s">
        <v>519</v>
      </c>
    </row>
    <row r="139" spans="1:1" x14ac:dyDescent="0.2">
      <c r="A139" s="8" t="s">
        <v>520</v>
      </c>
    </row>
    <row r="140" spans="1:1" x14ac:dyDescent="0.2">
      <c r="A140" s="8" t="s">
        <v>521</v>
      </c>
    </row>
    <row r="141" spans="1:1" x14ac:dyDescent="0.2">
      <c r="A141" s="8" t="s">
        <v>522</v>
      </c>
    </row>
    <row r="142" spans="1:1" x14ac:dyDescent="0.2">
      <c r="A142" s="8" t="s">
        <v>523</v>
      </c>
    </row>
    <row r="143" spans="1:1" x14ac:dyDescent="0.2">
      <c r="A143" s="8" t="s">
        <v>524</v>
      </c>
    </row>
    <row r="144" spans="1:1" x14ac:dyDescent="0.2">
      <c r="A144" s="8" t="s">
        <v>525</v>
      </c>
    </row>
    <row r="145" spans="1:1" x14ac:dyDescent="0.2">
      <c r="A145" s="8" t="s">
        <v>526</v>
      </c>
    </row>
    <row r="146" spans="1:1" x14ac:dyDescent="0.2">
      <c r="A146" s="8" t="s">
        <v>527</v>
      </c>
    </row>
    <row r="147" spans="1:1" x14ac:dyDescent="0.2">
      <c r="A147" s="8" t="s">
        <v>528</v>
      </c>
    </row>
    <row r="148" spans="1:1" x14ac:dyDescent="0.2">
      <c r="A148" s="8" t="s">
        <v>529</v>
      </c>
    </row>
    <row r="149" spans="1:1" x14ac:dyDescent="0.2">
      <c r="A149" s="8" t="s">
        <v>530</v>
      </c>
    </row>
    <row r="150" spans="1:1" x14ac:dyDescent="0.2">
      <c r="A150" s="8" t="s">
        <v>531</v>
      </c>
    </row>
    <row r="151" spans="1:1" x14ac:dyDescent="0.2">
      <c r="A151" s="8" t="s">
        <v>532</v>
      </c>
    </row>
    <row r="152" spans="1:1" x14ac:dyDescent="0.2">
      <c r="A152" s="8" t="s">
        <v>533</v>
      </c>
    </row>
    <row r="153" spans="1:1" x14ac:dyDescent="0.2">
      <c r="A153" s="8" t="s">
        <v>534</v>
      </c>
    </row>
    <row r="154" spans="1:1" x14ac:dyDescent="0.2">
      <c r="A154" s="8" t="s">
        <v>535</v>
      </c>
    </row>
    <row r="155" spans="1:1" x14ac:dyDescent="0.2">
      <c r="A155" s="8" t="s">
        <v>536</v>
      </c>
    </row>
    <row r="156" spans="1:1" x14ac:dyDescent="0.2">
      <c r="A156" s="8" t="s">
        <v>537</v>
      </c>
    </row>
    <row r="157" spans="1:1" x14ac:dyDescent="0.2">
      <c r="A157" s="8" t="s">
        <v>538</v>
      </c>
    </row>
    <row r="158" spans="1:1" x14ac:dyDescent="0.2">
      <c r="A158" s="8" t="s">
        <v>539</v>
      </c>
    </row>
    <row r="159" spans="1:1" x14ac:dyDescent="0.2">
      <c r="A159" s="8" t="s">
        <v>540</v>
      </c>
    </row>
    <row r="160" spans="1:1" x14ac:dyDescent="0.2">
      <c r="A160" s="8" t="s">
        <v>541</v>
      </c>
    </row>
    <row r="161" spans="1:1" x14ac:dyDescent="0.2">
      <c r="A161" s="8" t="s">
        <v>542</v>
      </c>
    </row>
    <row r="162" spans="1:1" x14ac:dyDescent="0.2">
      <c r="A162" s="8" t="s">
        <v>543</v>
      </c>
    </row>
    <row r="163" spans="1:1" x14ac:dyDescent="0.2">
      <c r="A163" s="8" t="s">
        <v>544</v>
      </c>
    </row>
    <row r="164" spans="1:1" x14ac:dyDescent="0.2">
      <c r="A164" s="8" t="s">
        <v>545</v>
      </c>
    </row>
    <row r="165" spans="1:1" x14ac:dyDescent="0.2">
      <c r="A165" s="8" t="s">
        <v>546</v>
      </c>
    </row>
    <row r="166" spans="1:1" x14ac:dyDescent="0.2">
      <c r="A166" s="8" t="s">
        <v>547</v>
      </c>
    </row>
    <row r="167" spans="1:1" x14ac:dyDescent="0.2">
      <c r="A167" s="8" t="s">
        <v>548</v>
      </c>
    </row>
    <row r="168" spans="1:1" x14ac:dyDescent="0.2">
      <c r="A168" s="8" t="s">
        <v>549</v>
      </c>
    </row>
    <row r="169" spans="1:1" x14ac:dyDescent="0.2">
      <c r="A169" s="8" t="s">
        <v>550</v>
      </c>
    </row>
    <row r="170" spans="1:1" x14ac:dyDescent="0.2">
      <c r="A170" s="8" t="s">
        <v>551</v>
      </c>
    </row>
    <row r="171" spans="1:1" x14ac:dyDescent="0.2">
      <c r="A171" s="8" t="s">
        <v>552</v>
      </c>
    </row>
    <row r="172" spans="1:1" x14ac:dyDescent="0.2">
      <c r="A172" s="8" t="s">
        <v>553</v>
      </c>
    </row>
    <row r="173" spans="1:1" x14ac:dyDescent="0.2">
      <c r="A173" s="8" t="s">
        <v>554</v>
      </c>
    </row>
    <row r="174" spans="1:1" x14ac:dyDescent="0.2">
      <c r="A174" s="8" t="s">
        <v>555</v>
      </c>
    </row>
    <row r="175" spans="1:1" x14ac:dyDescent="0.2">
      <c r="A175" s="8" t="s">
        <v>556</v>
      </c>
    </row>
    <row r="176" spans="1:1" x14ac:dyDescent="0.2">
      <c r="A176" s="8" t="s">
        <v>557</v>
      </c>
    </row>
    <row r="177" spans="1:1" x14ac:dyDescent="0.2">
      <c r="A177" s="8" t="s">
        <v>558</v>
      </c>
    </row>
    <row r="178" spans="1:1" x14ac:dyDescent="0.2">
      <c r="A178" s="8" t="s">
        <v>559</v>
      </c>
    </row>
    <row r="179" spans="1:1" x14ac:dyDescent="0.2">
      <c r="A179" s="8" t="s">
        <v>560</v>
      </c>
    </row>
    <row r="180" spans="1:1" x14ac:dyDescent="0.2">
      <c r="A180" s="8" t="s">
        <v>561</v>
      </c>
    </row>
    <row r="181" spans="1:1" x14ac:dyDescent="0.2">
      <c r="A181" s="8" t="s">
        <v>562</v>
      </c>
    </row>
    <row r="182" spans="1:1" x14ac:dyDescent="0.2">
      <c r="A182" s="8" t="s">
        <v>563</v>
      </c>
    </row>
    <row r="183" spans="1:1" x14ac:dyDescent="0.2">
      <c r="A183" s="8" t="s">
        <v>564</v>
      </c>
    </row>
    <row r="184" spans="1:1" x14ac:dyDescent="0.2">
      <c r="A184" s="8" t="s">
        <v>565</v>
      </c>
    </row>
    <row r="185" spans="1:1" x14ac:dyDescent="0.2">
      <c r="A185" s="8" t="s">
        <v>566</v>
      </c>
    </row>
    <row r="186" spans="1:1" x14ac:dyDescent="0.2">
      <c r="A186" s="8" t="s">
        <v>567</v>
      </c>
    </row>
    <row r="187" spans="1:1" x14ac:dyDescent="0.2">
      <c r="A187" s="8" t="s">
        <v>568</v>
      </c>
    </row>
    <row r="188" spans="1:1" x14ac:dyDescent="0.2">
      <c r="A188" s="8" t="s">
        <v>569</v>
      </c>
    </row>
    <row r="189" spans="1:1" x14ac:dyDescent="0.2">
      <c r="A189" s="8" t="s">
        <v>570</v>
      </c>
    </row>
    <row r="190" spans="1:1" x14ac:dyDescent="0.2">
      <c r="A190" s="8" t="s">
        <v>571</v>
      </c>
    </row>
    <row r="191" spans="1:1" x14ac:dyDescent="0.2">
      <c r="A191" s="8" t="s">
        <v>572</v>
      </c>
    </row>
    <row r="192" spans="1:1" x14ac:dyDescent="0.2">
      <c r="A192" s="8" t="s">
        <v>573</v>
      </c>
    </row>
    <row r="193" spans="1:1" x14ac:dyDescent="0.2">
      <c r="A193" s="8" t="s">
        <v>574</v>
      </c>
    </row>
    <row r="194" spans="1:1" x14ac:dyDescent="0.2">
      <c r="A194" s="8" t="s">
        <v>575</v>
      </c>
    </row>
    <row r="195" spans="1:1" x14ac:dyDescent="0.2">
      <c r="A195" s="8" t="s">
        <v>576</v>
      </c>
    </row>
    <row r="196" spans="1:1" x14ac:dyDescent="0.2">
      <c r="A196" s="8" t="s">
        <v>577</v>
      </c>
    </row>
    <row r="197" spans="1:1" x14ac:dyDescent="0.2">
      <c r="A197" s="8" t="s">
        <v>578</v>
      </c>
    </row>
    <row r="198" spans="1:1" x14ac:dyDescent="0.2">
      <c r="A198" s="8" t="s">
        <v>579</v>
      </c>
    </row>
    <row r="199" spans="1:1" x14ac:dyDescent="0.2">
      <c r="A199" s="8" t="s">
        <v>580</v>
      </c>
    </row>
    <row r="200" spans="1:1" x14ac:dyDescent="0.2">
      <c r="A200" s="8" t="s">
        <v>581</v>
      </c>
    </row>
    <row r="201" spans="1:1" x14ac:dyDescent="0.2">
      <c r="A201" s="8" t="s">
        <v>582</v>
      </c>
    </row>
    <row r="202" spans="1:1" x14ac:dyDescent="0.2">
      <c r="A202" s="8" t="s">
        <v>583</v>
      </c>
    </row>
    <row r="203" spans="1:1" x14ac:dyDescent="0.2">
      <c r="A203" s="8" t="s">
        <v>584</v>
      </c>
    </row>
    <row r="204" spans="1:1" x14ac:dyDescent="0.2">
      <c r="A204" s="8" t="s">
        <v>585</v>
      </c>
    </row>
    <row r="205" spans="1:1" x14ac:dyDescent="0.2">
      <c r="A205" s="8" t="s">
        <v>586</v>
      </c>
    </row>
    <row r="206" spans="1:1" x14ac:dyDescent="0.2">
      <c r="A206" s="8" t="s">
        <v>587</v>
      </c>
    </row>
    <row r="207" spans="1:1" x14ac:dyDescent="0.2">
      <c r="A207" s="8" t="s">
        <v>588</v>
      </c>
    </row>
    <row r="208" spans="1:1" x14ac:dyDescent="0.2">
      <c r="A208" s="8" t="s">
        <v>589</v>
      </c>
    </row>
    <row r="209" spans="1:1" x14ac:dyDescent="0.2">
      <c r="A209" s="8" t="s">
        <v>590</v>
      </c>
    </row>
    <row r="210" spans="1:1" x14ac:dyDescent="0.2">
      <c r="A210" s="8" t="s">
        <v>591</v>
      </c>
    </row>
    <row r="211" spans="1:1" x14ac:dyDescent="0.2">
      <c r="A211" s="8" t="s">
        <v>592</v>
      </c>
    </row>
    <row r="212" spans="1:1" x14ac:dyDescent="0.2">
      <c r="A212" s="8" t="s">
        <v>593</v>
      </c>
    </row>
    <row r="213" spans="1:1" x14ac:dyDescent="0.2">
      <c r="A213" s="8" t="s">
        <v>594</v>
      </c>
    </row>
    <row r="214" spans="1:1" x14ac:dyDescent="0.2">
      <c r="A214" s="8" t="s">
        <v>595</v>
      </c>
    </row>
    <row r="215" spans="1:1" x14ac:dyDescent="0.2">
      <c r="A215" s="8" t="s">
        <v>596</v>
      </c>
    </row>
    <row r="216" spans="1:1" x14ac:dyDescent="0.2">
      <c r="A216" s="8" t="s">
        <v>597</v>
      </c>
    </row>
    <row r="217" spans="1:1" x14ac:dyDescent="0.2">
      <c r="A217" s="8" t="s">
        <v>598</v>
      </c>
    </row>
    <row r="218" spans="1:1" x14ac:dyDescent="0.2">
      <c r="A218" s="8" t="s">
        <v>599</v>
      </c>
    </row>
    <row r="219" spans="1:1" x14ac:dyDescent="0.2">
      <c r="A219" s="8" t="s">
        <v>600</v>
      </c>
    </row>
    <row r="220" spans="1:1" x14ac:dyDescent="0.2">
      <c r="A220" s="8" t="s">
        <v>601</v>
      </c>
    </row>
    <row r="221" spans="1:1" x14ac:dyDescent="0.2">
      <c r="A221" s="8" t="s">
        <v>602</v>
      </c>
    </row>
    <row r="222" spans="1:1" x14ac:dyDescent="0.2">
      <c r="A222" s="8" t="s">
        <v>603</v>
      </c>
    </row>
    <row r="223" spans="1:1" x14ac:dyDescent="0.2">
      <c r="A223" s="8" t="s">
        <v>604</v>
      </c>
    </row>
    <row r="224" spans="1:1" x14ac:dyDescent="0.2">
      <c r="A224" s="8" t="s">
        <v>605</v>
      </c>
    </row>
    <row r="225" spans="1:1" x14ac:dyDescent="0.2">
      <c r="A225" s="8" t="s">
        <v>606</v>
      </c>
    </row>
    <row r="226" spans="1:1" x14ac:dyDescent="0.2">
      <c r="A226" s="8" t="s">
        <v>607</v>
      </c>
    </row>
    <row r="227" spans="1:1" x14ac:dyDescent="0.2">
      <c r="A227" s="8" t="s">
        <v>608</v>
      </c>
    </row>
    <row r="228" spans="1:1" x14ac:dyDescent="0.2">
      <c r="A228" s="8" t="s">
        <v>609</v>
      </c>
    </row>
    <row r="229" spans="1:1" x14ac:dyDescent="0.2">
      <c r="A229" s="8" t="s">
        <v>610</v>
      </c>
    </row>
    <row r="230" spans="1:1" x14ac:dyDescent="0.2">
      <c r="A230" s="8" t="s">
        <v>611</v>
      </c>
    </row>
    <row r="231" spans="1:1" x14ac:dyDescent="0.2">
      <c r="A231" s="8" t="s">
        <v>612</v>
      </c>
    </row>
    <row r="232" spans="1:1" x14ac:dyDescent="0.2">
      <c r="A232" s="8" t="s">
        <v>613</v>
      </c>
    </row>
    <row r="233" spans="1:1" x14ac:dyDescent="0.2">
      <c r="A233" s="8" t="s">
        <v>614</v>
      </c>
    </row>
    <row r="234" spans="1:1" x14ac:dyDescent="0.2">
      <c r="A234" s="8" t="s">
        <v>615</v>
      </c>
    </row>
    <row r="235" spans="1:1" x14ac:dyDescent="0.2">
      <c r="A235" s="8" t="s">
        <v>616</v>
      </c>
    </row>
    <row r="236" spans="1:1" x14ac:dyDescent="0.2">
      <c r="A236" s="8" t="s">
        <v>617</v>
      </c>
    </row>
    <row r="237" spans="1:1" x14ac:dyDescent="0.2">
      <c r="A237" s="8" t="s">
        <v>618</v>
      </c>
    </row>
    <row r="238" spans="1:1" x14ac:dyDescent="0.2">
      <c r="A238" s="8" t="s">
        <v>619</v>
      </c>
    </row>
    <row r="239" spans="1:1" x14ac:dyDescent="0.2">
      <c r="A239" s="8" t="s">
        <v>620</v>
      </c>
    </row>
    <row r="240" spans="1:1" x14ac:dyDescent="0.2">
      <c r="A240" s="8" t="s">
        <v>621</v>
      </c>
    </row>
    <row r="241" spans="1:1" x14ac:dyDescent="0.2">
      <c r="A241" s="8" t="s">
        <v>622</v>
      </c>
    </row>
    <row r="242" spans="1:1" x14ac:dyDescent="0.2">
      <c r="A242" s="8" t="s">
        <v>623</v>
      </c>
    </row>
    <row r="243" spans="1:1" x14ac:dyDescent="0.2">
      <c r="A243" s="8" t="s">
        <v>624</v>
      </c>
    </row>
    <row r="244" spans="1:1" x14ac:dyDescent="0.2">
      <c r="A244" s="8" t="s">
        <v>625</v>
      </c>
    </row>
    <row r="245" spans="1:1" x14ac:dyDescent="0.2">
      <c r="A245" s="8" t="s">
        <v>626</v>
      </c>
    </row>
    <row r="246" spans="1:1" x14ac:dyDescent="0.2">
      <c r="A246" s="8" t="s">
        <v>627</v>
      </c>
    </row>
    <row r="247" spans="1:1" x14ac:dyDescent="0.2">
      <c r="A247" s="8" t="s">
        <v>628</v>
      </c>
    </row>
    <row r="248" spans="1:1" x14ac:dyDescent="0.2">
      <c r="A248" s="8" t="s">
        <v>629</v>
      </c>
    </row>
    <row r="249" spans="1:1" x14ac:dyDescent="0.2">
      <c r="A249" s="8" t="s">
        <v>630</v>
      </c>
    </row>
    <row r="250" spans="1:1" x14ac:dyDescent="0.2">
      <c r="A250" s="8" t="s">
        <v>631</v>
      </c>
    </row>
    <row r="251" spans="1:1" x14ac:dyDescent="0.2">
      <c r="A251" s="8" t="s">
        <v>632</v>
      </c>
    </row>
    <row r="252" spans="1:1" x14ac:dyDescent="0.2">
      <c r="A252" s="8" t="s">
        <v>633</v>
      </c>
    </row>
    <row r="253" spans="1:1" x14ac:dyDescent="0.2">
      <c r="A253" s="8" t="s">
        <v>634</v>
      </c>
    </row>
    <row r="254" spans="1:1" x14ac:dyDescent="0.2">
      <c r="A254" s="8" t="s">
        <v>635</v>
      </c>
    </row>
    <row r="255" spans="1:1" x14ac:dyDescent="0.2">
      <c r="A255" s="8" t="s">
        <v>636</v>
      </c>
    </row>
    <row r="256" spans="1:1" x14ac:dyDescent="0.2">
      <c r="A256" s="8" t="s">
        <v>637</v>
      </c>
    </row>
    <row r="257" spans="1:1" x14ac:dyDescent="0.2">
      <c r="A257" s="8" t="s">
        <v>638</v>
      </c>
    </row>
    <row r="258" spans="1:1" x14ac:dyDescent="0.2">
      <c r="A258" s="8" t="s">
        <v>639</v>
      </c>
    </row>
    <row r="259" spans="1:1" x14ac:dyDescent="0.2">
      <c r="A259" s="8" t="s">
        <v>640</v>
      </c>
    </row>
    <row r="260" spans="1:1" x14ac:dyDescent="0.2">
      <c r="A260" s="8" t="s">
        <v>641</v>
      </c>
    </row>
    <row r="261" spans="1:1" x14ac:dyDescent="0.2">
      <c r="A261" s="8" t="s">
        <v>642</v>
      </c>
    </row>
    <row r="262" spans="1:1" x14ac:dyDescent="0.2">
      <c r="A262" s="8" t="s">
        <v>643</v>
      </c>
    </row>
    <row r="263" spans="1:1" x14ac:dyDescent="0.2">
      <c r="A263" s="8" t="s">
        <v>644</v>
      </c>
    </row>
    <row r="264" spans="1:1" x14ac:dyDescent="0.2">
      <c r="A264" s="8" t="s">
        <v>645</v>
      </c>
    </row>
    <row r="265" spans="1:1" x14ac:dyDescent="0.2">
      <c r="A265" s="8" t="s">
        <v>646</v>
      </c>
    </row>
    <row r="266" spans="1:1" x14ac:dyDescent="0.2">
      <c r="A266" s="8" t="s">
        <v>647</v>
      </c>
    </row>
    <row r="267" spans="1:1" x14ac:dyDescent="0.2">
      <c r="A267" s="8" t="s">
        <v>648</v>
      </c>
    </row>
    <row r="268" spans="1:1" x14ac:dyDescent="0.2">
      <c r="A268" s="8" t="s">
        <v>649</v>
      </c>
    </row>
    <row r="269" spans="1:1" x14ac:dyDescent="0.2">
      <c r="A269" s="8" t="s">
        <v>650</v>
      </c>
    </row>
    <row r="270" spans="1:1" x14ac:dyDescent="0.2">
      <c r="A270" s="8" t="s">
        <v>651</v>
      </c>
    </row>
    <row r="271" spans="1:1" x14ac:dyDescent="0.2">
      <c r="A271" s="8" t="s">
        <v>652</v>
      </c>
    </row>
    <row r="272" spans="1:1" x14ac:dyDescent="0.2">
      <c r="A272" s="8" t="s">
        <v>653</v>
      </c>
    </row>
    <row r="273" spans="1:1" x14ac:dyDescent="0.2">
      <c r="A273" s="8" t="s">
        <v>654</v>
      </c>
    </row>
    <row r="274" spans="1:1" x14ac:dyDescent="0.2">
      <c r="A274" s="8" t="s">
        <v>655</v>
      </c>
    </row>
    <row r="275" spans="1:1" x14ac:dyDescent="0.2">
      <c r="A275" s="8" t="s">
        <v>656</v>
      </c>
    </row>
    <row r="276" spans="1:1" x14ac:dyDescent="0.2">
      <c r="A276" s="8" t="s">
        <v>657</v>
      </c>
    </row>
    <row r="277" spans="1:1" x14ac:dyDescent="0.2">
      <c r="A277" s="8" t="s">
        <v>658</v>
      </c>
    </row>
    <row r="278" spans="1:1" x14ac:dyDescent="0.2">
      <c r="A278" s="8" t="s">
        <v>659</v>
      </c>
    </row>
    <row r="279" spans="1:1" x14ac:dyDescent="0.2">
      <c r="A279" s="8" t="s">
        <v>660</v>
      </c>
    </row>
    <row r="280" spans="1:1" x14ac:dyDescent="0.2">
      <c r="A280" s="8" t="s">
        <v>661</v>
      </c>
    </row>
    <row r="281" spans="1:1" x14ac:dyDescent="0.2">
      <c r="A281" s="8" t="s">
        <v>662</v>
      </c>
    </row>
    <row r="282" spans="1:1" x14ac:dyDescent="0.2">
      <c r="A282" s="8" t="s">
        <v>663</v>
      </c>
    </row>
    <row r="283" spans="1:1" x14ac:dyDescent="0.2">
      <c r="A283" s="8" t="s">
        <v>664</v>
      </c>
    </row>
    <row r="284" spans="1:1" x14ac:dyDescent="0.2">
      <c r="A284" s="8" t="s">
        <v>665</v>
      </c>
    </row>
    <row r="285" spans="1:1" x14ac:dyDescent="0.2">
      <c r="A285" s="8" t="s">
        <v>666</v>
      </c>
    </row>
    <row r="286" spans="1:1" x14ac:dyDescent="0.2">
      <c r="A286" s="8" t="s">
        <v>667</v>
      </c>
    </row>
    <row r="287" spans="1:1" x14ac:dyDescent="0.2">
      <c r="A287" s="8" t="s">
        <v>668</v>
      </c>
    </row>
    <row r="288" spans="1:1" x14ac:dyDescent="0.2">
      <c r="A288" s="8" t="s">
        <v>669</v>
      </c>
    </row>
    <row r="289" spans="1:1" x14ac:dyDescent="0.2">
      <c r="A289" s="8" t="s">
        <v>670</v>
      </c>
    </row>
    <row r="290" spans="1:1" x14ac:dyDescent="0.2">
      <c r="A290" s="8" t="s">
        <v>671</v>
      </c>
    </row>
    <row r="291" spans="1:1" x14ac:dyDescent="0.2">
      <c r="A291" s="8" t="s">
        <v>672</v>
      </c>
    </row>
    <row r="292" spans="1:1" x14ac:dyDescent="0.2">
      <c r="A292" s="8" t="s">
        <v>673</v>
      </c>
    </row>
    <row r="293" spans="1:1" x14ac:dyDescent="0.2">
      <c r="A293" s="8" t="s">
        <v>674</v>
      </c>
    </row>
    <row r="294" spans="1:1" x14ac:dyDescent="0.2">
      <c r="A294" s="8" t="s">
        <v>675</v>
      </c>
    </row>
    <row r="295" spans="1:1" x14ac:dyDescent="0.2">
      <c r="A295" s="8" t="s">
        <v>676</v>
      </c>
    </row>
    <row r="296" spans="1:1" x14ac:dyDescent="0.2">
      <c r="A296" s="8" t="s">
        <v>677</v>
      </c>
    </row>
    <row r="297" spans="1:1" x14ac:dyDescent="0.2">
      <c r="A297" s="8" t="s">
        <v>678</v>
      </c>
    </row>
    <row r="298" spans="1:1" x14ac:dyDescent="0.2">
      <c r="A298" s="8" t="s">
        <v>679</v>
      </c>
    </row>
    <row r="299" spans="1:1" x14ac:dyDescent="0.2">
      <c r="A299" s="8" t="s">
        <v>680</v>
      </c>
    </row>
    <row r="300" spans="1:1" x14ac:dyDescent="0.2">
      <c r="A300" s="8" t="s">
        <v>681</v>
      </c>
    </row>
    <row r="301" spans="1:1" x14ac:dyDescent="0.2">
      <c r="A301" s="8" t="s">
        <v>682</v>
      </c>
    </row>
    <row r="302" spans="1:1" x14ac:dyDescent="0.2">
      <c r="A302" s="8" t="s">
        <v>683</v>
      </c>
    </row>
    <row r="303" spans="1:1" x14ac:dyDescent="0.2">
      <c r="A303" s="8" t="s">
        <v>684</v>
      </c>
    </row>
    <row r="304" spans="1:1" x14ac:dyDescent="0.2">
      <c r="A304" s="8" t="s">
        <v>685</v>
      </c>
    </row>
    <row r="305" spans="1:1" x14ac:dyDescent="0.2">
      <c r="A305" s="8" t="s">
        <v>686</v>
      </c>
    </row>
    <row r="306" spans="1:1" x14ac:dyDescent="0.2">
      <c r="A306" s="8" t="s">
        <v>687</v>
      </c>
    </row>
    <row r="307" spans="1:1" x14ac:dyDescent="0.2">
      <c r="A307" s="8" t="s">
        <v>688</v>
      </c>
    </row>
    <row r="308" spans="1:1" x14ac:dyDescent="0.2">
      <c r="A308" s="8" t="s">
        <v>689</v>
      </c>
    </row>
    <row r="309" spans="1:1" x14ac:dyDescent="0.2">
      <c r="A309" s="8" t="s">
        <v>690</v>
      </c>
    </row>
    <row r="310" spans="1:1" x14ac:dyDescent="0.2">
      <c r="A310" s="8" t="s">
        <v>691</v>
      </c>
    </row>
    <row r="311" spans="1:1" x14ac:dyDescent="0.2">
      <c r="A311" s="8" t="s">
        <v>692</v>
      </c>
    </row>
    <row r="312" spans="1:1" x14ac:dyDescent="0.2">
      <c r="A312" s="8" t="s">
        <v>693</v>
      </c>
    </row>
    <row r="313" spans="1:1" x14ac:dyDescent="0.2">
      <c r="A313" s="8" t="s">
        <v>694</v>
      </c>
    </row>
    <row r="314" spans="1:1" x14ac:dyDescent="0.2">
      <c r="A314" s="8" t="s">
        <v>695</v>
      </c>
    </row>
    <row r="315" spans="1:1" x14ac:dyDescent="0.2">
      <c r="A315" s="8" t="s">
        <v>696</v>
      </c>
    </row>
    <row r="316" spans="1:1" x14ac:dyDescent="0.2">
      <c r="A316" s="8" t="s">
        <v>697</v>
      </c>
    </row>
    <row r="317" spans="1:1" x14ac:dyDescent="0.2">
      <c r="A317" s="8" t="s">
        <v>698</v>
      </c>
    </row>
    <row r="318" spans="1:1" x14ac:dyDescent="0.2">
      <c r="A318" s="8" t="s">
        <v>699</v>
      </c>
    </row>
    <row r="319" spans="1:1" x14ac:dyDescent="0.2">
      <c r="A319" s="8" t="s">
        <v>700</v>
      </c>
    </row>
    <row r="320" spans="1:1" x14ac:dyDescent="0.2">
      <c r="A320" s="8" t="s">
        <v>701</v>
      </c>
    </row>
    <row r="321" spans="1:1" x14ac:dyDescent="0.2">
      <c r="A321" s="8" t="s">
        <v>702</v>
      </c>
    </row>
    <row r="322" spans="1:1" x14ac:dyDescent="0.2">
      <c r="A322" s="8" t="s">
        <v>703</v>
      </c>
    </row>
    <row r="323" spans="1:1" x14ac:dyDescent="0.2">
      <c r="A323" s="8" t="s">
        <v>704</v>
      </c>
    </row>
    <row r="324" spans="1:1" x14ac:dyDescent="0.2">
      <c r="A324" s="8" t="s">
        <v>705</v>
      </c>
    </row>
    <row r="325" spans="1:1" x14ac:dyDescent="0.2">
      <c r="A325" s="8" t="s">
        <v>706</v>
      </c>
    </row>
    <row r="326" spans="1:1" x14ac:dyDescent="0.2">
      <c r="A326" s="8" t="s">
        <v>707</v>
      </c>
    </row>
    <row r="327" spans="1:1" x14ac:dyDescent="0.2">
      <c r="A327" s="8" t="s">
        <v>708</v>
      </c>
    </row>
    <row r="328" spans="1:1" x14ac:dyDescent="0.2">
      <c r="A328" s="8" t="s">
        <v>709</v>
      </c>
    </row>
    <row r="329" spans="1:1" x14ac:dyDescent="0.2">
      <c r="A329" s="8" t="s">
        <v>710</v>
      </c>
    </row>
    <row r="330" spans="1:1" x14ac:dyDescent="0.2">
      <c r="A330" s="8" t="s">
        <v>711</v>
      </c>
    </row>
    <row r="331" spans="1:1" x14ac:dyDescent="0.2">
      <c r="A331" s="8" t="s">
        <v>712</v>
      </c>
    </row>
    <row r="332" spans="1:1" x14ac:dyDescent="0.2">
      <c r="A332" s="8" t="s">
        <v>713</v>
      </c>
    </row>
    <row r="333" spans="1:1" x14ac:dyDescent="0.2">
      <c r="A333" s="8" t="s">
        <v>714</v>
      </c>
    </row>
    <row r="334" spans="1:1" x14ac:dyDescent="0.2">
      <c r="A334" s="8" t="s">
        <v>715</v>
      </c>
    </row>
    <row r="335" spans="1:1" x14ac:dyDescent="0.2">
      <c r="A335" s="8" t="s">
        <v>716</v>
      </c>
    </row>
    <row r="336" spans="1:1" x14ac:dyDescent="0.2">
      <c r="A336" s="8" t="s">
        <v>717</v>
      </c>
    </row>
    <row r="337" spans="1:1" x14ac:dyDescent="0.2">
      <c r="A337" s="8" t="s">
        <v>718</v>
      </c>
    </row>
    <row r="338" spans="1:1" x14ac:dyDescent="0.2">
      <c r="A338" s="8" t="s">
        <v>719</v>
      </c>
    </row>
    <row r="339" spans="1:1" x14ac:dyDescent="0.2">
      <c r="A339" s="8" t="s">
        <v>720</v>
      </c>
    </row>
    <row r="340" spans="1:1" x14ac:dyDescent="0.2">
      <c r="A340" s="8" t="s">
        <v>721</v>
      </c>
    </row>
    <row r="341" spans="1:1" x14ac:dyDescent="0.2">
      <c r="A341" s="8" t="s">
        <v>722</v>
      </c>
    </row>
    <row r="342" spans="1:1" x14ac:dyDescent="0.2">
      <c r="A342" s="8" t="s">
        <v>723</v>
      </c>
    </row>
    <row r="343" spans="1:1" x14ac:dyDescent="0.2">
      <c r="A343" s="8" t="s">
        <v>724</v>
      </c>
    </row>
    <row r="344" spans="1:1" x14ac:dyDescent="0.2">
      <c r="A344" s="8" t="s">
        <v>725</v>
      </c>
    </row>
    <row r="345" spans="1:1" x14ac:dyDescent="0.2">
      <c r="A345" s="8" t="s">
        <v>726</v>
      </c>
    </row>
    <row r="346" spans="1:1" x14ac:dyDescent="0.2">
      <c r="A346" s="8" t="s">
        <v>727</v>
      </c>
    </row>
    <row r="347" spans="1:1" x14ac:dyDescent="0.2">
      <c r="A347" s="8" t="s">
        <v>728</v>
      </c>
    </row>
    <row r="348" spans="1:1" x14ac:dyDescent="0.2">
      <c r="A348" s="8" t="s">
        <v>729</v>
      </c>
    </row>
    <row r="349" spans="1:1" x14ac:dyDescent="0.2">
      <c r="A349" s="8" t="s">
        <v>730</v>
      </c>
    </row>
    <row r="350" spans="1:1" x14ac:dyDescent="0.2">
      <c r="A350" s="8" t="s">
        <v>731</v>
      </c>
    </row>
    <row r="351" spans="1:1" x14ac:dyDescent="0.2">
      <c r="A351" s="8" t="s">
        <v>732</v>
      </c>
    </row>
    <row r="352" spans="1:1" x14ac:dyDescent="0.2">
      <c r="A352" s="8" t="s">
        <v>733</v>
      </c>
    </row>
    <row r="353" spans="1:1" x14ac:dyDescent="0.2">
      <c r="A353" s="8" t="s">
        <v>734</v>
      </c>
    </row>
    <row r="354" spans="1:1" x14ac:dyDescent="0.2">
      <c r="A354" s="8" t="s">
        <v>735</v>
      </c>
    </row>
    <row r="355" spans="1:1" x14ac:dyDescent="0.2">
      <c r="A355" s="8" t="s">
        <v>736</v>
      </c>
    </row>
    <row r="356" spans="1:1" x14ac:dyDescent="0.2">
      <c r="A356" s="8" t="s">
        <v>737</v>
      </c>
    </row>
    <row r="357" spans="1:1" x14ac:dyDescent="0.2">
      <c r="A357" s="8" t="s">
        <v>738</v>
      </c>
    </row>
    <row r="358" spans="1:1" x14ac:dyDescent="0.2">
      <c r="A358" s="8" t="s">
        <v>739</v>
      </c>
    </row>
    <row r="359" spans="1:1" x14ac:dyDescent="0.2">
      <c r="A359" s="8" t="s">
        <v>740</v>
      </c>
    </row>
    <row r="360" spans="1:1" x14ac:dyDescent="0.2">
      <c r="A360" s="8" t="s">
        <v>741</v>
      </c>
    </row>
    <row r="361" spans="1:1" x14ac:dyDescent="0.2">
      <c r="A361" s="8" t="s">
        <v>742</v>
      </c>
    </row>
    <row r="362" spans="1:1" x14ac:dyDescent="0.2">
      <c r="A362" s="8" t="s">
        <v>743</v>
      </c>
    </row>
    <row r="363" spans="1:1" x14ac:dyDescent="0.2">
      <c r="A363" s="8" t="s">
        <v>744</v>
      </c>
    </row>
    <row r="364" spans="1:1" x14ac:dyDescent="0.2">
      <c r="A364" s="8" t="s">
        <v>745</v>
      </c>
    </row>
    <row r="365" spans="1:1" x14ac:dyDescent="0.2">
      <c r="A365" s="8" t="s">
        <v>746</v>
      </c>
    </row>
    <row r="366" spans="1:1" x14ac:dyDescent="0.2">
      <c r="A366" s="8" t="s">
        <v>747</v>
      </c>
    </row>
    <row r="367" spans="1:1" x14ac:dyDescent="0.2">
      <c r="A367" s="8" t="s">
        <v>748</v>
      </c>
    </row>
    <row r="368" spans="1:1" x14ac:dyDescent="0.2">
      <c r="A368" s="8" t="s">
        <v>749</v>
      </c>
    </row>
    <row r="369" spans="1:1" x14ac:dyDescent="0.2">
      <c r="A369" s="8" t="s">
        <v>750</v>
      </c>
    </row>
    <row r="370" spans="1:1" x14ac:dyDescent="0.2">
      <c r="A370" s="8" t="s">
        <v>751</v>
      </c>
    </row>
    <row r="371" spans="1:1" x14ac:dyDescent="0.2">
      <c r="A371" s="8" t="s">
        <v>752</v>
      </c>
    </row>
    <row r="372" spans="1:1" x14ac:dyDescent="0.2">
      <c r="A372" s="8" t="s">
        <v>753</v>
      </c>
    </row>
    <row r="373" spans="1:1" x14ac:dyDescent="0.2">
      <c r="A373" s="8" t="s">
        <v>754</v>
      </c>
    </row>
    <row r="374" spans="1:1" x14ac:dyDescent="0.2">
      <c r="A374" s="8" t="s">
        <v>755</v>
      </c>
    </row>
    <row r="375" spans="1:1" x14ac:dyDescent="0.2">
      <c r="A375" s="8" t="s">
        <v>756</v>
      </c>
    </row>
    <row r="376" spans="1:1" x14ac:dyDescent="0.2">
      <c r="A376" s="8" t="s">
        <v>757</v>
      </c>
    </row>
    <row r="377" spans="1:1" x14ac:dyDescent="0.2">
      <c r="A377" s="8" t="s">
        <v>758</v>
      </c>
    </row>
    <row r="378" spans="1:1" x14ac:dyDescent="0.2">
      <c r="A378" s="8" t="s">
        <v>759</v>
      </c>
    </row>
    <row r="379" spans="1:1" x14ac:dyDescent="0.2">
      <c r="A379" s="8" t="s">
        <v>760</v>
      </c>
    </row>
    <row r="380" spans="1:1" x14ac:dyDescent="0.2">
      <c r="A380" s="8" t="s">
        <v>761</v>
      </c>
    </row>
    <row r="381" spans="1:1" x14ac:dyDescent="0.2">
      <c r="A381" s="8" t="s">
        <v>762</v>
      </c>
    </row>
    <row r="382" spans="1:1" x14ac:dyDescent="0.2">
      <c r="A382" s="8" t="s">
        <v>763</v>
      </c>
    </row>
    <row r="383" spans="1:1" x14ac:dyDescent="0.2">
      <c r="A383" s="8" t="s">
        <v>764</v>
      </c>
    </row>
    <row r="384" spans="1:1" x14ac:dyDescent="0.2">
      <c r="A384" s="8" t="s">
        <v>765</v>
      </c>
    </row>
    <row r="385" spans="1:1" x14ac:dyDescent="0.2">
      <c r="A385" s="8" t="s">
        <v>766</v>
      </c>
    </row>
    <row r="386" spans="1:1" x14ac:dyDescent="0.2">
      <c r="A386" s="8" t="s">
        <v>767</v>
      </c>
    </row>
    <row r="387" spans="1:1" x14ac:dyDescent="0.2">
      <c r="A387" s="8" t="s">
        <v>768</v>
      </c>
    </row>
    <row r="388" spans="1:1" x14ac:dyDescent="0.2">
      <c r="A388" s="8" t="s">
        <v>769</v>
      </c>
    </row>
    <row r="389" spans="1:1" x14ac:dyDescent="0.2">
      <c r="A389" s="8" t="s">
        <v>770</v>
      </c>
    </row>
    <row r="390" spans="1:1" x14ac:dyDescent="0.2">
      <c r="A390" s="8" t="s">
        <v>771</v>
      </c>
    </row>
    <row r="391" spans="1:1" x14ac:dyDescent="0.2">
      <c r="A391" s="8" t="s">
        <v>772</v>
      </c>
    </row>
    <row r="392" spans="1:1" x14ac:dyDescent="0.2">
      <c r="A392" s="8" t="s">
        <v>773</v>
      </c>
    </row>
    <row r="393" spans="1:1" x14ac:dyDescent="0.2">
      <c r="A393" s="8" t="s">
        <v>774</v>
      </c>
    </row>
    <row r="394" spans="1:1" x14ac:dyDescent="0.2">
      <c r="A394" s="8" t="s">
        <v>775</v>
      </c>
    </row>
    <row r="395" spans="1:1" x14ac:dyDescent="0.2">
      <c r="A395" s="8" t="s">
        <v>776</v>
      </c>
    </row>
    <row r="396" spans="1:1" x14ac:dyDescent="0.2">
      <c r="A396" s="8" t="s">
        <v>777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65EE-76B0-403D-9CAA-29DFA4104AD0}">
  <dimension ref="A1:A6"/>
  <sheetViews>
    <sheetView workbookViewId="0">
      <pane ySplit="1" topLeftCell="A2" activePane="bottomLeft" state="frozen"/>
      <selection pane="bottomLeft" activeCell="F20" sqref="F20"/>
    </sheetView>
  </sheetViews>
  <sheetFormatPr defaultRowHeight="11.25" x14ac:dyDescent="0.2"/>
  <cols>
    <col min="1" max="1" width="20.1640625" bestFit="1" customWidth="1"/>
  </cols>
  <sheetData>
    <row r="1" spans="1:1" x14ac:dyDescent="0.2">
      <c r="A1" s="10" t="s">
        <v>1</v>
      </c>
    </row>
    <row r="2" spans="1:1" x14ac:dyDescent="0.2">
      <c r="A2" s="9" t="s">
        <v>819</v>
      </c>
    </row>
    <row r="3" spans="1:1" x14ac:dyDescent="0.2">
      <c r="A3" s="9" t="s">
        <v>820</v>
      </c>
    </row>
    <row r="4" spans="1:1" x14ac:dyDescent="0.2">
      <c r="A4" s="9" t="s">
        <v>778</v>
      </c>
    </row>
    <row r="5" spans="1:1" x14ac:dyDescent="0.2">
      <c r="A5" s="9" t="s">
        <v>817</v>
      </c>
    </row>
    <row r="6" spans="1:1" x14ac:dyDescent="0.2">
      <c r="A6" s="9" t="s">
        <v>779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86B9-2B41-4C2E-B631-FD1EF6011961}">
  <dimension ref="A1:C6"/>
  <sheetViews>
    <sheetView workbookViewId="0">
      <pane ySplit="1" topLeftCell="A2" activePane="bottomLeft" state="frozen"/>
      <selection pane="bottomLeft" activeCell="H13" sqref="H13"/>
    </sheetView>
  </sheetViews>
  <sheetFormatPr defaultRowHeight="11.25" x14ac:dyDescent="0.2"/>
  <sheetData>
    <row r="1" spans="1:3" x14ac:dyDescent="0.2">
      <c r="A1" s="10" t="s">
        <v>35</v>
      </c>
      <c r="B1" s="10" t="s">
        <v>371</v>
      </c>
      <c r="C1" s="10" t="s">
        <v>780</v>
      </c>
    </row>
    <row r="2" spans="1:3" x14ac:dyDescent="0.2">
      <c r="A2" s="9" t="s">
        <v>44</v>
      </c>
      <c r="B2" s="9" t="s">
        <v>781</v>
      </c>
      <c r="C2" s="9" t="s">
        <v>782</v>
      </c>
    </row>
    <row r="3" spans="1:3" x14ac:dyDescent="0.2">
      <c r="A3" s="9" t="s">
        <v>296</v>
      </c>
      <c r="B3" s="9" t="s">
        <v>781</v>
      </c>
      <c r="C3" s="9" t="s">
        <v>296</v>
      </c>
    </row>
    <row r="4" spans="1:3" x14ac:dyDescent="0.2">
      <c r="A4" s="9" t="s">
        <v>783</v>
      </c>
      <c r="B4" s="9" t="s">
        <v>781</v>
      </c>
      <c r="C4" s="9" t="s">
        <v>784</v>
      </c>
    </row>
    <row r="5" spans="1:3" x14ac:dyDescent="0.2">
      <c r="A5" s="9" t="s">
        <v>785</v>
      </c>
      <c r="B5" s="9" t="s">
        <v>380</v>
      </c>
      <c r="C5" s="9" t="s">
        <v>786</v>
      </c>
    </row>
    <row r="6" spans="1:3" x14ac:dyDescent="0.2">
      <c r="A6" s="9" t="s">
        <v>787</v>
      </c>
      <c r="B6" s="9"/>
      <c r="C6" s="9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AC0B-1697-4917-BD61-7513DA911077}">
  <dimension ref="A1:B29"/>
  <sheetViews>
    <sheetView workbookViewId="0">
      <pane ySplit="1" topLeftCell="A2" activePane="bottomLeft" state="frozen"/>
      <selection pane="bottomLeft" activeCell="D13" sqref="D13"/>
    </sheetView>
  </sheetViews>
  <sheetFormatPr defaultRowHeight="11.25" x14ac:dyDescent="0.2"/>
  <cols>
    <col min="2" max="2" width="37.5" customWidth="1"/>
  </cols>
  <sheetData>
    <row r="1" spans="1:2" x14ac:dyDescent="0.2">
      <c r="A1" s="10" t="s">
        <v>788</v>
      </c>
      <c r="B1" s="10" t="s">
        <v>37</v>
      </c>
    </row>
    <row r="2" spans="1:2" x14ac:dyDescent="0.2">
      <c r="A2" s="8" t="s">
        <v>789</v>
      </c>
      <c r="B2" s="8"/>
    </row>
    <row r="3" spans="1:2" x14ac:dyDescent="0.2">
      <c r="A3" s="8" t="s">
        <v>790</v>
      </c>
      <c r="B3" s="8"/>
    </row>
    <row r="4" spans="1:2" x14ac:dyDescent="0.2">
      <c r="A4" s="8" t="s">
        <v>791</v>
      </c>
      <c r="B4" s="8"/>
    </row>
    <row r="5" spans="1:2" x14ac:dyDescent="0.2">
      <c r="A5" s="8" t="s">
        <v>792</v>
      </c>
      <c r="B5" s="8"/>
    </row>
    <row r="6" spans="1:2" x14ac:dyDescent="0.2">
      <c r="A6" s="8" t="s">
        <v>793</v>
      </c>
      <c r="B6" s="8"/>
    </row>
    <row r="7" spans="1:2" x14ac:dyDescent="0.2">
      <c r="A7" s="8" t="s">
        <v>794</v>
      </c>
      <c r="B7" s="8"/>
    </row>
    <row r="8" spans="1:2" x14ac:dyDescent="0.2">
      <c r="A8" s="8" t="s">
        <v>795</v>
      </c>
      <c r="B8" s="8"/>
    </row>
    <row r="9" spans="1:2" x14ac:dyDescent="0.2">
      <c r="A9" s="8" t="s">
        <v>796</v>
      </c>
      <c r="B9" s="8"/>
    </row>
    <row r="10" spans="1:2" x14ac:dyDescent="0.2">
      <c r="A10" s="8" t="s">
        <v>797</v>
      </c>
      <c r="B10" s="8"/>
    </row>
    <row r="11" spans="1:2" x14ac:dyDescent="0.2">
      <c r="A11" s="8" t="s">
        <v>798</v>
      </c>
      <c r="B11" s="8"/>
    </row>
    <row r="12" spans="1:2" x14ac:dyDescent="0.2">
      <c r="A12" s="8" t="s">
        <v>799</v>
      </c>
      <c r="B12" s="8"/>
    </row>
    <row r="13" spans="1:2" x14ac:dyDescent="0.2">
      <c r="A13" s="8" t="s">
        <v>800</v>
      </c>
      <c r="B13" s="8"/>
    </row>
    <row r="14" spans="1:2" x14ac:dyDescent="0.2">
      <c r="A14" s="8" t="s">
        <v>801</v>
      </c>
      <c r="B14" s="8"/>
    </row>
    <row r="15" spans="1:2" x14ac:dyDescent="0.2">
      <c r="A15" s="8" t="s">
        <v>802</v>
      </c>
      <c r="B15" s="8"/>
    </row>
    <row r="16" spans="1:2" x14ac:dyDescent="0.2">
      <c r="A16" s="8" t="s">
        <v>803</v>
      </c>
      <c r="B16" s="8"/>
    </row>
    <row r="17" spans="1:2" x14ac:dyDescent="0.2">
      <c r="A17" s="8" t="s">
        <v>804</v>
      </c>
      <c r="B17" s="8"/>
    </row>
    <row r="18" spans="1:2" x14ac:dyDescent="0.2">
      <c r="A18" s="8" t="s">
        <v>805</v>
      </c>
      <c r="B18" s="8"/>
    </row>
    <row r="19" spans="1:2" x14ac:dyDescent="0.2">
      <c r="A19" s="8" t="s">
        <v>806</v>
      </c>
      <c r="B19" s="8"/>
    </row>
    <row r="20" spans="1:2" x14ac:dyDescent="0.2">
      <c r="A20" s="8" t="s">
        <v>807</v>
      </c>
      <c r="B20" s="8"/>
    </row>
    <row r="21" spans="1:2" x14ac:dyDescent="0.2">
      <c r="A21" s="8" t="s">
        <v>808</v>
      </c>
      <c r="B21" s="8"/>
    </row>
    <row r="22" spans="1:2" x14ac:dyDescent="0.2">
      <c r="A22" s="8" t="s">
        <v>809</v>
      </c>
      <c r="B22" s="8"/>
    </row>
    <row r="23" spans="1:2" x14ac:dyDescent="0.2">
      <c r="A23" s="8" t="s">
        <v>810</v>
      </c>
      <c r="B23" s="8"/>
    </row>
    <row r="24" spans="1:2" x14ac:dyDescent="0.2">
      <c r="A24" s="8" t="s">
        <v>811</v>
      </c>
      <c r="B24" s="8"/>
    </row>
    <row r="25" spans="1:2" x14ac:dyDescent="0.2">
      <c r="A25" s="8" t="s">
        <v>812</v>
      </c>
      <c r="B25" s="8"/>
    </row>
    <row r="26" spans="1:2" x14ac:dyDescent="0.2">
      <c r="A26" s="8" t="s">
        <v>813</v>
      </c>
      <c r="B26" s="8"/>
    </row>
    <row r="27" spans="1:2" x14ac:dyDescent="0.2">
      <c r="A27" s="8" t="s">
        <v>814</v>
      </c>
      <c r="B27" s="8"/>
    </row>
    <row r="28" spans="1:2" x14ac:dyDescent="0.2">
      <c r="A28" s="8" t="s">
        <v>815</v>
      </c>
      <c r="B28" s="8"/>
    </row>
    <row r="29" spans="1:2" x14ac:dyDescent="0.2">
      <c r="A29" s="8" t="s">
        <v>816</v>
      </c>
      <c r="B29" s="8"/>
    </row>
  </sheetData>
  <sortState xmlns:xlrd2="http://schemas.microsoft.com/office/spreadsheetml/2017/richdata2" ref="A1:B326">
    <sortCondition ref="A2:A326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208290EB081F46988712FDCD1323FD" ma:contentTypeVersion="6" ma:contentTypeDescription="Create a new document." ma:contentTypeScope="" ma:versionID="22cc09edd3b4c705c2d190ab4f53a49f">
  <xsd:schema xmlns:xsd="http://www.w3.org/2001/XMLSchema" xmlns:xs="http://www.w3.org/2001/XMLSchema" xmlns:p="http://schemas.microsoft.com/office/2006/metadata/properties" xmlns:ns2="c8e9568e-03af-4c94-9028-9107503066cc" xmlns:ns3="bb037968-e465-4c3f-a3d5-5bf136b7f460" targetNamespace="http://schemas.microsoft.com/office/2006/metadata/properties" ma:root="true" ma:fieldsID="8285c8162e0507832943e906a6e2b5dd" ns2:_="" ns3:_="">
    <xsd:import namespace="c8e9568e-03af-4c94-9028-9107503066cc"/>
    <xsd:import namespace="bb037968-e465-4c3f-a3d5-5bf136b7f46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9568e-03af-4c94-9028-9107503066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37968-e465-4c3f-a3d5-5bf136b7f4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532E35-D5DF-401B-934F-4872FF4B6259}">
  <ds:schemaRefs>
    <ds:schemaRef ds:uri="bb037968-e465-4c3f-a3d5-5bf136b7f460"/>
    <ds:schemaRef ds:uri="http://purl.org/dc/terms/"/>
    <ds:schemaRef ds:uri="http://schemas.microsoft.com/office/2006/documentManagement/types"/>
    <ds:schemaRef ds:uri="c8e9568e-03af-4c94-9028-9107503066cc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3E9CE8-297D-47ED-827E-E85ABBD9FC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68016-7F83-4FFF-9D65-1C44AA2FA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9568e-03af-4c94-9028-9107503066cc"/>
    <ds:schemaRef ds:uri="bb037968-e465-4c3f-a3d5-5bf136b7f4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Consulta</vt:lpstr>
      <vt:lpstr>Relatório</vt:lpstr>
      <vt:lpstr>Status Validação</vt:lpstr>
      <vt:lpstr>Controle</vt:lpstr>
      <vt:lpstr>Formato Nome Arquivo</vt:lpstr>
      <vt:lpstr>Tipo de Verba</vt:lpstr>
      <vt:lpstr>Tabela de Emissores</vt:lpstr>
      <vt:lpstr>Tabela de Aprovadores</vt:lpstr>
      <vt:lpstr>Tabela de Normas</vt:lpstr>
      <vt:lpstr>Tabela de Isolação Cabo</vt:lpstr>
      <vt:lpstr>Tabela de Selos</vt:lpstr>
      <vt:lpstr>Tabela de Termos</vt:lpstr>
      <vt:lpstr>Tabela de Terminais</vt:lpstr>
      <vt:lpstr>Tabela de Processos</vt:lpstr>
      <vt:lpstr>Tabela de Projetos</vt:lpstr>
      <vt:lpstr>Tabela de Familias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Teixeira, Ricardo</dc:creator>
  <cp:keywords/>
  <dc:description/>
  <cp:lastModifiedBy>Santos, Rogerio Alves Dos</cp:lastModifiedBy>
  <cp:revision/>
  <dcterms:created xsi:type="dcterms:W3CDTF">2024-02-20T16:47:21Z</dcterms:created>
  <dcterms:modified xsi:type="dcterms:W3CDTF">2025-09-08T16:04:41Z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0x010100E9208290EB081F46988712FDCD1323FD</vt:lpwstr>
  </property>
</Properties>
</file>