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Prices" sheetId="1" state="visible" r:id="rId2"/>
    <sheet name="BM" sheetId="2" state="visible" r:id="rId3"/>
    <sheet name="Size" sheetId="3" state="visible" r:id="rId4"/>
    <sheet name="StdDev" sheetId="4" state="visible" r:id="rId5"/>
    <sheet name="Output 5Size-StdDev" sheetId="5" state="visible" r:id="rId6"/>
    <sheet name="Output 3BM-MktCap" sheetId="6" state="visible" r:id="rId7"/>
    <sheet name="BMranking" sheetId="7" state="visible" r:id="rId8"/>
    <sheet name="SizeRanking" sheetId="8" state="visible" r:id="rId9"/>
    <sheet name="BMselected" sheetId="9" state="visible" r:id="rId10"/>
    <sheet name="SizeSelected" sheetId="10" state="visible" r:id="rId11"/>
    <sheet name="SizeSelected weights(Raw StdDev" sheetId="11" state="visible" r:id="rId12"/>
    <sheet name="BMselected weights(Raw MktCap)" sheetId="12" state="visible" r:id="rId13"/>
    <sheet name="BMselected weights(norm MktCap)" sheetId="13" state="visible" r:id="rId14"/>
    <sheet name="Returns" sheetId="14" state="visible" r:id="rId15"/>
    <sheet name="SizeSelected weights(norm StdDe" sheetId="15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<sst xmlns="http://schemas.openxmlformats.org/spreadsheetml/2006/main" count="606" uniqueCount="48">
  <si>
    <t xml:space="preserve">date</t>
  </si>
  <si>
    <t xml:space="preserve">Food</t>
  </si>
  <si>
    <t xml:space="preserve">Beer</t>
  </si>
  <si>
    <t xml:space="preserve">Smoke</t>
  </si>
  <si>
    <t xml:space="preserve">Games</t>
  </si>
  <si>
    <t xml:space="preserve">Books</t>
  </si>
  <si>
    <t xml:space="preserve">Hshld</t>
  </si>
  <si>
    <t xml:space="preserve">Clths</t>
  </si>
  <si>
    <t xml:space="preserve">Hlth</t>
  </si>
  <si>
    <t xml:space="preserve">Chems</t>
  </si>
  <si>
    <t xml:space="preserve">Txtls</t>
  </si>
  <si>
    <t xml:space="preserve">Cnstr</t>
  </si>
  <si>
    <t xml:space="preserve">1990-01-02</t>
  </si>
  <si>
    <t xml:space="preserve">1990-01-03</t>
  </si>
  <si>
    <t xml:space="preserve">1990-01-04</t>
  </si>
  <si>
    <t xml:space="preserve">1990-01-05</t>
  </si>
  <si>
    <t xml:space="preserve">1990-01-08</t>
  </si>
  <si>
    <t xml:space="preserve">1990-01-09</t>
  </si>
  <si>
    <t xml:space="preserve">1990-01-10</t>
  </si>
  <si>
    <t xml:space="preserve">1990-01-11</t>
  </si>
  <si>
    <t xml:space="preserve">1990-01-12</t>
  </si>
  <si>
    <t xml:space="preserve">1990-01-15</t>
  </si>
  <si>
    <t xml:space="preserve">1990-01-16</t>
  </si>
  <si>
    <t xml:space="preserve">1990-01-17</t>
  </si>
  <si>
    <t xml:space="preserve">1990-01-18</t>
  </si>
  <si>
    <t xml:space="preserve">1990-01-19</t>
  </si>
  <si>
    <t xml:space="preserve">1990-01-22</t>
  </si>
  <si>
    <t xml:space="preserve">1990-01-23</t>
  </si>
  <si>
    <t xml:space="preserve">1990-01-24</t>
  </si>
  <si>
    <t xml:space="preserve">1990-01-25</t>
  </si>
  <si>
    <t xml:space="preserve">1990-01-26</t>
  </si>
  <si>
    <t xml:space="preserve">1990-01-29</t>
  </si>
  <si>
    <t xml:space="preserve">1990-01-30</t>
  </si>
  <si>
    <t xml:space="preserve">1990-01-31</t>
  </si>
  <si>
    <t xml:space="preserve">1990-02-01</t>
  </si>
  <si>
    <t xml:space="preserve">1990-02-02</t>
  </si>
  <si>
    <t xml:space="preserve">1990-02-05</t>
  </si>
  <si>
    <t xml:space="preserve">1990-02-06</t>
  </si>
  <si>
    <t xml:space="preserve">1990-02-07</t>
  </si>
  <si>
    <t xml:space="preserve">Portfolio</t>
  </si>
  <si>
    <t xml:space="preserve">aux</t>
  </si>
  <si>
    <t xml:space="preserve">Cumulative</t>
  </si>
  <si>
    <t xml:space="preserve">log</t>
  </si>
  <si>
    <t xml:space="preserve">sumLog</t>
  </si>
  <si>
    <t xml:space="preserve">backDiscrete</t>
  </si>
  <si>
    <t xml:space="preserve">check</t>
  </si>
  <si>
    <t xml:space="preserve">assetsN</t>
  </si>
  <si>
    <t xml:space="preserve">Sum weights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</si>
</sst>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#,##0.000000"/>
    <numFmt numFmtId="167" formatCode="#,##0"/>
    <numFmt numFmtId="168" formatCode="#,##0.0"/>
    <numFmt numFmtId="169" formatCode="0%"/>
    <numFmt numFmtId="170" formatCode="&quot;TRUE&quot;;&quot;TRUE&quot;;&quot;FALSE&quot;"/>
    <numFmt numFmtId="171" formatCode="0.00%"/>
    <numFmt numFmtId="172" formatCode="General"/>
    <numFmt numFmtId="173" formatCode="0.000000000000000%"/>
    <numFmt numFmtId="174" formatCode="0"/>
    <numFmt numFmtId="175" formatCode="0.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D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B4C7D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6"/>
    <col collapsed="false" customWidth="true" hidden="false" outlineLevel="0" max="10" min="7" style="0" width="7.84"/>
    <col collapsed="false" customWidth="true" hidden="false" outlineLevel="0" max="11" min="11" style="0" width="6.86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0" t="n">
        <v>100</v>
      </c>
      <c r="C2" s="0" t="n">
        <v>100</v>
      </c>
      <c r="D2" s="0" t="n">
        <v>100</v>
      </c>
      <c r="E2" s="0" t="n">
        <v>100</v>
      </c>
      <c r="F2" s="0" t="n">
        <v>100</v>
      </c>
      <c r="G2" s="0" t="n">
        <v>100</v>
      </c>
      <c r="H2" s="0" t="n">
        <v>100</v>
      </c>
      <c r="I2" s="0" t="n">
        <v>100</v>
      </c>
      <c r="J2" s="0" t="n">
        <v>100</v>
      </c>
      <c r="K2" s="0" t="n">
        <v>100</v>
      </c>
      <c r="L2" s="0" t="n">
        <v>100</v>
      </c>
    </row>
    <row r="3" customFormat="false" ht="12.8" hidden="false" customHeight="false" outlineLevel="0" collapsed="false">
      <c r="A3" s="1" t="s">
        <v>13</v>
      </c>
      <c r="B3" s="0" t="n">
        <v>99.33</v>
      </c>
      <c r="C3" s="0" t="n">
        <v>99.43</v>
      </c>
      <c r="D3" s="0" t="n">
        <v>101.1</v>
      </c>
      <c r="E3" s="0" t="n">
        <v>99.99</v>
      </c>
      <c r="F3" s="0" t="n">
        <v>99.27</v>
      </c>
      <c r="G3" s="0" t="n">
        <v>100.19</v>
      </c>
      <c r="H3" s="0" t="n">
        <v>100.14</v>
      </c>
      <c r="I3" s="0" t="n">
        <v>100.56</v>
      </c>
      <c r="J3" s="0" t="n">
        <v>100.44</v>
      </c>
      <c r="K3" s="0" t="n">
        <v>99.55</v>
      </c>
      <c r="L3" s="0" t="n">
        <v>100.32</v>
      </c>
    </row>
    <row r="4" customFormat="false" ht="12.8" hidden="false" customHeight="false" outlineLevel="0" collapsed="false">
      <c r="A4" s="1" t="s">
        <v>14</v>
      </c>
      <c r="B4" s="0" t="n">
        <v>98.59</v>
      </c>
      <c r="C4" s="0" t="n">
        <v>98.72</v>
      </c>
      <c r="D4" s="0" t="n">
        <v>97.91</v>
      </c>
      <c r="E4" s="0" t="n">
        <v>99.79</v>
      </c>
      <c r="F4" s="0" t="n">
        <v>99.26</v>
      </c>
      <c r="G4" s="0" t="n">
        <v>99.72</v>
      </c>
      <c r="H4" s="0" t="n">
        <v>99.64</v>
      </c>
      <c r="I4" s="0" t="n">
        <v>100.03</v>
      </c>
      <c r="J4" s="0" t="n">
        <v>99.87</v>
      </c>
      <c r="K4" s="0" t="n">
        <v>98.95</v>
      </c>
      <c r="L4" s="0" t="n">
        <v>100.18</v>
      </c>
    </row>
    <row r="5" customFormat="false" ht="12.8" hidden="false" customHeight="false" outlineLevel="0" collapsed="false">
      <c r="A5" s="1" t="s">
        <v>15</v>
      </c>
      <c r="B5" s="0" t="n">
        <v>97.89</v>
      </c>
      <c r="C5" s="0" t="n">
        <v>97.82</v>
      </c>
      <c r="D5" s="0" t="n">
        <v>98.29</v>
      </c>
      <c r="E5" s="0" t="n">
        <v>99.72</v>
      </c>
      <c r="F5" s="0" t="n">
        <v>98.26</v>
      </c>
      <c r="G5" s="0" t="n">
        <v>98.92</v>
      </c>
      <c r="H5" s="0" t="n">
        <v>99.85</v>
      </c>
      <c r="I5" s="0" t="n">
        <v>98.69</v>
      </c>
      <c r="J5" s="0" t="n">
        <v>99.56</v>
      </c>
      <c r="K5" s="0" t="n">
        <v>98.2</v>
      </c>
      <c r="L5" s="0" t="n">
        <v>99.63</v>
      </c>
    </row>
    <row r="6" customFormat="false" ht="12.8" hidden="false" customHeight="false" outlineLevel="0" collapsed="false">
      <c r="A6" s="1" t="s">
        <v>16</v>
      </c>
      <c r="B6" s="0" t="n">
        <v>97.85</v>
      </c>
      <c r="C6" s="0" t="n">
        <v>99.06</v>
      </c>
      <c r="D6" s="0" t="n">
        <v>95.74</v>
      </c>
      <c r="E6" s="0" t="n">
        <v>99.72</v>
      </c>
      <c r="F6" s="0" t="n">
        <v>98.23</v>
      </c>
      <c r="G6" s="0" t="n">
        <v>99.5</v>
      </c>
      <c r="H6" s="0" t="n">
        <v>98.99</v>
      </c>
      <c r="I6" s="0" t="n">
        <v>99.25</v>
      </c>
      <c r="J6" s="0" t="n">
        <v>99.71</v>
      </c>
      <c r="K6" s="0" t="n">
        <v>97.06</v>
      </c>
      <c r="L6" s="0" t="n">
        <v>100</v>
      </c>
    </row>
    <row r="7" customFormat="false" ht="12.8" hidden="false" customHeight="false" outlineLevel="0" collapsed="false">
      <c r="A7" s="1" t="s">
        <v>17</v>
      </c>
      <c r="B7" s="0" t="n">
        <v>97.13</v>
      </c>
      <c r="C7" s="0" t="n">
        <v>98.09</v>
      </c>
      <c r="D7" s="0" t="n">
        <v>93.75</v>
      </c>
      <c r="E7" s="0" t="n">
        <v>99.22</v>
      </c>
      <c r="F7" s="0" t="n">
        <v>97.22</v>
      </c>
      <c r="G7" s="0" t="n">
        <v>98.9</v>
      </c>
      <c r="H7" s="0" t="n">
        <v>97.28</v>
      </c>
      <c r="I7" s="0" t="n">
        <v>98.23</v>
      </c>
      <c r="J7" s="0" t="n">
        <v>99.09</v>
      </c>
      <c r="K7" s="0" t="n">
        <v>96.6</v>
      </c>
      <c r="L7" s="0" t="n">
        <v>99.67</v>
      </c>
    </row>
    <row r="8" customFormat="false" ht="12.8" hidden="false" customHeight="false" outlineLevel="0" collapsed="false">
      <c r="A8" s="1" t="s">
        <v>18</v>
      </c>
      <c r="B8" s="0" t="n">
        <v>96.45</v>
      </c>
      <c r="C8" s="0" t="n">
        <v>96.6</v>
      </c>
      <c r="D8" s="0" t="n">
        <v>92.51</v>
      </c>
      <c r="E8" s="0" t="n">
        <v>96.76</v>
      </c>
      <c r="F8" s="0" t="n">
        <v>96.75</v>
      </c>
      <c r="G8" s="0" t="n">
        <v>98.47</v>
      </c>
      <c r="H8" s="0" t="n">
        <v>97.4</v>
      </c>
      <c r="I8" s="0" t="n">
        <v>97.59</v>
      </c>
      <c r="J8" s="0" t="n">
        <v>98.34</v>
      </c>
      <c r="K8" s="0" t="n">
        <v>95.71</v>
      </c>
      <c r="L8" s="0" t="n">
        <v>98.82</v>
      </c>
    </row>
    <row r="9" customFormat="false" ht="12.8" hidden="false" customHeight="false" outlineLevel="0" collapsed="false">
      <c r="A9" s="1" t="s">
        <v>19</v>
      </c>
      <c r="B9" s="0" t="n">
        <v>96.52</v>
      </c>
      <c r="C9" s="0" t="n">
        <v>96.32</v>
      </c>
      <c r="D9" s="0" t="n">
        <v>92.98</v>
      </c>
      <c r="E9" s="0" t="n">
        <v>96.2</v>
      </c>
      <c r="F9" s="0" t="n">
        <v>97.08</v>
      </c>
      <c r="G9" s="0" t="n">
        <v>99.03</v>
      </c>
      <c r="H9" s="0" t="n">
        <v>97.35</v>
      </c>
      <c r="I9" s="0" t="n">
        <v>98.05</v>
      </c>
      <c r="J9" s="0" t="n">
        <v>98.81</v>
      </c>
      <c r="K9" s="0" t="n">
        <v>94.77</v>
      </c>
      <c r="L9" s="0" t="n">
        <v>99.09</v>
      </c>
    </row>
    <row r="10" customFormat="false" ht="12.8" hidden="false" customHeight="false" outlineLevel="0" collapsed="false">
      <c r="A10" s="1" t="s">
        <v>20</v>
      </c>
      <c r="B10" s="0" t="n">
        <v>94.63</v>
      </c>
      <c r="C10" s="0" t="n">
        <v>93.79</v>
      </c>
      <c r="D10" s="0" t="n">
        <v>90.37</v>
      </c>
      <c r="E10" s="0" t="n">
        <v>93.38</v>
      </c>
      <c r="F10" s="0" t="n">
        <v>94.79</v>
      </c>
      <c r="G10" s="0" t="n">
        <v>96.43</v>
      </c>
      <c r="H10" s="0" t="n">
        <v>94.62</v>
      </c>
      <c r="I10" s="0" t="n">
        <v>95.54</v>
      </c>
      <c r="J10" s="0" t="n">
        <v>96.62</v>
      </c>
      <c r="K10" s="0" t="n">
        <v>92.58</v>
      </c>
      <c r="L10" s="0" t="n">
        <v>97.02</v>
      </c>
    </row>
    <row r="11" customFormat="false" ht="12.8" hidden="false" customHeight="false" outlineLevel="0" collapsed="false">
      <c r="A11" s="1" t="s">
        <v>21</v>
      </c>
      <c r="B11" s="0" t="n">
        <v>94.09</v>
      </c>
      <c r="C11" s="0" t="n">
        <v>92.52</v>
      </c>
      <c r="D11" s="0" t="n">
        <v>89.2</v>
      </c>
      <c r="E11" s="0" t="n">
        <v>92.39</v>
      </c>
      <c r="F11" s="0" t="n">
        <v>93.76</v>
      </c>
      <c r="G11" s="0" t="n">
        <v>96.01</v>
      </c>
      <c r="H11" s="0" t="n">
        <v>94.3</v>
      </c>
      <c r="I11" s="0" t="n">
        <v>94.66</v>
      </c>
      <c r="J11" s="0" t="n">
        <v>95.41</v>
      </c>
      <c r="K11" s="0" t="n">
        <v>91.35</v>
      </c>
      <c r="L11" s="0" t="n">
        <v>95.75</v>
      </c>
    </row>
    <row r="12" customFormat="false" ht="12.8" hidden="false" customHeight="false" outlineLevel="0" collapsed="false">
      <c r="A12" s="1" t="s">
        <v>22</v>
      </c>
      <c r="B12" s="0" t="n">
        <v>95.08</v>
      </c>
      <c r="C12" s="0" t="n">
        <v>94.52</v>
      </c>
      <c r="D12" s="0" t="n">
        <v>91.81</v>
      </c>
      <c r="E12" s="0" t="n">
        <v>93.98</v>
      </c>
      <c r="F12" s="0" t="n">
        <v>94</v>
      </c>
      <c r="G12" s="0" t="n">
        <v>96.46</v>
      </c>
      <c r="H12" s="0" t="n">
        <v>94.96</v>
      </c>
      <c r="I12" s="0" t="n">
        <v>95.42</v>
      </c>
      <c r="J12" s="0" t="n">
        <v>96.46</v>
      </c>
      <c r="K12" s="0" t="n">
        <v>91.71</v>
      </c>
      <c r="L12" s="0" t="n">
        <v>96.57</v>
      </c>
    </row>
    <row r="13" customFormat="false" ht="12.8" hidden="false" customHeight="false" outlineLevel="0" collapsed="false">
      <c r="A13" s="1" t="s">
        <v>23</v>
      </c>
      <c r="B13" s="0" t="n">
        <v>94.15</v>
      </c>
      <c r="C13" s="0" t="n">
        <v>93.74</v>
      </c>
      <c r="D13" s="0" t="n">
        <v>89.85</v>
      </c>
      <c r="E13" s="0" t="n">
        <v>93.05</v>
      </c>
      <c r="F13" s="0" t="n">
        <v>93.54</v>
      </c>
      <c r="G13" s="0" t="n">
        <v>95.93</v>
      </c>
      <c r="H13" s="0" t="n">
        <v>93.54</v>
      </c>
      <c r="I13" s="0" t="n">
        <v>94.95</v>
      </c>
      <c r="J13" s="0" t="n">
        <v>95.64</v>
      </c>
      <c r="K13" s="0" t="n">
        <v>91.99</v>
      </c>
      <c r="L13" s="0" t="n">
        <v>96.36</v>
      </c>
    </row>
    <row r="14" customFormat="false" ht="12.8" hidden="false" customHeight="false" outlineLevel="0" collapsed="false">
      <c r="A14" s="1" t="s">
        <v>24</v>
      </c>
      <c r="B14" s="0" t="n">
        <v>93.88</v>
      </c>
      <c r="C14" s="0" t="n">
        <v>93.02</v>
      </c>
      <c r="D14" s="0" t="n">
        <v>91.63</v>
      </c>
      <c r="E14" s="0" t="n">
        <v>92.57</v>
      </c>
      <c r="F14" s="0" t="n">
        <v>93.57</v>
      </c>
      <c r="G14" s="0" t="n">
        <v>96.58</v>
      </c>
      <c r="H14" s="0" t="n">
        <v>94.52</v>
      </c>
      <c r="I14" s="0" t="n">
        <v>95.58</v>
      </c>
      <c r="J14" s="0" t="n">
        <v>95.61</v>
      </c>
      <c r="K14" s="0" t="n">
        <v>91.81</v>
      </c>
      <c r="L14" s="0" t="n">
        <v>96.51</v>
      </c>
    </row>
    <row r="15" customFormat="false" ht="12.8" hidden="false" customHeight="false" outlineLevel="0" collapsed="false">
      <c r="A15" s="1" t="s">
        <v>25</v>
      </c>
      <c r="B15" s="0" t="n">
        <v>93.79</v>
      </c>
      <c r="C15" s="0" t="n">
        <v>93.42</v>
      </c>
      <c r="D15" s="0" t="n">
        <v>91.46</v>
      </c>
      <c r="E15" s="0" t="n">
        <v>93.34</v>
      </c>
      <c r="F15" s="0" t="n">
        <v>93.78</v>
      </c>
      <c r="G15" s="0" t="n">
        <v>96.02</v>
      </c>
      <c r="H15" s="0" t="n">
        <v>94.1</v>
      </c>
      <c r="I15" s="0" t="n">
        <v>95.94</v>
      </c>
      <c r="J15" s="0" t="n">
        <v>95.94</v>
      </c>
      <c r="K15" s="0" t="n">
        <v>92.53</v>
      </c>
      <c r="L15" s="0" t="n">
        <v>96.35</v>
      </c>
    </row>
    <row r="16" customFormat="false" ht="12.8" hidden="false" customHeight="false" outlineLevel="0" collapsed="false">
      <c r="A16" s="1" t="s">
        <v>26</v>
      </c>
      <c r="B16" s="0" t="n">
        <v>91.51</v>
      </c>
      <c r="C16" s="0" t="n">
        <v>91.2</v>
      </c>
      <c r="D16" s="0" t="n">
        <v>89.01</v>
      </c>
      <c r="E16" s="0" t="n">
        <v>90.86</v>
      </c>
      <c r="F16" s="0" t="n">
        <v>91.7</v>
      </c>
      <c r="G16" s="0" t="n">
        <v>93.92</v>
      </c>
      <c r="H16" s="0" t="n">
        <v>91.32</v>
      </c>
      <c r="I16" s="0" t="n">
        <v>93.57</v>
      </c>
      <c r="J16" s="0" t="n">
        <v>93.22</v>
      </c>
      <c r="K16" s="0" t="n">
        <v>91.2</v>
      </c>
      <c r="L16" s="0" t="n">
        <v>94.63</v>
      </c>
    </row>
    <row r="17" customFormat="false" ht="12.8" hidden="false" customHeight="false" outlineLevel="0" collapsed="false">
      <c r="A17" s="1" t="s">
        <v>27</v>
      </c>
      <c r="B17" s="0" t="n">
        <v>91.14</v>
      </c>
      <c r="C17" s="0" t="n">
        <v>91.51</v>
      </c>
      <c r="D17" s="0" t="n">
        <v>88.82</v>
      </c>
      <c r="E17" s="0" t="n">
        <v>89.73</v>
      </c>
      <c r="F17" s="0" t="n">
        <v>91.43</v>
      </c>
      <c r="G17" s="0" t="n">
        <v>93.14</v>
      </c>
      <c r="H17" s="0" t="n">
        <v>92.02</v>
      </c>
      <c r="I17" s="0" t="n">
        <v>93.54</v>
      </c>
      <c r="J17" s="0" t="n">
        <v>93.48</v>
      </c>
      <c r="K17" s="0" t="n">
        <v>91.35</v>
      </c>
      <c r="L17" s="0" t="n">
        <v>94.45</v>
      </c>
    </row>
    <row r="18" customFormat="false" ht="12.8" hidden="false" customHeight="false" outlineLevel="0" collapsed="false">
      <c r="A18" s="1" t="s">
        <v>28</v>
      </c>
      <c r="B18" s="0" t="n">
        <v>90.65</v>
      </c>
      <c r="C18" s="0" t="n">
        <v>91.4</v>
      </c>
      <c r="D18" s="0" t="n">
        <v>89.01</v>
      </c>
      <c r="E18" s="0" t="n">
        <v>89.23</v>
      </c>
      <c r="F18" s="0" t="n">
        <v>90.8</v>
      </c>
      <c r="G18" s="0" t="n">
        <v>92.66</v>
      </c>
      <c r="H18" s="0" t="n">
        <v>90.98</v>
      </c>
      <c r="I18" s="0" t="n">
        <v>93.47</v>
      </c>
      <c r="J18" s="0" t="n">
        <v>92.6</v>
      </c>
      <c r="K18" s="0" t="n">
        <v>90.65</v>
      </c>
      <c r="L18" s="0" t="n">
        <v>93.66</v>
      </c>
    </row>
    <row r="19" customFormat="false" ht="12.8" hidden="false" customHeight="false" outlineLevel="0" collapsed="false">
      <c r="A19" s="1" t="s">
        <v>29</v>
      </c>
      <c r="B19" s="0" t="n">
        <v>88.83</v>
      </c>
      <c r="C19" s="0" t="n">
        <v>89.47</v>
      </c>
      <c r="D19" s="0" t="n">
        <v>87.11</v>
      </c>
      <c r="E19" s="0" t="n">
        <v>88.38</v>
      </c>
      <c r="F19" s="0" t="n">
        <v>89.34</v>
      </c>
      <c r="G19" s="0" t="n">
        <v>90.51</v>
      </c>
      <c r="H19" s="0" t="n">
        <v>89.78</v>
      </c>
      <c r="I19" s="0" t="n">
        <v>92</v>
      </c>
      <c r="J19" s="0" t="n">
        <v>90.4</v>
      </c>
      <c r="K19" s="0" t="n">
        <v>90.18</v>
      </c>
      <c r="L19" s="0" t="n">
        <v>92.71</v>
      </c>
    </row>
    <row r="20" customFormat="false" ht="12.8" hidden="false" customHeight="false" outlineLevel="0" collapsed="false">
      <c r="A20" s="1" t="s">
        <v>30</v>
      </c>
      <c r="B20" s="0" t="n">
        <v>88.79</v>
      </c>
      <c r="C20" s="0" t="n">
        <v>88.09</v>
      </c>
      <c r="D20" s="0" t="n">
        <v>87.02</v>
      </c>
      <c r="E20" s="0" t="n">
        <v>87.37</v>
      </c>
      <c r="F20" s="0" t="n">
        <v>89.21</v>
      </c>
      <c r="G20" s="0" t="n">
        <v>90.22</v>
      </c>
      <c r="H20" s="0" t="n">
        <v>89.78</v>
      </c>
      <c r="I20" s="0" t="n">
        <v>91.74</v>
      </c>
      <c r="J20" s="0" t="n">
        <v>90.35</v>
      </c>
      <c r="K20" s="0" t="n">
        <v>89.57</v>
      </c>
      <c r="L20" s="0" t="n">
        <v>92.33</v>
      </c>
    </row>
    <row r="21" customFormat="false" ht="12.8" hidden="false" customHeight="false" outlineLevel="0" collapsed="false">
      <c r="A21" s="1" t="s">
        <v>31</v>
      </c>
      <c r="B21" s="0" t="n">
        <v>88.55</v>
      </c>
      <c r="C21" s="0" t="n">
        <v>88.79</v>
      </c>
      <c r="D21" s="0" t="n">
        <v>86.92</v>
      </c>
      <c r="E21" s="0" t="n">
        <v>87.48</v>
      </c>
      <c r="F21" s="0" t="n">
        <v>88.41</v>
      </c>
      <c r="G21" s="0" t="n">
        <v>89.77</v>
      </c>
      <c r="H21" s="0" t="n">
        <v>88.96</v>
      </c>
      <c r="I21" s="0" t="n">
        <v>91.43</v>
      </c>
      <c r="J21" s="0" t="n">
        <v>90.16</v>
      </c>
      <c r="K21" s="0" t="n">
        <v>88.87</v>
      </c>
      <c r="L21" s="0" t="n">
        <v>91.31</v>
      </c>
    </row>
    <row r="22" customFormat="false" ht="12.8" hidden="false" customHeight="false" outlineLevel="0" collapsed="false">
      <c r="A22" s="1" t="s">
        <v>32</v>
      </c>
      <c r="B22" s="0" t="n">
        <v>87.61</v>
      </c>
      <c r="C22" s="0" t="n">
        <v>87.45</v>
      </c>
      <c r="D22" s="0" t="n">
        <v>87.08</v>
      </c>
      <c r="E22" s="0" t="n">
        <v>86.33</v>
      </c>
      <c r="F22" s="0" t="n">
        <v>87.61</v>
      </c>
      <c r="G22" s="0" t="n">
        <v>89.11</v>
      </c>
      <c r="H22" s="0" t="n">
        <v>86.18</v>
      </c>
      <c r="I22" s="0" t="n">
        <v>90.34</v>
      </c>
      <c r="J22" s="0" t="n">
        <v>89.84</v>
      </c>
      <c r="K22" s="0" t="n">
        <v>87.66</v>
      </c>
      <c r="L22" s="0" t="n">
        <v>90.71</v>
      </c>
    </row>
    <row r="23" customFormat="false" ht="12.8" hidden="false" customHeight="false" outlineLevel="0" collapsed="false">
      <c r="A23" s="1" t="s">
        <v>33</v>
      </c>
      <c r="B23" s="0" t="n">
        <v>89.7</v>
      </c>
      <c r="C23" s="0" t="n">
        <v>90.09</v>
      </c>
      <c r="D23" s="0" t="n">
        <v>89.09</v>
      </c>
      <c r="E23" s="0" t="n">
        <v>87.22</v>
      </c>
      <c r="F23" s="0" t="n">
        <v>89.27</v>
      </c>
      <c r="G23" s="0" t="n">
        <v>91.11</v>
      </c>
      <c r="H23" s="0" t="n">
        <v>88.39</v>
      </c>
      <c r="I23" s="0" t="n">
        <v>91.49</v>
      </c>
      <c r="J23" s="0" t="n">
        <v>90.84</v>
      </c>
      <c r="K23" s="0" t="n">
        <v>89.5</v>
      </c>
      <c r="L23" s="0" t="n">
        <v>93.04</v>
      </c>
    </row>
    <row r="24" customFormat="false" ht="12.8" hidden="false" customHeight="false" outlineLevel="0" collapsed="false">
      <c r="A24" s="1" t="s">
        <v>34</v>
      </c>
      <c r="B24" s="0" t="n">
        <v>89.65</v>
      </c>
      <c r="C24" s="0" t="n">
        <v>89.91</v>
      </c>
      <c r="D24" s="0" t="n">
        <v>89.23</v>
      </c>
      <c r="E24" s="0" t="n">
        <v>86.48</v>
      </c>
      <c r="F24" s="0" t="n">
        <v>89.01</v>
      </c>
      <c r="G24" s="0" t="n">
        <v>91.41</v>
      </c>
      <c r="H24" s="0" t="n">
        <v>88.21</v>
      </c>
      <c r="I24" s="0" t="n">
        <v>91.97</v>
      </c>
      <c r="J24" s="0" t="n">
        <v>90.38</v>
      </c>
      <c r="K24" s="0" t="n">
        <v>89.66</v>
      </c>
      <c r="L24" s="0" t="n">
        <v>93.66</v>
      </c>
    </row>
    <row r="25" customFormat="false" ht="12.8" hidden="false" customHeight="false" outlineLevel="0" collapsed="false">
      <c r="A25" s="1" t="s">
        <v>35</v>
      </c>
      <c r="B25" s="0" t="n">
        <v>90.18</v>
      </c>
      <c r="C25" s="0" t="n">
        <v>90.89</v>
      </c>
      <c r="D25" s="0" t="n">
        <v>89.77</v>
      </c>
      <c r="E25" s="0" t="n">
        <v>88.82</v>
      </c>
      <c r="F25" s="0" t="n">
        <v>89.58</v>
      </c>
      <c r="G25" s="0" t="n">
        <v>92.33</v>
      </c>
      <c r="H25" s="0" t="n">
        <v>89.52</v>
      </c>
      <c r="I25" s="0" t="n">
        <v>93.13</v>
      </c>
      <c r="J25" s="0" t="n">
        <v>91.09</v>
      </c>
      <c r="K25" s="0" t="n">
        <v>89.83</v>
      </c>
      <c r="L25" s="0" t="n">
        <v>94.3</v>
      </c>
    </row>
    <row r="26" customFormat="false" ht="12.8" hidden="false" customHeight="false" outlineLevel="0" collapsed="false">
      <c r="A26" s="1" t="s">
        <v>36</v>
      </c>
      <c r="B26" s="0" t="n">
        <v>90.2</v>
      </c>
      <c r="C26" s="0" t="n">
        <v>90.6</v>
      </c>
      <c r="D26" s="0" t="n">
        <v>91.11</v>
      </c>
      <c r="E26" s="0" t="n">
        <v>89.97</v>
      </c>
      <c r="F26" s="0" t="n">
        <v>89.4</v>
      </c>
      <c r="G26" s="0" t="n">
        <v>92.84</v>
      </c>
      <c r="H26" s="0" t="n">
        <v>89.31</v>
      </c>
      <c r="I26" s="0" t="n">
        <v>93.12</v>
      </c>
      <c r="J26" s="0" t="n">
        <v>91.19</v>
      </c>
      <c r="K26" s="0" t="n">
        <v>90.5</v>
      </c>
      <c r="L26" s="0" t="n">
        <v>94.82</v>
      </c>
    </row>
    <row r="27" customFormat="false" ht="12.8" hidden="false" customHeight="false" outlineLevel="0" collapsed="false">
      <c r="A27" s="1" t="s">
        <v>37</v>
      </c>
      <c r="B27" s="0" t="n">
        <v>89.32</v>
      </c>
      <c r="C27" s="0" t="n">
        <v>90.58</v>
      </c>
      <c r="D27" s="0" t="n">
        <v>89.94</v>
      </c>
      <c r="E27" s="0" t="n">
        <v>89.41</v>
      </c>
      <c r="F27" s="0" t="n">
        <v>89.31</v>
      </c>
      <c r="G27" s="0" t="n">
        <v>92.05</v>
      </c>
      <c r="H27" s="0" t="n">
        <v>88.79</v>
      </c>
      <c r="I27" s="0" t="n">
        <v>92.31</v>
      </c>
      <c r="J27" s="0" t="n">
        <v>91.14</v>
      </c>
      <c r="K27" s="0" t="n">
        <v>89.92</v>
      </c>
      <c r="L27" s="0" t="n">
        <v>94.43</v>
      </c>
    </row>
    <row r="28" customFormat="false" ht="12.8" hidden="false" customHeight="false" outlineLevel="0" collapsed="false">
      <c r="A28" s="1" t="s">
        <v>38</v>
      </c>
      <c r="B28" s="0" t="n">
        <v>90.07</v>
      </c>
      <c r="C28" s="0" t="n">
        <v>91.63</v>
      </c>
      <c r="D28" s="0" t="n">
        <v>91.48</v>
      </c>
      <c r="E28" s="0" t="n">
        <v>90.46</v>
      </c>
      <c r="F28" s="0" t="n">
        <v>90.31</v>
      </c>
      <c r="G28" s="0" t="n">
        <v>92.88</v>
      </c>
      <c r="H28" s="0" t="n">
        <v>89.94</v>
      </c>
      <c r="I28" s="0" t="n">
        <v>93.36</v>
      </c>
      <c r="J28" s="0" t="n">
        <v>92.07</v>
      </c>
      <c r="K28" s="0" t="n">
        <v>91.16</v>
      </c>
      <c r="L28" s="0" t="n">
        <v>95.79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L2" activeCellId="0" sqref="L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6"/>
    <col collapsed="false" customWidth="true" hidden="false" outlineLevel="0" max="10" min="7" style="0" width="7.84"/>
    <col collapsed="false" customWidth="true" hidden="false" outlineLevel="0" max="11" min="11" style="0" width="6.86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46</v>
      </c>
      <c r="O1" s="0" t="n">
        <v>5</v>
      </c>
    </row>
    <row r="2" customFormat="false" ht="12.8" hidden="false" customHeight="false" outlineLevel="0" collapsed="false">
      <c r="A2" s="1" t="s">
        <v>12</v>
      </c>
      <c r="B2" s="3" t="n">
        <f aca="false">+IF(SizeRanking!B2&lt;=$O$1,1,0)</f>
        <v>1</v>
      </c>
      <c r="C2" s="3" t="n">
        <f aca="false">+IF(SizeRanking!C2&lt;=$O$1,1,0)</f>
        <v>0</v>
      </c>
      <c r="D2" s="3" t="n">
        <f aca="false">+IF(SizeRanking!D2&lt;=$O$1,1,0)</f>
        <v>0</v>
      </c>
      <c r="E2" s="3" t="n">
        <f aca="false">+IF(SizeRanking!E2&lt;=$O$1,1,0)</f>
        <v>0</v>
      </c>
      <c r="F2" s="3" t="n">
        <f aca="false">+IF(SizeRanking!F2&lt;=$O$1,1,0)</f>
        <v>1</v>
      </c>
      <c r="G2" s="3" t="n">
        <f aca="false">+IF(SizeRanking!G2&lt;=$O$1,1,0)</f>
        <v>1</v>
      </c>
      <c r="H2" s="3" t="n">
        <f aca="false">+IF(SizeRanking!H2&lt;=$O$1,1,0)</f>
        <v>0</v>
      </c>
      <c r="I2" s="3" t="n">
        <f aca="false">+IF(SizeRanking!I2&lt;=$O$1,1,0)</f>
        <v>0</v>
      </c>
      <c r="J2" s="3" t="n">
        <f aca="false">+IF(SizeRanking!J2&lt;=$O$1,1,0)</f>
        <v>0</v>
      </c>
      <c r="K2" s="3" t="n">
        <f aca="false">+IF(SizeRanking!K2&lt;=$O$1,1,0)</f>
        <v>1</v>
      </c>
      <c r="L2" s="3" t="n">
        <f aca="false">+IF(SizeRanking!L2&lt;=$O$1,1,0)</f>
        <v>1</v>
      </c>
    </row>
    <row r="3" customFormat="false" ht="12.8" hidden="false" customHeight="false" outlineLevel="0" collapsed="false">
      <c r="A3" s="1" t="s">
        <v>13</v>
      </c>
      <c r="B3" s="3" t="n">
        <f aca="false">+IF(SizeRanking!B3&lt;=$O$1,1,0)</f>
        <v>0</v>
      </c>
      <c r="C3" s="3" t="n">
        <f aca="false">+IF(SizeRanking!C3&lt;=$O$1,1,0)</f>
        <v>0</v>
      </c>
      <c r="D3" s="3" t="n">
        <f aca="false">+IF(SizeRanking!D3&lt;=$O$1,1,0)</f>
        <v>1</v>
      </c>
      <c r="E3" s="3" t="n">
        <f aca="false">+IF(SizeRanking!E3&lt;=$O$1,1,0)</f>
        <v>0</v>
      </c>
      <c r="F3" s="3" t="n">
        <f aca="false">+IF(SizeRanking!F3&lt;=$O$1,1,0)</f>
        <v>0</v>
      </c>
      <c r="G3" s="3" t="n">
        <f aca="false">+IF(SizeRanking!G3&lt;=$O$1,1,0)</f>
        <v>0</v>
      </c>
      <c r="H3" s="3" t="n">
        <f aca="false">+IF(SizeRanking!H3&lt;=$O$1,1,0)</f>
        <v>1</v>
      </c>
      <c r="I3" s="3" t="n">
        <f aca="false">+IF(SizeRanking!I3&lt;=$O$1,1,0)</f>
        <v>1</v>
      </c>
      <c r="J3" s="3" t="n">
        <f aca="false">+IF(SizeRanking!J3&lt;=$O$1,1,0)</f>
        <v>0</v>
      </c>
      <c r="K3" s="3" t="n">
        <f aca="false">+IF(SizeRanking!K3&lt;=$O$1,1,0)</f>
        <v>1</v>
      </c>
      <c r="L3" s="3" t="n">
        <f aca="false">+IF(SizeRanking!L3&lt;=$O$1,1,0)</f>
        <v>1</v>
      </c>
    </row>
    <row r="4" customFormat="false" ht="12.8" hidden="false" customHeight="false" outlineLevel="0" collapsed="false">
      <c r="A4" s="1" t="s">
        <v>14</v>
      </c>
      <c r="B4" s="3" t="n">
        <f aca="false">+IF(SizeRanking!B4&lt;=$O$1,1,0)</f>
        <v>1</v>
      </c>
      <c r="C4" s="3" t="n">
        <f aca="false">+IF(SizeRanking!C4&lt;=$O$1,1,0)</f>
        <v>0</v>
      </c>
      <c r="D4" s="3" t="n">
        <f aca="false">+IF(SizeRanking!D4&lt;=$O$1,1,0)</f>
        <v>1</v>
      </c>
      <c r="E4" s="3" t="n">
        <f aca="false">+IF(SizeRanking!E4&lt;=$O$1,1,0)</f>
        <v>0</v>
      </c>
      <c r="F4" s="3" t="n">
        <f aca="false">+IF(SizeRanking!F4&lt;=$O$1,1,0)</f>
        <v>0</v>
      </c>
      <c r="G4" s="3" t="n">
        <f aca="false">+IF(SizeRanking!G4&lt;=$O$1,1,0)</f>
        <v>0</v>
      </c>
      <c r="H4" s="3" t="n">
        <f aca="false">+IF(SizeRanking!H4&lt;=$O$1,1,0)</f>
        <v>0</v>
      </c>
      <c r="I4" s="3" t="n">
        <f aca="false">+IF(SizeRanking!I4&lt;=$O$1,1,0)</f>
        <v>1</v>
      </c>
      <c r="J4" s="3" t="n">
        <f aca="false">+IF(SizeRanking!J4&lt;=$O$1,1,0)</f>
        <v>1</v>
      </c>
      <c r="K4" s="3" t="n">
        <f aca="false">+IF(SizeRanking!K4&lt;=$O$1,1,0)</f>
        <v>1</v>
      </c>
      <c r="L4" s="3" t="n">
        <f aca="false">+IF(SizeRanking!L4&lt;=$O$1,1,0)</f>
        <v>0</v>
      </c>
    </row>
    <row r="5" customFormat="false" ht="12.8" hidden="false" customHeight="false" outlineLevel="0" collapsed="false">
      <c r="A5" s="1" t="s">
        <v>15</v>
      </c>
      <c r="B5" s="3" t="n">
        <f aca="false">+IF(SizeRanking!B5&lt;=$O$1,1,0)</f>
        <v>1</v>
      </c>
      <c r="C5" s="3" t="n">
        <f aca="false">+IF(SizeRanking!C5&lt;=$O$1,1,0)</f>
        <v>0</v>
      </c>
      <c r="D5" s="3" t="n">
        <f aca="false">+IF(SizeRanking!D5&lt;=$O$1,1,0)</f>
        <v>0</v>
      </c>
      <c r="E5" s="3" t="n">
        <f aca="false">+IF(SizeRanking!E5&lt;=$O$1,1,0)</f>
        <v>1</v>
      </c>
      <c r="F5" s="3" t="n">
        <f aca="false">+IF(SizeRanking!F5&lt;=$O$1,1,0)</f>
        <v>0</v>
      </c>
      <c r="G5" s="3" t="n">
        <f aca="false">+IF(SizeRanking!G5&lt;=$O$1,1,0)</f>
        <v>0</v>
      </c>
      <c r="H5" s="3" t="n">
        <f aca="false">+IF(SizeRanking!H5&lt;=$O$1,1,0)</f>
        <v>0</v>
      </c>
      <c r="I5" s="3" t="n">
        <f aca="false">+IF(SizeRanking!I5&lt;=$O$1,1,0)</f>
        <v>0</v>
      </c>
      <c r="J5" s="3" t="n">
        <f aca="false">+IF(SizeRanking!J5&lt;=$O$1,1,0)</f>
        <v>1</v>
      </c>
      <c r="K5" s="3" t="n">
        <f aca="false">+IF(SizeRanking!K5&lt;=$O$1,1,0)</f>
        <v>1</v>
      </c>
      <c r="L5" s="3" t="n">
        <f aca="false">+IF(SizeRanking!L5&lt;=$O$1,1,0)</f>
        <v>1</v>
      </c>
    </row>
    <row r="6" customFormat="false" ht="12.8" hidden="false" customHeight="false" outlineLevel="0" collapsed="false">
      <c r="A6" s="1" t="s">
        <v>16</v>
      </c>
      <c r="B6" s="3" t="n">
        <f aca="false">+IF(SizeRanking!B6&lt;=$O$1,1,0)</f>
        <v>1</v>
      </c>
      <c r="C6" s="3" t="n">
        <f aca="false">+IF(SizeRanking!C6&lt;=$O$1,1,0)</f>
        <v>0</v>
      </c>
      <c r="D6" s="3" t="n">
        <f aca="false">+IF(SizeRanking!D6&lt;=$O$1,1,0)</f>
        <v>1</v>
      </c>
      <c r="E6" s="3" t="n">
        <f aca="false">+IF(SizeRanking!E6&lt;=$O$1,1,0)</f>
        <v>0</v>
      </c>
      <c r="F6" s="3" t="n">
        <f aca="false">+IF(SizeRanking!F6&lt;=$O$1,1,0)</f>
        <v>0</v>
      </c>
      <c r="G6" s="3" t="n">
        <f aca="false">+IF(SizeRanking!G6&lt;=$O$1,1,0)</f>
        <v>1</v>
      </c>
      <c r="H6" s="3" t="n">
        <f aca="false">+IF(SizeRanking!H6&lt;=$O$1,1,0)</f>
        <v>1</v>
      </c>
      <c r="I6" s="3" t="n">
        <f aca="false">+IF(SizeRanking!I6&lt;=$O$1,1,0)</f>
        <v>1</v>
      </c>
      <c r="J6" s="3" t="n">
        <f aca="false">+IF(SizeRanking!J6&lt;=$O$1,1,0)</f>
        <v>0</v>
      </c>
      <c r="K6" s="3" t="n">
        <f aca="false">+IF(SizeRanking!K6&lt;=$O$1,1,0)</f>
        <v>0</v>
      </c>
      <c r="L6" s="3" t="n">
        <f aca="false">+IF(SizeRanking!L6&lt;=$O$1,1,0)</f>
        <v>0</v>
      </c>
    </row>
    <row r="7" customFormat="false" ht="12.8" hidden="false" customHeight="false" outlineLevel="0" collapsed="false">
      <c r="A7" s="1" t="s">
        <v>17</v>
      </c>
      <c r="B7" s="3" t="n">
        <f aca="false">+IF(SizeRanking!B7&lt;=$O$1,1,0)</f>
        <v>0</v>
      </c>
      <c r="C7" s="3" t="n">
        <f aca="false">+IF(SizeRanking!C7&lt;=$O$1,1,0)</f>
        <v>0</v>
      </c>
      <c r="D7" s="3" t="n">
        <f aca="false">+IF(SizeRanking!D7&lt;=$O$1,1,0)</f>
        <v>1</v>
      </c>
      <c r="E7" s="3" t="n">
        <f aca="false">+IF(SizeRanking!E7&lt;=$O$1,1,0)</f>
        <v>1</v>
      </c>
      <c r="F7" s="3" t="n">
        <f aca="false">+IF(SizeRanking!F7&lt;=$O$1,1,0)</f>
        <v>1</v>
      </c>
      <c r="G7" s="3" t="n">
        <f aca="false">+IF(SizeRanking!G7&lt;=$O$1,1,0)</f>
        <v>0</v>
      </c>
      <c r="H7" s="3" t="n">
        <f aca="false">+IF(SizeRanking!H7&lt;=$O$1,1,0)</f>
        <v>1</v>
      </c>
      <c r="I7" s="3" t="n">
        <f aca="false">+IF(SizeRanking!I7&lt;=$O$1,1,0)</f>
        <v>0</v>
      </c>
      <c r="J7" s="3" t="n">
        <f aca="false">+IF(SizeRanking!J7&lt;=$O$1,1,0)</f>
        <v>0</v>
      </c>
      <c r="K7" s="3" t="n">
        <f aca="false">+IF(SizeRanking!K7&lt;=$O$1,1,0)</f>
        <v>0</v>
      </c>
      <c r="L7" s="3" t="n">
        <f aca="false">+IF(SizeRanking!L7&lt;=$O$1,1,0)</f>
        <v>1</v>
      </c>
    </row>
    <row r="8" customFormat="false" ht="12.8" hidden="false" customHeight="false" outlineLevel="0" collapsed="false">
      <c r="A8" s="1" t="s">
        <v>18</v>
      </c>
      <c r="B8" s="3" t="n">
        <f aca="false">+IF(SizeRanking!B8&lt;=$O$1,1,0)</f>
        <v>0</v>
      </c>
      <c r="C8" s="3" t="n">
        <f aca="false">+IF(SizeRanking!C8&lt;=$O$1,1,0)</f>
        <v>1</v>
      </c>
      <c r="D8" s="3" t="n">
        <f aca="false">+IF(SizeRanking!D8&lt;=$O$1,1,0)</f>
        <v>0</v>
      </c>
      <c r="E8" s="3" t="n">
        <f aca="false">+IF(SizeRanking!E8&lt;=$O$1,1,0)</f>
        <v>0</v>
      </c>
      <c r="F8" s="3" t="n">
        <f aca="false">+IF(SizeRanking!F8&lt;=$O$1,1,0)</f>
        <v>1</v>
      </c>
      <c r="G8" s="3" t="n">
        <f aca="false">+IF(SizeRanking!G8&lt;=$O$1,1,0)</f>
        <v>0</v>
      </c>
      <c r="H8" s="3" t="n">
        <f aca="false">+IF(SizeRanking!H8&lt;=$O$1,1,0)</f>
        <v>0</v>
      </c>
      <c r="I8" s="3" t="n">
        <f aca="false">+IF(SizeRanking!I8&lt;=$O$1,1,0)</f>
        <v>1</v>
      </c>
      <c r="J8" s="3" t="n">
        <f aca="false">+IF(SizeRanking!J8&lt;=$O$1,1,0)</f>
        <v>0</v>
      </c>
      <c r="K8" s="3" t="n">
        <f aca="false">+IF(SizeRanking!K8&lt;=$O$1,1,0)</f>
        <v>1</v>
      </c>
      <c r="L8" s="3" t="n">
        <f aca="false">+IF(SizeRanking!L8&lt;=$O$1,1,0)</f>
        <v>1</v>
      </c>
    </row>
    <row r="9" customFormat="false" ht="12.8" hidden="false" customHeight="false" outlineLevel="0" collapsed="false">
      <c r="A9" s="1" t="s">
        <v>19</v>
      </c>
      <c r="B9" s="3" t="n">
        <f aca="false">+IF(SizeRanking!B9&lt;=$O$1,1,0)</f>
        <v>1</v>
      </c>
      <c r="C9" s="3" t="n">
        <f aca="false">+IF(SizeRanking!C9&lt;=$O$1,1,0)</f>
        <v>0</v>
      </c>
      <c r="D9" s="3" t="n">
        <f aca="false">+IF(SizeRanking!D9&lt;=$O$1,1,0)</f>
        <v>1</v>
      </c>
      <c r="E9" s="3" t="n">
        <f aca="false">+IF(SizeRanking!E9&lt;=$O$1,1,0)</f>
        <v>1</v>
      </c>
      <c r="F9" s="3" t="n">
        <f aca="false">+IF(SizeRanking!F9&lt;=$O$1,1,0)</f>
        <v>0</v>
      </c>
      <c r="G9" s="3" t="n">
        <f aca="false">+IF(SizeRanking!G9&lt;=$O$1,1,0)</f>
        <v>0</v>
      </c>
      <c r="H9" s="3" t="n">
        <f aca="false">+IF(SizeRanking!H9&lt;=$O$1,1,0)</f>
        <v>0</v>
      </c>
      <c r="I9" s="3" t="n">
        <f aca="false">+IF(SizeRanking!I9&lt;=$O$1,1,0)</f>
        <v>0</v>
      </c>
      <c r="J9" s="3" t="n">
        <f aca="false">+IF(SizeRanking!J9&lt;=$O$1,1,0)</f>
        <v>0</v>
      </c>
      <c r="K9" s="3" t="n">
        <f aca="false">+IF(SizeRanking!K9&lt;=$O$1,1,0)</f>
        <v>1</v>
      </c>
      <c r="L9" s="3" t="n">
        <f aca="false">+IF(SizeRanking!L9&lt;=$O$1,1,0)</f>
        <v>1</v>
      </c>
    </row>
    <row r="10" customFormat="false" ht="12.8" hidden="false" customHeight="false" outlineLevel="0" collapsed="false">
      <c r="A10" s="1" t="s">
        <v>20</v>
      </c>
      <c r="B10" s="3" t="n">
        <f aca="false">+IF(SizeRanking!B10&lt;=$O$1,1,0)</f>
        <v>0</v>
      </c>
      <c r="C10" s="3" t="n">
        <f aca="false">+IF(SizeRanking!C10&lt;=$O$1,1,0)</f>
        <v>0</v>
      </c>
      <c r="D10" s="3" t="n">
        <f aca="false">+IF(SizeRanking!D10&lt;=$O$1,1,0)</f>
        <v>1</v>
      </c>
      <c r="E10" s="3" t="n">
        <f aca="false">+IF(SizeRanking!E10&lt;=$O$1,1,0)</f>
        <v>1</v>
      </c>
      <c r="F10" s="3" t="n">
        <f aca="false">+IF(SizeRanking!F10&lt;=$O$1,1,0)</f>
        <v>1</v>
      </c>
      <c r="G10" s="3" t="n">
        <f aca="false">+IF(SizeRanking!G10&lt;=$O$1,1,0)</f>
        <v>0</v>
      </c>
      <c r="H10" s="3" t="n">
        <f aca="false">+IF(SizeRanking!H10&lt;=$O$1,1,0)</f>
        <v>1</v>
      </c>
      <c r="I10" s="3" t="n">
        <f aca="false">+IF(SizeRanking!I10&lt;=$O$1,1,0)</f>
        <v>0</v>
      </c>
      <c r="J10" s="3" t="n">
        <f aca="false">+IF(SizeRanking!J10&lt;=$O$1,1,0)</f>
        <v>1</v>
      </c>
      <c r="K10" s="3" t="n">
        <f aca="false">+IF(SizeRanking!K10&lt;=$O$1,1,0)</f>
        <v>0</v>
      </c>
      <c r="L10" s="3" t="n">
        <f aca="false">+IF(SizeRanking!L10&lt;=$O$1,1,0)</f>
        <v>0</v>
      </c>
    </row>
    <row r="11" customFormat="false" ht="12.8" hidden="false" customHeight="false" outlineLevel="0" collapsed="false">
      <c r="A11" s="1" t="s">
        <v>21</v>
      </c>
      <c r="B11" s="3" t="n">
        <f aca="false">+IF(SizeRanking!B11&lt;=$O$1,1,0)</f>
        <v>0</v>
      </c>
      <c r="C11" s="3" t="n">
        <f aca="false">+IF(SizeRanking!C11&lt;=$O$1,1,0)</f>
        <v>0</v>
      </c>
      <c r="D11" s="3" t="n">
        <f aca="false">+IF(SizeRanking!D11&lt;=$O$1,1,0)</f>
        <v>1</v>
      </c>
      <c r="E11" s="3" t="n">
        <f aca="false">+IF(SizeRanking!E11&lt;=$O$1,1,0)</f>
        <v>0</v>
      </c>
      <c r="F11" s="3" t="n">
        <f aca="false">+IF(SizeRanking!F11&lt;=$O$1,1,0)</f>
        <v>1</v>
      </c>
      <c r="G11" s="3" t="n">
        <f aca="false">+IF(SizeRanking!G11&lt;=$O$1,1,0)</f>
        <v>0</v>
      </c>
      <c r="H11" s="3" t="n">
        <f aca="false">+IF(SizeRanking!H11&lt;=$O$1,1,0)</f>
        <v>0</v>
      </c>
      <c r="I11" s="3" t="n">
        <f aca="false">+IF(SizeRanking!I11&lt;=$O$1,1,0)</f>
        <v>0</v>
      </c>
      <c r="J11" s="3" t="n">
        <f aca="false">+IF(SizeRanking!J11&lt;=$O$1,1,0)</f>
        <v>1</v>
      </c>
      <c r="K11" s="3" t="n">
        <f aca="false">+IF(SizeRanking!K11&lt;=$O$1,1,0)</f>
        <v>1</v>
      </c>
      <c r="L11" s="3" t="n">
        <f aca="false">+IF(SizeRanking!L11&lt;=$O$1,1,0)</f>
        <v>1</v>
      </c>
    </row>
    <row r="12" customFormat="false" ht="12.8" hidden="false" customHeight="false" outlineLevel="0" collapsed="false">
      <c r="A12" s="1" t="s">
        <v>22</v>
      </c>
      <c r="B12" s="3" t="n">
        <f aca="false">+IF(SizeRanking!B12&lt;=$O$1,1,0)</f>
        <v>1</v>
      </c>
      <c r="C12" s="3" t="n">
        <f aca="false">+IF(SizeRanking!C12&lt;=$O$1,1,0)</f>
        <v>1</v>
      </c>
      <c r="D12" s="3" t="n">
        <f aca="false">+IF(SizeRanking!D12&lt;=$O$1,1,0)</f>
        <v>0</v>
      </c>
      <c r="E12" s="3" t="n">
        <f aca="false">+IF(SizeRanking!E12&lt;=$O$1,1,0)</f>
        <v>0</v>
      </c>
      <c r="F12" s="3" t="n">
        <f aca="false">+IF(SizeRanking!F12&lt;=$O$1,1,0)</f>
        <v>0</v>
      </c>
      <c r="G12" s="3" t="n">
        <f aca="false">+IF(SizeRanking!G12&lt;=$O$1,1,0)</f>
        <v>1</v>
      </c>
      <c r="H12" s="3" t="n">
        <f aca="false">+IF(SizeRanking!H12&lt;=$O$1,1,0)</f>
        <v>0</v>
      </c>
      <c r="I12" s="3" t="n">
        <f aca="false">+IF(SizeRanking!I12&lt;=$O$1,1,0)</f>
        <v>1</v>
      </c>
      <c r="J12" s="3" t="n">
        <f aca="false">+IF(SizeRanking!J12&lt;=$O$1,1,0)</f>
        <v>1</v>
      </c>
      <c r="K12" s="3" t="n">
        <f aca="false">+IF(SizeRanking!K12&lt;=$O$1,1,0)</f>
        <v>0</v>
      </c>
      <c r="L12" s="3" t="n">
        <f aca="false">+IF(SizeRanking!L12&lt;=$O$1,1,0)</f>
        <v>0</v>
      </c>
    </row>
    <row r="13" customFormat="false" ht="12.8" hidden="false" customHeight="false" outlineLevel="0" collapsed="false">
      <c r="A13" s="1" t="s">
        <v>23</v>
      </c>
      <c r="B13" s="3" t="n">
        <f aca="false">+IF(SizeRanking!B13&lt;=$O$1,1,0)</f>
        <v>0</v>
      </c>
      <c r="C13" s="3" t="n">
        <f aca="false">+IF(SizeRanking!C13&lt;=$O$1,1,0)</f>
        <v>1</v>
      </c>
      <c r="D13" s="3" t="n">
        <f aca="false">+IF(SizeRanking!D13&lt;=$O$1,1,0)</f>
        <v>1</v>
      </c>
      <c r="E13" s="3" t="n">
        <f aca="false">+IF(SizeRanking!E13&lt;=$O$1,1,0)</f>
        <v>1</v>
      </c>
      <c r="F13" s="3" t="n">
        <f aca="false">+IF(SizeRanking!F13&lt;=$O$1,1,0)</f>
        <v>0</v>
      </c>
      <c r="G13" s="3" t="n">
        <f aca="false">+IF(SizeRanking!G13&lt;=$O$1,1,0)</f>
        <v>0</v>
      </c>
      <c r="H13" s="3" t="n">
        <f aca="false">+IF(SizeRanking!H13&lt;=$O$1,1,0)</f>
        <v>0</v>
      </c>
      <c r="I13" s="3" t="n">
        <f aca="false">+IF(SizeRanking!I13&lt;=$O$1,1,0)</f>
        <v>1</v>
      </c>
      <c r="J13" s="3" t="n">
        <f aca="false">+IF(SizeRanking!J13&lt;=$O$1,1,0)</f>
        <v>1</v>
      </c>
      <c r="K13" s="3" t="n">
        <f aca="false">+IF(SizeRanking!K13&lt;=$O$1,1,0)</f>
        <v>0</v>
      </c>
      <c r="L13" s="3" t="n">
        <f aca="false">+IF(SizeRanking!L13&lt;=$O$1,1,0)</f>
        <v>0</v>
      </c>
    </row>
    <row r="14" customFormat="false" ht="12.8" hidden="false" customHeight="false" outlineLevel="0" collapsed="false">
      <c r="A14" s="1" t="s">
        <v>24</v>
      </c>
      <c r="B14" s="3" t="n">
        <f aca="false">+IF(SizeRanking!B14&lt;=$O$1,1,0)</f>
        <v>0</v>
      </c>
      <c r="C14" s="3" t="n">
        <f aca="false">+IF(SizeRanking!C14&lt;=$O$1,1,0)</f>
        <v>0</v>
      </c>
      <c r="D14" s="3" t="n">
        <f aca="false">+IF(SizeRanking!D14&lt;=$O$1,1,0)</f>
        <v>0</v>
      </c>
      <c r="E14" s="3" t="n">
        <f aca="false">+IF(SizeRanking!E14&lt;=$O$1,1,0)</f>
        <v>1</v>
      </c>
      <c r="F14" s="3" t="n">
        <f aca="false">+IF(SizeRanking!F14&lt;=$O$1,1,0)</f>
        <v>0</v>
      </c>
      <c r="G14" s="3" t="n">
        <f aca="false">+IF(SizeRanking!G14&lt;=$O$1,1,0)</f>
        <v>0</v>
      </c>
      <c r="H14" s="3" t="n">
        <f aca="false">+IF(SizeRanking!H14&lt;=$O$1,1,0)</f>
        <v>1</v>
      </c>
      <c r="I14" s="3" t="n">
        <f aca="false">+IF(SizeRanking!I14&lt;=$O$1,1,0)</f>
        <v>0</v>
      </c>
      <c r="J14" s="3" t="n">
        <f aca="false">+IF(SizeRanking!J14&lt;=$O$1,1,0)</f>
        <v>1</v>
      </c>
      <c r="K14" s="3" t="n">
        <f aca="false">+IF(SizeRanking!K14&lt;=$O$1,1,0)</f>
        <v>1</v>
      </c>
      <c r="L14" s="3" t="n">
        <f aca="false">+IF(SizeRanking!L14&lt;=$O$1,1,0)</f>
        <v>1</v>
      </c>
    </row>
    <row r="15" customFormat="false" ht="12.8" hidden="false" customHeight="false" outlineLevel="0" collapsed="false">
      <c r="A15" s="1" t="s">
        <v>25</v>
      </c>
      <c r="B15" s="3" t="n">
        <f aca="false">+IF(SizeRanking!B15&lt;=$O$1,1,0)</f>
        <v>0</v>
      </c>
      <c r="C15" s="3" t="n">
        <f aca="false">+IF(SizeRanking!C15&lt;=$O$1,1,0)</f>
        <v>0</v>
      </c>
      <c r="D15" s="3" t="n">
        <f aca="false">+IF(SizeRanking!D15&lt;=$O$1,1,0)</f>
        <v>1</v>
      </c>
      <c r="E15" s="3" t="n">
        <f aca="false">+IF(SizeRanking!E15&lt;=$O$1,1,0)</f>
        <v>0</v>
      </c>
      <c r="F15" s="3" t="n">
        <f aca="false">+IF(SizeRanking!F15&lt;=$O$1,1,0)</f>
        <v>1</v>
      </c>
      <c r="G15" s="3" t="n">
        <f aca="false">+IF(SizeRanking!G15&lt;=$O$1,1,0)</f>
        <v>1</v>
      </c>
      <c r="H15" s="3" t="n">
        <f aca="false">+IF(SizeRanking!H15&lt;=$O$1,1,0)</f>
        <v>0</v>
      </c>
      <c r="I15" s="3" t="n">
        <f aca="false">+IF(SizeRanking!I15&lt;=$O$1,1,0)</f>
        <v>1</v>
      </c>
      <c r="J15" s="3" t="n">
        <f aca="false">+IF(SizeRanking!J15&lt;=$O$1,1,0)</f>
        <v>1</v>
      </c>
      <c r="K15" s="3" t="n">
        <f aca="false">+IF(SizeRanking!K15&lt;=$O$1,1,0)</f>
        <v>0</v>
      </c>
      <c r="L15" s="3" t="n">
        <f aca="false">+IF(SizeRanking!L15&lt;=$O$1,1,0)</f>
        <v>0</v>
      </c>
    </row>
    <row r="16" customFormat="false" ht="12.8" hidden="false" customHeight="false" outlineLevel="0" collapsed="false">
      <c r="A16" s="1" t="s">
        <v>26</v>
      </c>
      <c r="B16" s="3" t="n">
        <f aca="false">+IF(SizeRanking!B16&lt;=$O$1,1,0)</f>
        <v>0</v>
      </c>
      <c r="C16" s="3" t="n">
        <f aca="false">+IF(SizeRanking!C16&lt;=$O$1,1,0)</f>
        <v>0</v>
      </c>
      <c r="D16" s="3" t="n">
        <f aca="false">+IF(SizeRanking!D16&lt;=$O$1,1,0)</f>
        <v>1</v>
      </c>
      <c r="E16" s="3" t="n">
        <f aca="false">+IF(SizeRanking!E16&lt;=$O$1,1,0)</f>
        <v>1</v>
      </c>
      <c r="F16" s="3" t="n">
        <f aca="false">+IF(SizeRanking!F16&lt;=$O$1,1,0)</f>
        <v>0</v>
      </c>
      <c r="G16" s="3" t="n">
        <f aca="false">+IF(SizeRanking!G16&lt;=$O$1,1,0)</f>
        <v>0</v>
      </c>
      <c r="H16" s="3" t="n">
        <f aca="false">+IF(SizeRanking!H16&lt;=$O$1,1,0)</f>
        <v>1</v>
      </c>
      <c r="I16" s="3" t="n">
        <f aca="false">+IF(SizeRanking!I16&lt;=$O$1,1,0)</f>
        <v>1</v>
      </c>
      <c r="J16" s="3" t="n">
        <f aca="false">+IF(SizeRanking!J16&lt;=$O$1,1,0)</f>
        <v>0</v>
      </c>
      <c r="K16" s="3" t="n">
        <f aca="false">+IF(SizeRanking!K16&lt;=$O$1,1,0)</f>
        <v>0</v>
      </c>
      <c r="L16" s="3" t="n">
        <f aca="false">+IF(SizeRanking!L16&lt;=$O$1,1,0)</f>
        <v>1</v>
      </c>
    </row>
    <row r="17" customFormat="false" ht="12.8" hidden="false" customHeight="false" outlineLevel="0" collapsed="false">
      <c r="A17" s="1" t="s">
        <v>27</v>
      </c>
      <c r="B17" s="3" t="n">
        <f aca="false">+IF(SizeRanking!B17&lt;=$O$1,1,0)</f>
        <v>1</v>
      </c>
      <c r="C17" s="3" t="n">
        <f aca="false">+IF(SizeRanking!C17&lt;=$O$1,1,0)</f>
        <v>0</v>
      </c>
      <c r="D17" s="3" t="n">
        <f aca="false">+IF(SizeRanking!D17&lt;=$O$1,1,0)</f>
        <v>0</v>
      </c>
      <c r="E17" s="3" t="n">
        <f aca="false">+IF(SizeRanking!E17&lt;=$O$1,1,0)</f>
        <v>1</v>
      </c>
      <c r="F17" s="3" t="n">
        <f aca="false">+IF(SizeRanking!F17&lt;=$O$1,1,0)</f>
        <v>1</v>
      </c>
      <c r="G17" s="3" t="n">
        <f aca="false">+IF(SizeRanking!G17&lt;=$O$1,1,0)</f>
        <v>1</v>
      </c>
      <c r="H17" s="3" t="n">
        <f aca="false">+IF(SizeRanking!H17&lt;=$O$1,1,0)</f>
        <v>0</v>
      </c>
      <c r="I17" s="3" t="n">
        <f aca="false">+IF(SizeRanking!I17&lt;=$O$1,1,0)</f>
        <v>0</v>
      </c>
      <c r="J17" s="3" t="n">
        <f aca="false">+IF(SizeRanking!J17&lt;=$O$1,1,0)</f>
        <v>0</v>
      </c>
      <c r="K17" s="3" t="n">
        <f aca="false">+IF(SizeRanking!K17&lt;=$O$1,1,0)</f>
        <v>0</v>
      </c>
      <c r="L17" s="3" t="n">
        <f aca="false">+IF(SizeRanking!L17&lt;=$O$1,1,0)</f>
        <v>1</v>
      </c>
    </row>
    <row r="18" customFormat="false" ht="12.8" hidden="false" customHeight="false" outlineLevel="0" collapsed="false">
      <c r="A18" s="1" t="s">
        <v>28</v>
      </c>
      <c r="B18" s="3" t="n">
        <f aca="false">+IF(SizeRanking!B18&lt;=$O$1,1,0)</f>
        <v>0</v>
      </c>
      <c r="C18" s="3" t="n">
        <f aca="false">+IF(SizeRanking!C18&lt;=$O$1,1,0)</f>
        <v>1</v>
      </c>
      <c r="D18" s="3" t="n">
        <f aca="false">+IF(SizeRanking!D18&lt;=$O$1,1,0)</f>
        <v>0</v>
      </c>
      <c r="E18" s="3" t="n">
        <f aca="false">+IF(SizeRanking!E18&lt;=$O$1,1,0)</f>
        <v>1</v>
      </c>
      <c r="F18" s="3" t="n">
        <f aca="false">+IF(SizeRanking!F18&lt;=$O$1,1,0)</f>
        <v>1</v>
      </c>
      <c r="G18" s="3" t="n">
        <f aca="false">+IF(SizeRanking!G18&lt;=$O$1,1,0)</f>
        <v>0</v>
      </c>
      <c r="H18" s="3" t="n">
        <f aca="false">+IF(SizeRanking!H18&lt;=$O$1,1,0)</f>
        <v>0</v>
      </c>
      <c r="I18" s="3" t="n">
        <f aca="false">+IF(SizeRanking!I18&lt;=$O$1,1,0)</f>
        <v>0</v>
      </c>
      <c r="J18" s="3" t="n">
        <f aca="false">+IF(SizeRanking!J18&lt;=$O$1,1,0)</f>
        <v>1</v>
      </c>
      <c r="K18" s="3" t="n">
        <f aca="false">+IF(SizeRanking!K18&lt;=$O$1,1,0)</f>
        <v>1</v>
      </c>
      <c r="L18" s="3" t="n">
        <f aca="false">+IF(SizeRanking!L18&lt;=$O$1,1,0)</f>
        <v>0</v>
      </c>
    </row>
    <row r="19" customFormat="false" ht="12.8" hidden="false" customHeight="false" outlineLevel="0" collapsed="false">
      <c r="A19" s="1" t="s">
        <v>29</v>
      </c>
      <c r="B19" s="3" t="n">
        <f aca="false">+IF(SizeRanking!B19&lt;=$O$1,1,0)</f>
        <v>0</v>
      </c>
      <c r="C19" s="3" t="n">
        <f aca="false">+IF(SizeRanking!C19&lt;=$O$1,1,0)</f>
        <v>0</v>
      </c>
      <c r="D19" s="3" t="n">
        <f aca="false">+IF(SizeRanking!D19&lt;=$O$1,1,0)</f>
        <v>1</v>
      </c>
      <c r="E19" s="3" t="n">
        <f aca="false">+IF(SizeRanking!E19&lt;=$O$1,1,0)</f>
        <v>1</v>
      </c>
      <c r="F19" s="3" t="n">
        <f aca="false">+IF(SizeRanking!F19&lt;=$O$1,1,0)</f>
        <v>1</v>
      </c>
      <c r="G19" s="3" t="n">
        <f aca="false">+IF(SizeRanking!G19&lt;=$O$1,1,0)</f>
        <v>0</v>
      </c>
      <c r="H19" s="3" t="n">
        <f aca="false">+IF(SizeRanking!H19&lt;=$O$1,1,0)</f>
        <v>1</v>
      </c>
      <c r="I19" s="3" t="n">
        <f aca="false">+IF(SizeRanking!I19&lt;=$O$1,1,0)</f>
        <v>0</v>
      </c>
      <c r="J19" s="3" t="n">
        <f aca="false">+IF(SizeRanking!J19&lt;=$O$1,1,0)</f>
        <v>0</v>
      </c>
      <c r="K19" s="3" t="n">
        <f aca="false">+IF(SizeRanking!K19&lt;=$O$1,1,0)</f>
        <v>0</v>
      </c>
      <c r="L19" s="3" t="n">
        <f aca="false">+IF(SizeRanking!L19&lt;=$O$1,1,0)</f>
        <v>1</v>
      </c>
    </row>
    <row r="20" customFormat="false" ht="12.8" hidden="false" customHeight="false" outlineLevel="0" collapsed="false">
      <c r="A20" s="1" t="s">
        <v>30</v>
      </c>
      <c r="B20" s="3" t="n">
        <f aca="false">+IF(SizeRanking!B20&lt;=$O$1,1,0)</f>
        <v>0</v>
      </c>
      <c r="C20" s="3" t="n">
        <f aca="false">+IF(SizeRanking!C20&lt;=$O$1,1,0)</f>
        <v>0</v>
      </c>
      <c r="D20" s="3" t="n">
        <f aca="false">+IF(SizeRanking!D20&lt;=$O$1,1,0)</f>
        <v>1</v>
      </c>
      <c r="E20" s="3" t="n">
        <f aca="false">+IF(SizeRanking!E20&lt;=$O$1,1,0)</f>
        <v>1</v>
      </c>
      <c r="F20" s="3" t="n">
        <f aca="false">+IF(SizeRanking!F20&lt;=$O$1,1,0)</f>
        <v>1</v>
      </c>
      <c r="G20" s="3" t="n">
        <f aca="false">+IF(SizeRanking!G20&lt;=$O$1,1,0)</f>
        <v>1</v>
      </c>
      <c r="H20" s="3" t="n">
        <f aca="false">+IF(SizeRanking!H20&lt;=$O$1,1,0)</f>
        <v>0</v>
      </c>
      <c r="I20" s="3" t="n">
        <f aca="false">+IF(SizeRanking!I20&lt;=$O$1,1,0)</f>
        <v>0</v>
      </c>
      <c r="J20" s="3" t="n">
        <f aca="false">+IF(SizeRanking!J20&lt;=$O$1,1,0)</f>
        <v>0</v>
      </c>
      <c r="K20" s="3" t="n">
        <f aca="false">+IF(SizeRanking!K20&lt;=$O$1,1,0)</f>
        <v>0</v>
      </c>
      <c r="L20" s="3" t="n">
        <f aca="false">+IF(SizeRanking!L20&lt;=$O$1,1,0)</f>
        <v>1</v>
      </c>
    </row>
    <row r="21" customFormat="false" ht="12.8" hidden="false" customHeight="false" outlineLevel="0" collapsed="false">
      <c r="A21" s="1" t="s">
        <v>31</v>
      </c>
      <c r="B21" s="3" t="n">
        <f aca="false">+IF(SizeRanking!B21&lt;=$O$1,1,0)</f>
        <v>0</v>
      </c>
      <c r="C21" s="3" t="n">
        <f aca="false">+IF(SizeRanking!C21&lt;=$O$1,1,0)</f>
        <v>0</v>
      </c>
      <c r="D21" s="3" t="n">
        <f aca="false">+IF(SizeRanking!D21&lt;=$O$1,1,0)</f>
        <v>0</v>
      </c>
      <c r="E21" s="3" t="n">
        <f aca="false">+IF(SizeRanking!E21&lt;=$O$1,1,0)</f>
        <v>1</v>
      </c>
      <c r="F21" s="3" t="n">
        <f aca="false">+IF(SizeRanking!F21&lt;=$O$1,1,0)</f>
        <v>0</v>
      </c>
      <c r="G21" s="3" t="n">
        <f aca="false">+IF(SizeRanking!G21&lt;=$O$1,1,0)</f>
        <v>1</v>
      </c>
      <c r="H21" s="3" t="n">
        <f aca="false">+IF(SizeRanking!H21&lt;=$O$1,1,0)</f>
        <v>0</v>
      </c>
      <c r="I21" s="3" t="n">
        <f aca="false">+IF(SizeRanking!I21&lt;=$O$1,1,0)</f>
        <v>1</v>
      </c>
      <c r="J21" s="3" t="n">
        <f aca="false">+IF(SizeRanking!J21&lt;=$O$1,1,0)</f>
        <v>1</v>
      </c>
      <c r="K21" s="3" t="n">
        <f aca="false">+IF(SizeRanking!K21&lt;=$O$1,1,0)</f>
        <v>1</v>
      </c>
      <c r="L21" s="3" t="n">
        <f aca="false">+IF(SizeRanking!L21&lt;=$O$1,1,0)</f>
        <v>0</v>
      </c>
    </row>
    <row r="22" customFormat="false" ht="12.8" hidden="false" customHeight="false" outlineLevel="0" collapsed="false">
      <c r="A22" s="1" t="s">
        <v>32</v>
      </c>
      <c r="B22" s="3" t="n">
        <f aca="false">+IF(SizeRanking!B22&lt;=$O$1,1,0)</f>
        <v>1</v>
      </c>
      <c r="C22" s="3" t="n">
        <f aca="false">+IF(SizeRanking!C22&lt;=$O$1,1,0)</f>
        <v>1</v>
      </c>
      <c r="D22" s="3" t="n">
        <f aca="false">+IF(SizeRanking!D22&lt;=$O$1,1,0)</f>
        <v>1</v>
      </c>
      <c r="E22" s="3" t="n">
        <f aca="false">+IF(SizeRanking!E22&lt;=$O$1,1,0)</f>
        <v>0</v>
      </c>
      <c r="F22" s="3" t="n">
        <f aca="false">+IF(SizeRanking!F22&lt;=$O$1,1,0)</f>
        <v>0</v>
      </c>
      <c r="G22" s="3" t="n">
        <f aca="false">+IF(SizeRanking!G22&lt;=$O$1,1,0)</f>
        <v>0</v>
      </c>
      <c r="H22" s="3" t="n">
        <f aca="false">+IF(SizeRanking!H22&lt;=$O$1,1,0)</f>
        <v>0</v>
      </c>
      <c r="I22" s="3" t="n">
        <f aca="false">+IF(SizeRanking!I22&lt;=$O$1,1,0)</f>
        <v>0</v>
      </c>
      <c r="J22" s="3" t="n">
        <f aca="false">+IF(SizeRanking!J22&lt;=$O$1,1,0)</f>
        <v>0</v>
      </c>
      <c r="K22" s="3" t="n">
        <f aca="false">+IF(SizeRanking!K22&lt;=$O$1,1,0)</f>
        <v>1</v>
      </c>
      <c r="L22" s="3" t="n">
        <f aca="false">+IF(SizeRanking!L22&lt;=$O$1,1,0)</f>
        <v>1</v>
      </c>
    </row>
    <row r="23" customFormat="false" ht="12.8" hidden="false" customHeight="false" outlineLevel="0" collapsed="false">
      <c r="A23" s="1" t="s">
        <v>33</v>
      </c>
      <c r="B23" s="3" t="n">
        <f aca="false">+IF(SizeRanking!B23&lt;=$O$1,1,0)</f>
        <v>0</v>
      </c>
      <c r="C23" s="3" t="n">
        <f aca="false">+IF(SizeRanking!C23&lt;=$O$1,1,0)</f>
        <v>1</v>
      </c>
      <c r="D23" s="3" t="n">
        <f aca="false">+IF(SizeRanking!D23&lt;=$O$1,1,0)</f>
        <v>1</v>
      </c>
      <c r="E23" s="3" t="n">
        <f aca="false">+IF(SizeRanking!E23&lt;=$O$1,1,0)</f>
        <v>0</v>
      </c>
      <c r="F23" s="3" t="n">
        <f aca="false">+IF(SizeRanking!F23&lt;=$O$1,1,0)</f>
        <v>1</v>
      </c>
      <c r="G23" s="3" t="n">
        <f aca="false">+IF(SizeRanking!G23&lt;=$O$1,1,0)</f>
        <v>0</v>
      </c>
      <c r="H23" s="3" t="n">
        <f aca="false">+IF(SizeRanking!H23&lt;=$O$1,1,0)</f>
        <v>0</v>
      </c>
      <c r="I23" s="3" t="n">
        <f aca="false">+IF(SizeRanking!I23&lt;=$O$1,1,0)</f>
        <v>1</v>
      </c>
      <c r="J23" s="3" t="n">
        <f aca="false">+IF(SizeRanking!J23&lt;=$O$1,1,0)</f>
        <v>0</v>
      </c>
      <c r="K23" s="3" t="n">
        <f aca="false">+IF(SizeRanking!K23&lt;=$O$1,1,0)</f>
        <v>0</v>
      </c>
      <c r="L23" s="3" t="n">
        <f aca="false">+IF(SizeRanking!L23&lt;=$O$1,1,0)</f>
        <v>1</v>
      </c>
    </row>
    <row r="24" customFormat="false" ht="12.8" hidden="false" customHeight="false" outlineLevel="0" collapsed="false">
      <c r="A24" s="1" t="s">
        <v>34</v>
      </c>
      <c r="B24" s="3" t="n">
        <f aca="false">+IF(SizeRanking!B24&lt;=$O$1,1,0)</f>
        <v>0</v>
      </c>
      <c r="C24" s="3" t="n">
        <f aca="false">+IF(SizeRanking!C24&lt;=$O$1,1,0)</f>
        <v>0</v>
      </c>
      <c r="D24" s="3" t="n">
        <f aca="false">+IF(SizeRanking!D24&lt;=$O$1,1,0)</f>
        <v>0</v>
      </c>
      <c r="E24" s="3" t="n">
        <f aca="false">+IF(SizeRanking!E24&lt;=$O$1,1,0)</f>
        <v>1</v>
      </c>
      <c r="F24" s="3" t="n">
        <f aca="false">+IF(SizeRanking!F24&lt;=$O$1,1,0)</f>
        <v>1</v>
      </c>
      <c r="G24" s="3" t="n">
        <f aca="false">+IF(SizeRanking!G24&lt;=$O$1,1,0)</f>
        <v>1</v>
      </c>
      <c r="H24" s="3" t="n">
        <f aca="false">+IF(SizeRanking!H24&lt;=$O$1,1,0)</f>
        <v>1</v>
      </c>
      <c r="I24" s="3" t="n">
        <f aca="false">+IF(SizeRanking!I24&lt;=$O$1,1,0)</f>
        <v>0</v>
      </c>
      <c r="J24" s="3" t="n">
        <f aca="false">+IF(SizeRanking!J24&lt;=$O$1,1,0)</f>
        <v>1</v>
      </c>
      <c r="K24" s="3" t="n">
        <f aca="false">+IF(SizeRanking!K24&lt;=$O$1,1,0)</f>
        <v>0</v>
      </c>
      <c r="L24" s="3" t="n">
        <f aca="false">+IF(SizeRanking!L24&lt;=$O$1,1,0)</f>
        <v>0</v>
      </c>
    </row>
    <row r="25" customFormat="false" ht="12.8" hidden="false" customHeight="false" outlineLevel="0" collapsed="false">
      <c r="A25" s="1" t="s">
        <v>35</v>
      </c>
      <c r="B25" s="3" t="n">
        <f aca="false">+IF(SizeRanking!B25&lt;=$O$1,1,0)</f>
        <v>0</v>
      </c>
      <c r="C25" s="3" t="n">
        <f aca="false">+IF(SizeRanking!C25&lt;=$O$1,1,0)</f>
        <v>1</v>
      </c>
      <c r="D25" s="3" t="n">
        <f aca="false">+IF(SizeRanking!D25&lt;=$O$1,1,0)</f>
        <v>0</v>
      </c>
      <c r="E25" s="3" t="n">
        <f aca="false">+IF(SizeRanking!E25&lt;=$O$1,1,0)</f>
        <v>0</v>
      </c>
      <c r="F25" s="3" t="n">
        <f aca="false">+IF(SizeRanking!F25&lt;=$O$1,1,0)</f>
        <v>0</v>
      </c>
      <c r="G25" s="3" t="n">
        <f aca="false">+IF(SizeRanking!G25&lt;=$O$1,1,0)</f>
        <v>0</v>
      </c>
      <c r="H25" s="3" t="n">
        <f aca="false">+IF(SizeRanking!H25&lt;=$O$1,1,0)</f>
        <v>1</v>
      </c>
      <c r="I25" s="3" t="n">
        <f aca="false">+IF(SizeRanking!I25&lt;=$O$1,1,0)</f>
        <v>1</v>
      </c>
      <c r="J25" s="3" t="n">
        <f aca="false">+IF(SizeRanking!J25&lt;=$O$1,1,0)</f>
        <v>1</v>
      </c>
      <c r="K25" s="3" t="n">
        <f aca="false">+IF(SizeRanking!K25&lt;=$O$1,1,0)</f>
        <v>0</v>
      </c>
      <c r="L25" s="3" t="n">
        <f aca="false">+IF(SizeRanking!L25&lt;=$O$1,1,0)</f>
        <v>1</v>
      </c>
    </row>
    <row r="26" customFormat="false" ht="12.8" hidden="false" customHeight="false" outlineLevel="0" collapsed="false">
      <c r="A26" s="1" t="s">
        <v>36</v>
      </c>
      <c r="B26" s="3" t="n">
        <f aca="false">+IF(SizeRanking!B26&lt;=$O$1,1,0)</f>
        <v>1</v>
      </c>
      <c r="C26" s="3" t="n">
        <f aca="false">+IF(SizeRanking!C26&lt;=$O$1,1,0)</f>
        <v>0</v>
      </c>
      <c r="D26" s="3" t="n">
        <f aca="false">+IF(SizeRanking!D26&lt;=$O$1,1,0)</f>
        <v>1</v>
      </c>
      <c r="E26" s="3" t="n">
        <f aca="false">+IF(SizeRanking!E26&lt;=$O$1,1,0)</f>
        <v>1</v>
      </c>
      <c r="F26" s="3" t="n">
        <f aca="false">+IF(SizeRanking!F26&lt;=$O$1,1,0)</f>
        <v>1</v>
      </c>
      <c r="G26" s="3" t="n">
        <f aca="false">+IF(SizeRanking!G26&lt;=$O$1,1,0)</f>
        <v>0</v>
      </c>
      <c r="H26" s="3" t="n">
        <f aca="false">+IF(SizeRanking!H26&lt;=$O$1,1,0)</f>
        <v>1</v>
      </c>
      <c r="I26" s="3" t="n">
        <f aca="false">+IF(SizeRanking!I26&lt;=$O$1,1,0)</f>
        <v>0</v>
      </c>
      <c r="J26" s="3" t="n">
        <f aca="false">+IF(SizeRanking!J26&lt;=$O$1,1,0)</f>
        <v>0</v>
      </c>
      <c r="K26" s="3" t="n">
        <f aca="false">+IF(SizeRanking!K26&lt;=$O$1,1,0)</f>
        <v>0</v>
      </c>
      <c r="L26" s="3" t="n">
        <f aca="false">+IF(SizeRanking!L26&lt;=$O$1,1,0)</f>
        <v>0</v>
      </c>
    </row>
    <row r="27" customFormat="false" ht="12.8" hidden="false" customHeight="false" outlineLevel="0" collapsed="false">
      <c r="A27" s="1" t="s">
        <v>37</v>
      </c>
      <c r="B27" s="3" t="n">
        <f aca="false">+IF(SizeRanking!B27&lt;=$O$1,1,0)</f>
        <v>0</v>
      </c>
      <c r="C27" s="3" t="n">
        <f aca="false">+IF(SizeRanking!C27&lt;=$O$1,1,0)</f>
        <v>1</v>
      </c>
      <c r="D27" s="3" t="n">
        <f aca="false">+IF(SizeRanking!D27&lt;=$O$1,1,0)</f>
        <v>0</v>
      </c>
      <c r="E27" s="3" t="n">
        <f aca="false">+IF(SizeRanking!E27&lt;=$O$1,1,0)</f>
        <v>0</v>
      </c>
      <c r="F27" s="3" t="n">
        <f aca="false">+IF(SizeRanking!F27&lt;=$O$1,1,0)</f>
        <v>0</v>
      </c>
      <c r="G27" s="3" t="n">
        <f aca="false">+IF(SizeRanking!G27&lt;=$O$1,1,0)</f>
        <v>0</v>
      </c>
      <c r="H27" s="3" t="n">
        <f aca="false">+IF(SizeRanking!H27&lt;=$O$1,1,0)</f>
        <v>1</v>
      </c>
      <c r="I27" s="3" t="n">
        <f aca="false">+IF(SizeRanking!I27&lt;=$O$1,1,0)</f>
        <v>0</v>
      </c>
      <c r="J27" s="3" t="n">
        <f aca="false">+IF(SizeRanking!J27&lt;=$O$1,1,0)</f>
        <v>1</v>
      </c>
      <c r="K27" s="3" t="n">
        <f aca="false">+IF(SizeRanking!K27&lt;=$O$1,1,0)</f>
        <v>1</v>
      </c>
      <c r="L27" s="3" t="n">
        <f aca="false">+IF(SizeRanking!L27&lt;=$O$1,1,0)</f>
        <v>1</v>
      </c>
    </row>
    <row r="28" customFormat="false" ht="12.8" hidden="false" customHeight="false" outlineLevel="0" collapsed="false">
      <c r="A28" s="1" t="s">
        <v>38</v>
      </c>
      <c r="B28" s="3" t="n">
        <f aca="false">+IF(SizeRanking!B28&lt;=$O$1,1,0)</f>
        <v>0</v>
      </c>
      <c r="C28" s="3" t="n">
        <f aca="false">+IF(SizeRanking!C28&lt;=$O$1,1,0)</f>
        <v>1</v>
      </c>
      <c r="D28" s="3" t="n">
        <f aca="false">+IF(SizeRanking!D28&lt;=$O$1,1,0)</f>
        <v>0</v>
      </c>
      <c r="E28" s="3" t="n">
        <f aca="false">+IF(SizeRanking!E28&lt;=$O$1,1,0)</f>
        <v>1</v>
      </c>
      <c r="F28" s="3" t="n">
        <f aca="false">+IF(SizeRanking!F28&lt;=$O$1,1,0)</f>
        <v>0</v>
      </c>
      <c r="G28" s="3" t="n">
        <f aca="false">+IF(SizeRanking!G28&lt;=$O$1,1,0)</f>
        <v>0</v>
      </c>
      <c r="H28" s="3" t="n">
        <f aca="false">+IF(SizeRanking!H28&lt;=$O$1,1,0)</f>
        <v>1</v>
      </c>
      <c r="I28" s="3" t="n">
        <f aca="false">+IF(SizeRanking!I28&lt;=$O$1,1,0)</f>
        <v>1</v>
      </c>
      <c r="J28" s="3" t="n">
        <f aca="false">+IF(SizeRanking!J28&lt;=$O$1,1,0)</f>
        <v>0</v>
      </c>
      <c r="K28" s="3" t="n">
        <f aca="false">+IF(SizeRanking!K28&lt;=$O$1,1,0)</f>
        <v>1</v>
      </c>
      <c r="L28" s="3" t="n">
        <f aca="false">+IF(SizeRanking!L28&lt;=$O$1,1,0)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N2" activeCellId="0" sqref="N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6"/>
    <col collapsed="false" customWidth="true" hidden="false" outlineLevel="0" max="10" min="7" style="0" width="7.84"/>
    <col collapsed="false" customWidth="true" hidden="false" outlineLevel="0" max="11" min="11" style="0" width="6.86"/>
    <col collapsed="false" customWidth="true" hidden="false" outlineLevel="0" max="12" min="12" style="0" width="7.84"/>
    <col collapsed="false" customWidth="true" hidden="false" outlineLevel="0" max="13" min="13" style="0" width="5.49"/>
    <col collapsed="false" customWidth="true" hidden="false" outlineLevel="0" max="14" min="14" style="0" width="12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5" t="s">
        <v>47</v>
      </c>
    </row>
    <row r="2" customFormat="false" ht="12.8" hidden="false" customHeight="false" outlineLevel="0" collapsed="false">
      <c r="A2" s="1" t="s">
        <v>12</v>
      </c>
      <c r="B2" s="4" t="n">
        <f aca="false">+SizeSelected!B2*StdDev!B2</f>
        <v>1.23363252250267</v>
      </c>
      <c r="C2" s="4" t="n">
        <f aca="false">+SizeSelected!C2*StdDev!C2</f>
        <v>0</v>
      </c>
      <c r="D2" s="4" t="n">
        <f aca="false">+SizeSelected!D2*StdDev!D2</f>
        <v>0</v>
      </c>
      <c r="E2" s="4" t="n">
        <f aca="false">+SizeSelected!E2*StdDev!E2</f>
        <v>0</v>
      </c>
      <c r="F2" s="4" t="n">
        <f aca="false">+SizeSelected!F2*StdDev!F2</f>
        <v>1.5283593321008</v>
      </c>
      <c r="G2" s="4" t="n">
        <f aca="false">+SizeSelected!G2*StdDev!G2</f>
        <v>0.41394425552797</v>
      </c>
      <c r="H2" s="4" t="n">
        <f aca="false">+SizeSelected!H2*StdDev!H2</f>
        <v>0</v>
      </c>
      <c r="I2" s="4" t="n">
        <f aca="false">+SizeSelected!I2*StdDev!I2</f>
        <v>0</v>
      </c>
      <c r="J2" s="4" t="n">
        <f aca="false">+SizeSelected!J2*StdDev!J2</f>
        <v>0</v>
      </c>
      <c r="K2" s="4" t="n">
        <f aca="false">+SizeSelected!K2*StdDev!K2</f>
        <v>1.64132056087269</v>
      </c>
      <c r="L2" s="4" t="n">
        <f aca="false">+SizeSelected!L2*StdDev!L2</f>
        <v>2.73720905161758</v>
      </c>
      <c r="N2" s="13" t="n">
        <f aca="false">+SUM(B2:L2)</f>
        <v>7.55446572262172</v>
      </c>
    </row>
    <row r="3" customFormat="false" ht="12.8" hidden="false" customHeight="false" outlineLevel="0" collapsed="false">
      <c r="A3" s="1" t="s">
        <v>13</v>
      </c>
      <c r="B3" s="4" t="n">
        <f aca="false">+SizeSelected!B3*StdDev!B3</f>
        <v>0</v>
      </c>
      <c r="C3" s="4" t="n">
        <f aca="false">+SizeSelected!C3*StdDev!C3</f>
        <v>0</v>
      </c>
      <c r="D3" s="4" t="n">
        <f aca="false">+SizeSelected!D3*StdDev!D3</f>
        <v>2.15640846931903</v>
      </c>
      <c r="E3" s="4" t="n">
        <f aca="false">+SizeSelected!E3*StdDev!E3</f>
        <v>0</v>
      </c>
      <c r="F3" s="4" t="n">
        <f aca="false">+SizeSelected!F3*StdDev!F3</f>
        <v>0</v>
      </c>
      <c r="G3" s="4" t="n">
        <f aca="false">+SizeSelected!G3*StdDev!G3</f>
        <v>0</v>
      </c>
      <c r="H3" s="4" t="n">
        <f aca="false">+SizeSelected!H3*StdDev!H3</f>
        <v>0.414891389275747</v>
      </c>
      <c r="I3" s="4" t="n">
        <f aca="false">+SizeSelected!I3*StdDev!I3</f>
        <v>0.984269611165897</v>
      </c>
      <c r="J3" s="4" t="n">
        <f aca="false">+SizeSelected!J3*StdDev!J3</f>
        <v>0</v>
      </c>
      <c r="K3" s="4" t="n">
        <f aca="false">+SizeSelected!K3*StdDev!K3</f>
        <v>1.98552571534153</v>
      </c>
      <c r="L3" s="4" t="n">
        <f aca="false">+SizeSelected!L3*StdDev!L3</f>
        <v>2.71212014548095</v>
      </c>
      <c r="N3" s="13" t="n">
        <f aca="false">+SUM(B3:L3)</f>
        <v>8.25321533058315</v>
      </c>
    </row>
    <row r="4" customFormat="false" ht="12.8" hidden="false" customHeight="false" outlineLevel="0" collapsed="false">
      <c r="A4" s="1" t="s">
        <v>14</v>
      </c>
      <c r="B4" s="4" t="n">
        <f aca="false">+SizeSelected!B4*StdDev!B4</f>
        <v>0.333499433294443</v>
      </c>
      <c r="C4" s="4" t="n">
        <f aca="false">+SizeSelected!C4*StdDev!C4</f>
        <v>0</v>
      </c>
      <c r="D4" s="4" t="n">
        <f aca="false">+SizeSelected!D4*StdDev!D4</f>
        <v>2.89435599452216</v>
      </c>
      <c r="E4" s="4" t="n">
        <f aca="false">+SizeSelected!E4*StdDev!E4</f>
        <v>0</v>
      </c>
      <c r="F4" s="4" t="n">
        <f aca="false">+SizeSelected!F4*StdDev!F4</f>
        <v>0</v>
      </c>
      <c r="G4" s="4" t="n">
        <f aca="false">+SizeSelected!G4*StdDev!G4</f>
        <v>0</v>
      </c>
      <c r="H4" s="4" t="n">
        <f aca="false">+SizeSelected!H4*StdDev!H4</f>
        <v>0</v>
      </c>
      <c r="I4" s="4" t="n">
        <f aca="false">+SizeSelected!I4*StdDev!I4</f>
        <v>2.70708479412982</v>
      </c>
      <c r="J4" s="4" t="n">
        <f aca="false">+SizeSelected!J4*StdDev!J4</f>
        <v>1.17753619367822</v>
      </c>
      <c r="K4" s="4" t="n">
        <f aca="false">+SizeSelected!K4*StdDev!K4</f>
        <v>1.29901458454587</v>
      </c>
      <c r="L4" s="4" t="n">
        <f aca="false">+SizeSelected!L4*StdDev!L4</f>
        <v>0</v>
      </c>
      <c r="N4" s="13" t="n">
        <f aca="false">+SUM(B4:L4)</f>
        <v>8.41149100017052</v>
      </c>
    </row>
    <row r="5" customFormat="false" ht="12.8" hidden="false" customHeight="false" outlineLevel="0" collapsed="false">
      <c r="A5" s="1" t="s">
        <v>15</v>
      </c>
      <c r="B5" s="4" t="n">
        <f aca="false">+SizeSelected!B5*StdDev!B5</f>
        <v>1.55061372299816</v>
      </c>
      <c r="C5" s="4" t="n">
        <f aca="false">+SizeSelected!C5*StdDev!C5</f>
        <v>0</v>
      </c>
      <c r="D5" s="4" t="n">
        <f aca="false">+SizeSelected!D5*StdDev!D5</f>
        <v>0</v>
      </c>
      <c r="E5" s="4" t="n">
        <f aca="false">+SizeSelected!E5*StdDev!E5</f>
        <v>2.07958400390838</v>
      </c>
      <c r="F5" s="4" t="n">
        <f aca="false">+SizeSelected!F5*StdDev!F5</f>
        <v>0</v>
      </c>
      <c r="G5" s="4" t="n">
        <f aca="false">+SizeSelected!G5*StdDev!G5</f>
        <v>0</v>
      </c>
      <c r="H5" s="4" t="n">
        <f aca="false">+SizeSelected!H5*StdDev!H5</f>
        <v>0</v>
      </c>
      <c r="I5" s="4" t="n">
        <f aca="false">+SizeSelected!I5*StdDev!I5</f>
        <v>0</v>
      </c>
      <c r="J5" s="4" t="n">
        <f aca="false">+SizeSelected!J5*StdDev!J5</f>
        <v>2.92936460951048</v>
      </c>
      <c r="K5" s="4" t="n">
        <f aca="false">+SizeSelected!K5*StdDev!K5</f>
        <v>2.40499174007167</v>
      </c>
      <c r="L5" s="4" t="n">
        <f aca="false">+SizeSelected!L5*StdDev!L5</f>
        <v>0.813517817051144</v>
      </c>
      <c r="N5" s="13" t="n">
        <f aca="false">+SUM(B5:L5)</f>
        <v>9.77807189353983</v>
      </c>
    </row>
    <row r="6" customFormat="false" ht="12.8" hidden="false" customHeight="false" outlineLevel="0" collapsed="false">
      <c r="A6" s="1" t="s">
        <v>16</v>
      </c>
      <c r="B6" s="4" t="n">
        <f aca="false">+SizeSelected!B6*StdDev!B6</f>
        <v>1.66152522045523</v>
      </c>
      <c r="C6" s="4" t="n">
        <f aca="false">+SizeSelected!C6*StdDev!C6</f>
        <v>0</v>
      </c>
      <c r="D6" s="4" t="n">
        <f aca="false">+SizeSelected!D6*StdDev!D6</f>
        <v>1.526600949403</v>
      </c>
      <c r="E6" s="4" t="n">
        <f aca="false">+SizeSelected!E6*StdDev!E6</f>
        <v>0</v>
      </c>
      <c r="F6" s="4" t="n">
        <f aca="false">+SizeSelected!F6*StdDev!F6</f>
        <v>0</v>
      </c>
      <c r="G6" s="4" t="n">
        <f aca="false">+SizeSelected!G6*StdDev!G6</f>
        <v>0.119481392131693</v>
      </c>
      <c r="H6" s="4" t="n">
        <f aca="false">+SizeSelected!H6*StdDev!H6</f>
        <v>2.55212175629147</v>
      </c>
      <c r="I6" s="4" t="n">
        <f aca="false">+SizeSelected!I6*StdDev!I6</f>
        <v>0.298403205168744</v>
      </c>
      <c r="J6" s="4" t="n">
        <f aca="false">+SizeSelected!J6*StdDev!J6</f>
        <v>0</v>
      </c>
      <c r="K6" s="4" t="n">
        <f aca="false">+SizeSelected!K6*StdDev!K6</f>
        <v>0</v>
      </c>
      <c r="L6" s="4" t="n">
        <f aca="false">+SizeSelected!L6*StdDev!L6</f>
        <v>0</v>
      </c>
      <c r="N6" s="13" t="n">
        <f aca="false">+SUM(B6:L6)</f>
        <v>6.15813252345014</v>
      </c>
    </row>
    <row r="7" customFormat="false" ht="12.8" hidden="false" customHeight="false" outlineLevel="0" collapsed="false">
      <c r="A7" s="1" t="s">
        <v>17</v>
      </c>
      <c r="B7" s="4" t="n">
        <f aca="false">+SizeSelected!B7*StdDev!B7</f>
        <v>0</v>
      </c>
      <c r="C7" s="4" t="n">
        <f aca="false">+SizeSelected!C7*StdDev!C7</f>
        <v>0</v>
      </c>
      <c r="D7" s="4" t="n">
        <f aca="false">+SizeSelected!D7*StdDev!D7</f>
        <v>0.494257932642279</v>
      </c>
      <c r="E7" s="4" t="n">
        <f aca="false">+SizeSelected!E7*StdDev!E7</f>
        <v>2.99154806523727</v>
      </c>
      <c r="F7" s="4" t="n">
        <f aca="false">+SizeSelected!F7*StdDev!F7</f>
        <v>2.2578418464506</v>
      </c>
      <c r="G7" s="4" t="n">
        <f aca="false">+SizeSelected!G7*StdDev!G7</f>
        <v>0</v>
      </c>
      <c r="H7" s="4" t="n">
        <f aca="false">+SizeSelected!H7*StdDev!H7</f>
        <v>1.07920977399887</v>
      </c>
      <c r="I7" s="4" t="n">
        <f aca="false">+SizeSelected!I7*StdDev!I7</f>
        <v>0</v>
      </c>
      <c r="J7" s="4" t="n">
        <f aca="false">+SizeSelected!J7*StdDev!J7</f>
        <v>0</v>
      </c>
      <c r="K7" s="4" t="n">
        <f aca="false">+SizeSelected!K7*StdDev!K7</f>
        <v>0</v>
      </c>
      <c r="L7" s="4" t="n">
        <f aca="false">+SizeSelected!L7*StdDev!L7</f>
        <v>0.999266090155112</v>
      </c>
      <c r="N7" s="13" t="n">
        <f aca="false">+SUM(B7:L7)</f>
        <v>7.82212370848413</v>
      </c>
    </row>
    <row r="8" customFormat="false" ht="12.8" hidden="false" customHeight="false" outlineLevel="0" collapsed="false">
      <c r="A8" s="1" t="s">
        <v>18</v>
      </c>
      <c r="B8" s="4" t="n">
        <f aca="false">+SizeSelected!B8*StdDev!B8</f>
        <v>0</v>
      </c>
      <c r="C8" s="4" t="n">
        <f aca="false">+SizeSelected!C8*StdDev!C8</f>
        <v>2.73325780707906</v>
      </c>
      <c r="D8" s="4" t="n">
        <f aca="false">+SizeSelected!D8*StdDev!D8</f>
        <v>0</v>
      </c>
      <c r="E8" s="4" t="n">
        <f aca="false">+SizeSelected!E8*StdDev!E8</f>
        <v>0</v>
      </c>
      <c r="F8" s="4" t="n">
        <f aca="false">+SizeSelected!F8*StdDev!F8</f>
        <v>1.67248858192535</v>
      </c>
      <c r="G8" s="4" t="n">
        <f aca="false">+SizeSelected!G8*StdDev!G8</f>
        <v>0</v>
      </c>
      <c r="H8" s="4" t="n">
        <f aca="false">+SizeSelected!H8*StdDev!H8</f>
        <v>0</v>
      </c>
      <c r="I8" s="4" t="n">
        <f aca="false">+SizeSelected!I8*StdDev!I8</f>
        <v>1.99680392593631</v>
      </c>
      <c r="J8" s="4" t="n">
        <f aca="false">+SizeSelected!J8*StdDev!J8</f>
        <v>0</v>
      </c>
      <c r="K8" s="4" t="n">
        <f aca="false">+SizeSelected!K8*StdDev!K8</f>
        <v>0.725531234070688</v>
      </c>
      <c r="L8" s="4" t="n">
        <f aca="false">+SizeSelected!L8*StdDev!L8</f>
        <v>1.0034896354158</v>
      </c>
      <c r="N8" s="13" t="n">
        <f aca="false">+SUM(B8:L8)</f>
        <v>8.1315711844272</v>
      </c>
    </row>
    <row r="9" customFormat="false" ht="12.8" hidden="false" customHeight="false" outlineLevel="0" collapsed="false">
      <c r="A9" s="1" t="s">
        <v>19</v>
      </c>
      <c r="B9" s="4" t="n">
        <f aca="false">+SizeSelected!B9*StdDev!B9</f>
        <v>2.86684464448793</v>
      </c>
      <c r="C9" s="4" t="n">
        <f aca="false">+SizeSelected!C9*StdDev!C9</f>
        <v>0</v>
      </c>
      <c r="D9" s="4" t="n">
        <f aca="false">+SizeSelected!D9*StdDev!D9</f>
        <v>2.91835856635203</v>
      </c>
      <c r="E9" s="4" t="n">
        <f aca="false">+SizeSelected!E9*StdDev!E9</f>
        <v>0.0822576346229195</v>
      </c>
      <c r="F9" s="4" t="n">
        <f aca="false">+SizeSelected!F9*StdDev!F9</f>
        <v>0</v>
      </c>
      <c r="G9" s="4" t="n">
        <f aca="false">+SizeSelected!G9*StdDev!G9</f>
        <v>0</v>
      </c>
      <c r="H9" s="4" t="n">
        <f aca="false">+SizeSelected!H9*StdDev!H9</f>
        <v>0</v>
      </c>
      <c r="I9" s="4" t="n">
        <f aca="false">+SizeSelected!I9*StdDev!I9</f>
        <v>0</v>
      </c>
      <c r="J9" s="4" t="n">
        <f aca="false">+SizeSelected!J9*StdDev!J9</f>
        <v>0</v>
      </c>
      <c r="K9" s="4" t="n">
        <f aca="false">+SizeSelected!K9*StdDev!K9</f>
        <v>1.21972711192477</v>
      </c>
      <c r="L9" s="4" t="n">
        <f aca="false">+SizeSelected!L9*StdDev!L9</f>
        <v>1.93980426198159</v>
      </c>
      <c r="N9" s="13" t="n">
        <f aca="false">+SUM(B9:L9)</f>
        <v>9.02699221936923</v>
      </c>
    </row>
    <row r="10" customFormat="false" ht="12.8" hidden="false" customHeight="false" outlineLevel="0" collapsed="false">
      <c r="A10" s="1" t="s">
        <v>20</v>
      </c>
      <c r="B10" s="4" t="n">
        <f aca="false">+SizeSelected!B10*StdDev!B10</f>
        <v>0</v>
      </c>
      <c r="C10" s="4" t="n">
        <f aca="false">+SizeSelected!C10*StdDev!C10</f>
        <v>0</v>
      </c>
      <c r="D10" s="4" t="n">
        <f aca="false">+SizeSelected!D10*StdDev!D10</f>
        <v>1.95795346049498</v>
      </c>
      <c r="E10" s="4" t="n">
        <f aca="false">+SizeSelected!E10*StdDev!E10</f>
        <v>0.259295438773232</v>
      </c>
      <c r="F10" s="4" t="n">
        <f aca="false">+SizeSelected!F10*StdDev!F10</f>
        <v>1.56384010158551</v>
      </c>
      <c r="G10" s="4" t="n">
        <f aca="false">+SizeSelected!G10*StdDev!G10</f>
        <v>0</v>
      </c>
      <c r="H10" s="4" t="n">
        <f aca="false">+SizeSelected!H10*StdDev!H10</f>
        <v>1.83711996273031</v>
      </c>
      <c r="I10" s="4" t="n">
        <f aca="false">+SizeSelected!I10*StdDev!I10</f>
        <v>0</v>
      </c>
      <c r="J10" s="4" t="n">
        <f aca="false">+SizeSelected!J10*StdDev!J10</f>
        <v>0.753496166168594</v>
      </c>
      <c r="K10" s="4" t="n">
        <f aca="false">+SizeSelected!K10*StdDev!K10</f>
        <v>0</v>
      </c>
      <c r="L10" s="4" t="n">
        <f aca="false">+SizeSelected!L10*StdDev!L10</f>
        <v>0</v>
      </c>
      <c r="N10" s="13" t="n">
        <f aca="false">+SUM(B10:L10)</f>
        <v>6.37170512975262</v>
      </c>
    </row>
    <row r="11" customFormat="false" ht="12.8" hidden="false" customHeight="false" outlineLevel="0" collapsed="false">
      <c r="A11" s="1" t="s">
        <v>21</v>
      </c>
      <c r="B11" s="4" t="n">
        <f aca="false">+SizeSelected!B11*StdDev!B11</f>
        <v>0</v>
      </c>
      <c r="C11" s="4" t="n">
        <f aca="false">+SizeSelected!C11*StdDev!C11</f>
        <v>0</v>
      </c>
      <c r="D11" s="4" t="n">
        <f aca="false">+SizeSelected!D11*StdDev!D11</f>
        <v>0.999385197024443</v>
      </c>
      <c r="E11" s="4" t="n">
        <f aca="false">+SizeSelected!E11*StdDev!E11</f>
        <v>0</v>
      </c>
      <c r="F11" s="4" t="n">
        <f aca="false">+SizeSelected!F11*StdDev!F11</f>
        <v>2.51481987021894</v>
      </c>
      <c r="G11" s="4" t="n">
        <f aca="false">+SizeSelected!G11*StdDev!G11</f>
        <v>0</v>
      </c>
      <c r="H11" s="4" t="n">
        <f aca="false">+SizeSelected!H11*StdDev!H11</f>
        <v>0</v>
      </c>
      <c r="I11" s="4" t="n">
        <f aca="false">+SizeSelected!I11*StdDev!I11</f>
        <v>0</v>
      </c>
      <c r="J11" s="4" t="n">
        <f aca="false">+SizeSelected!J11*StdDev!J11</f>
        <v>1.51169599703731</v>
      </c>
      <c r="K11" s="4" t="n">
        <f aca="false">+SizeSelected!K11*StdDev!K11</f>
        <v>2.7639595993755</v>
      </c>
      <c r="L11" s="4" t="n">
        <f aca="false">+SizeSelected!L11*StdDev!L11</f>
        <v>0.352102897790579</v>
      </c>
      <c r="N11" s="13" t="n">
        <f aca="false">+SUM(B11:L11)</f>
        <v>8.14196356144677</v>
      </c>
    </row>
    <row r="12" customFormat="false" ht="12.8" hidden="false" customHeight="false" outlineLevel="0" collapsed="false">
      <c r="A12" s="1" t="s">
        <v>22</v>
      </c>
      <c r="B12" s="4" t="n">
        <f aca="false">+SizeSelected!B12*StdDev!B12</f>
        <v>0.62975090795761</v>
      </c>
      <c r="C12" s="4" t="n">
        <f aca="false">+SizeSelected!C12*StdDev!C12</f>
        <v>0.313451999316568</v>
      </c>
      <c r="D12" s="4" t="n">
        <f aca="false">+SizeSelected!D12*StdDev!D12</f>
        <v>0</v>
      </c>
      <c r="E12" s="4" t="n">
        <f aca="false">+SizeSelected!E12*StdDev!E12</f>
        <v>0</v>
      </c>
      <c r="F12" s="4" t="n">
        <f aca="false">+SizeSelected!F12*StdDev!F12</f>
        <v>0</v>
      </c>
      <c r="G12" s="4" t="n">
        <f aca="false">+SizeSelected!G12*StdDev!G12</f>
        <v>0.13389285286706</v>
      </c>
      <c r="H12" s="4" t="n">
        <f aca="false">+SizeSelected!H12*StdDev!H12</f>
        <v>0</v>
      </c>
      <c r="I12" s="4" t="n">
        <f aca="false">+SizeSelected!I12*StdDev!I12</f>
        <v>0.184236727319969</v>
      </c>
      <c r="J12" s="4" t="n">
        <f aca="false">+SizeSelected!J12*StdDev!J12</f>
        <v>2.0313275404545</v>
      </c>
      <c r="K12" s="4" t="n">
        <f aca="false">+SizeSelected!K12*StdDev!K12</f>
        <v>0</v>
      </c>
      <c r="L12" s="4" t="n">
        <f aca="false">+SizeSelected!L12*StdDev!L12</f>
        <v>0</v>
      </c>
      <c r="N12" s="13" t="n">
        <f aca="false">+SUM(B12:L12)</f>
        <v>3.29266002791571</v>
      </c>
    </row>
    <row r="13" customFormat="false" ht="12.8" hidden="false" customHeight="false" outlineLevel="0" collapsed="false">
      <c r="A13" s="1" t="s">
        <v>23</v>
      </c>
      <c r="B13" s="4" t="n">
        <f aca="false">+SizeSelected!B13*StdDev!B13</f>
        <v>0</v>
      </c>
      <c r="C13" s="4" t="n">
        <f aca="false">+SizeSelected!C13*StdDev!C13</f>
        <v>2.12465695414108</v>
      </c>
      <c r="D13" s="4" t="n">
        <f aca="false">+SizeSelected!D13*StdDev!D13</f>
        <v>0.613025094410714</v>
      </c>
      <c r="E13" s="4" t="n">
        <f aca="false">+SizeSelected!E13*StdDev!E13</f>
        <v>2.23652347841329</v>
      </c>
      <c r="F13" s="4" t="n">
        <f aca="false">+SizeSelected!F13*StdDev!F13</f>
        <v>0</v>
      </c>
      <c r="G13" s="4" t="n">
        <f aca="false">+SizeSelected!G13*StdDev!G13</f>
        <v>0</v>
      </c>
      <c r="H13" s="4" t="n">
        <f aca="false">+SizeSelected!H13*StdDev!H13</f>
        <v>0</v>
      </c>
      <c r="I13" s="4" t="n">
        <f aca="false">+SizeSelected!I13*StdDev!I13</f>
        <v>2.01295802099749</v>
      </c>
      <c r="J13" s="4" t="n">
        <f aca="false">+SizeSelected!J13*StdDev!J13</f>
        <v>1.10151924307751</v>
      </c>
      <c r="K13" s="4" t="n">
        <f aca="false">+SizeSelected!K13*StdDev!K13</f>
        <v>0</v>
      </c>
      <c r="L13" s="4" t="n">
        <f aca="false">+SizeSelected!L13*StdDev!L13</f>
        <v>0</v>
      </c>
      <c r="N13" s="13" t="n">
        <f aca="false">+SUM(B13:L13)</f>
        <v>8.08868279104009</v>
      </c>
    </row>
    <row r="14" customFormat="false" ht="12.8" hidden="false" customHeight="false" outlineLevel="0" collapsed="false">
      <c r="A14" s="1" t="s">
        <v>24</v>
      </c>
      <c r="B14" s="4" t="n">
        <f aca="false">+SizeSelected!B14*StdDev!B14</f>
        <v>0</v>
      </c>
      <c r="C14" s="4" t="n">
        <f aca="false">+SizeSelected!C14*StdDev!C14</f>
        <v>0</v>
      </c>
      <c r="D14" s="4" t="n">
        <f aca="false">+SizeSelected!D14*StdDev!D14</f>
        <v>0</v>
      </c>
      <c r="E14" s="4" t="n">
        <f aca="false">+SizeSelected!E14*StdDev!E14</f>
        <v>0.0117627747797289</v>
      </c>
      <c r="F14" s="4" t="n">
        <f aca="false">+SizeSelected!F14*StdDev!F14</f>
        <v>0</v>
      </c>
      <c r="G14" s="4" t="n">
        <f aca="false">+SizeSelected!G14*StdDev!G14</f>
        <v>0</v>
      </c>
      <c r="H14" s="4" t="n">
        <f aca="false">+SizeSelected!H14*StdDev!H14</f>
        <v>0.361990583651423</v>
      </c>
      <c r="I14" s="4" t="n">
        <f aca="false">+SizeSelected!I14*StdDev!I14</f>
        <v>0</v>
      </c>
      <c r="J14" s="4" t="n">
        <f aca="false">+SizeSelected!J14*StdDev!J14</f>
        <v>2.73154082918765</v>
      </c>
      <c r="K14" s="4" t="n">
        <f aca="false">+SizeSelected!K14*StdDev!K14</f>
        <v>0.285817942860572</v>
      </c>
      <c r="L14" s="4" t="n">
        <f aca="false">+SizeSelected!L14*StdDev!L14</f>
        <v>1.95111922956739</v>
      </c>
      <c r="N14" s="13" t="n">
        <f aca="false">+SUM(B14:L14)</f>
        <v>5.34223136004676</v>
      </c>
    </row>
    <row r="15" customFormat="false" ht="12.8" hidden="false" customHeight="false" outlineLevel="0" collapsed="false">
      <c r="A15" s="1" t="s">
        <v>25</v>
      </c>
      <c r="B15" s="4" t="n">
        <f aca="false">+SizeSelected!B15*StdDev!B15</f>
        <v>0</v>
      </c>
      <c r="C15" s="4" t="n">
        <f aca="false">+SizeSelected!C15*StdDev!C15</f>
        <v>0</v>
      </c>
      <c r="D15" s="4" t="n">
        <f aca="false">+SizeSelected!D15*StdDev!D15</f>
        <v>0.375702550965769</v>
      </c>
      <c r="E15" s="4" t="n">
        <f aca="false">+SizeSelected!E15*StdDev!E15</f>
        <v>0</v>
      </c>
      <c r="F15" s="4" t="n">
        <f aca="false">+SizeSelected!F15*StdDev!F15</f>
        <v>1.54380587291537</v>
      </c>
      <c r="G15" s="4" t="n">
        <f aca="false">+SizeSelected!G15*StdDev!G15</f>
        <v>2.84380067981905</v>
      </c>
      <c r="H15" s="4" t="n">
        <f aca="false">+SizeSelected!H15*StdDev!H15</f>
        <v>0</v>
      </c>
      <c r="I15" s="4" t="n">
        <f aca="false">+SizeSelected!I15*StdDev!I15</f>
        <v>0.0341358813784241</v>
      </c>
      <c r="J15" s="4" t="n">
        <f aca="false">+SizeSelected!J15*StdDev!J15</f>
        <v>2.41284769277916</v>
      </c>
      <c r="K15" s="4" t="n">
        <f aca="false">+SizeSelected!K15*StdDev!K15</f>
        <v>0</v>
      </c>
      <c r="L15" s="4" t="n">
        <f aca="false">+SizeSelected!L15*StdDev!L15</f>
        <v>0</v>
      </c>
      <c r="N15" s="13" t="n">
        <f aca="false">+SUM(B15:L15)</f>
        <v>7.21029267785777</v>
      </c>
    </row>
    <row r="16" customFormat="false" ht="12.8" hidden="false" customHeight="false" outlineLevel="0" collapsed="false">
      <c r="A16" s="1" t="s">
        <v>26</v>
      </c>
      <c r="B16" s="4" t="n">
        <f aca="false">+SizeSelected!B16*StdDev!B16</f>
        <v>0</v>
      </c>
      <c r="C16" s="4" t="n">
        <f aca="false">+SizeSelected!C16*StdDev!C16</f>
        <v>0</v>
      </c>
      <c r="D16" s="4" t="n">
        <f aca="false">+SizeSelected!D16*StdDev!D16</f>
        <v>0.229026428585412</v>
      </c>
      <c r="E16" s="4" t="n">
        <f aca="false">+SizeSelected!E16*StdDev!E16</f>
        <v>1.07860072494536</v>
      </c>
      <c r="F16" s="4" t="n">
        <f aca="false">+SizeSelected!F16*StdDev!F16</f>
        <v>0</v>
      </c>
      <c r="G16" s="4" t="n">
        <f aca="false">+SizeSelected!G16*StdDev!G16</f>
        <v>0</v>
      </c>
      <c r="H16" s="4" t="n">
        <f aca="false">+SizeSelected!H16*StdDev!H16</f>
        <v>2.30615957053132</v>
      </c>
      <c r="I16" s="4" t="n">
        <f aca="false">+SizeSelected!I16*StdDev!I16</f>
        <v>0.490877900598247</v>
      </c>
      <c r="J16" s="4" t="n">
        <f aca="false">+SizeSelected!J16*StdDev!J16</f>
        <v>0</v>
      </c>
      <c r="K16" s="4" t="n">
        <f aca="false">+SizeSelected!K16*StdDev!K16</f>
        <v>0</v>
      </c>
      <c r="L16" s="4" t="n">
        <f aca="false">+SizeSelected!L16*StdDev!L16</f>
        <v>1.56449569445126</v>
      </c>
      <c r="N16" s="13" t="n">
        <f aca="false">+SUM(B16:L16)</f>
        <v>5.6691603191116</v>
      </c>
    </row>
    <row r="17" customFormat="false" ht="12.8" hidden="false" customHeight="false" outlineLevel="0" collapsed="false">
      <c r="A17" s="1" t="s">
        <v>27</v>
      </c>
      <c r="B17" s="4" t="n">
        <f aca="false">+SizeSelected!B17*StdDev!B17</f>
        <v>2.0512500785737</v>
      </c>
      <c r="C17" s="4" t="n">
        <f aca="false">+SizeSelected!C17*StdDev!C17</f>
        <v>0</v>
      </c>
      <c r="D17" s="4" t="n">
        <f aca="false">+SizeSelected!D17*StdDev!D17</f>
        <v>0</v>
      </c>
      <c r="E17" s="4" t="n">
        <f aca="false">+SizeSelected!E17*StdDev!E17</f>
        <v>0.859097498917564</v>
      </c>
      <c r="F17" s="4" t="n">
        <f aca="false">+SizeSelected!F17*StdDev!F17</f>
        <v>0.13107943374433</v>
      </c>
      <c r="G17" s="4" t="n">
        <f aca="false">+SizeSelected!G17*StdDev!G17</f>
        <v>0.980364197641368</v>
      </c>
      <c r="H17" s="4" t="n">
        <f aca="false">+SizeSelected!H17*StdDev!H17</f>
        <v>0</v>
      </c>
      <c r="I17" s="4" t="n">
        <f aca="false">+SizeSelected!I17*StdDev!I17</f>
        <v>0</v>
      </c>
      <c r="J17" s="4" t="n">
        <f aca="false">+SizeSelected!J17*StdDev!J17</f>
        <v>0</v>
      </c>
      <c r="K17" s="4" t="n">
        <f aca="false">+SizeSelected!K17*StdDev!K17</f>
        <v>0</v>
      </c>
      <c r="L17" s="4" t="n">
        <f aca="false">+SizeSelected!L17*StdDev!L17</f>
        <v>1.75527364914237</v>
      </c>
      <c r="N17" s="13" t="n">
        <f aca="false">+SUM(B17:L17)</f>
        <v>5.77706485801932</v>
      </c>
    </row>
    <row r="18" customFormat="false" ht="12.8" hidden="false" customHeight="false" outlineLevel="0" collapsed="false">
      <c r="A18" s="1" t="s">
        <v>28</v>
      </c>
      <c r="B18" s="4" t="n">
        <f aca="false">+SizeSelected!B18*StdDev!B18</f>
        <v>0</v>
      </c>
      <c r="C18" s="4" t="n">
        <f aca="false">+SizeSelected!C18*StdDev!C18</f>
        <v>2.97146977542578</v>
      </c>
      <c r="D18" s="4" t="n">
        <f aca="false">+SizeSelected!D18*StdDev!D18</f>
        <v>0</v>
      </c>
      <c r="E18" s="4" t="n">
        <f aca="false">+SizeSelected!E18*StdDev!E18</f>
        <v>1.48942716875389</v>
      </c>
      <c r="F18" s="4" t="n">
        <f aca="false">+SizeSelected!F18*StdDev!F18</f>
        <v>2.62032985484265</v>
      </c>
      <c r="G18" s="4" t="n">
        <f aca="false">+SizeSelected!G18*StdDev!G18</f>
        <v>0</v>
      </c>
      <c r="H18" s="4" t="n">
        <f aca="false">+SizeSelected!H18*StdDev!H18</f>
        <v>0</v>
      </c>
      <c r="I18" s="4" t="n">
        <f aca="false">+SizeSelected!I18*StdDev!I18</f>
        <v>0</v>
      </c>
      <c r="J18" s="4" t="n">
        <f aca="false">+SizeSelected!J18*StdDev!J18</f>
        <v>0.307381972704911</v>
      </c>
      <c r="K18" s="4" t="n">
        <f aca="false">+SizeSelected!K18*StdDev!K18</f>
        <v>2.34644609090162</v>
      </c>
      <c r="L18" s="4" t="n">
        <f aca="false">+SizeSelected!L18*StdDev!L18</f>
        <v>0</v>
      </c>
      <c r="N18" s="13" t="n">
        <f aca="false">+SUM(B18:L18)</f>
        <v>9.73505486262885</v>
      </c>
    </row>
    <row r="19" customFormat="false" ht="12.8" hidden="false" customHeight="false" outlineLevel="0" collapsed="false">
      <c r="A19" s="1" t="s">
        <v>29</v>
      </c>
      <c r="B19" s="4" t="n">
        <f aca="false">+SizeSelected!B19*StdDev!B19</f>
        <v>0</v>
      </c>
      <c r="C19" s="4" t="n">
        <f aca="false">+SizeSelected!C19*StdDev!C19</f>
        <v>0</v>
      </c>
      <c r="D19" s="4" t="n">
        <f aca="false">+SizeSelected!D19*StdDev!D19</f>
        <v>0.055227274051067</v>
      </c>
      <c r="E19" s="4" t="n">
        <f aca="false">+SizeSelected!E19*StdDev!E19</f>
        <v>2.82717896448552</v>
      </c>
      <c r="F19" s="4" t="n">
        <f aca="false">+SizeSelected!F19*StdDev!F19</f>
        <v>1.53514898655045</v>
      </c>
      <c r="G19" s="4" t="n">
        <f aca="false">+SizeSelected!G19*StdDev!G19</f>
        <v>0</v>
      </c>
      <c r="H19" s="4" t="n">
        <f aca="false">+SizeSelected!H19*StdDev!H19</f>
        <v>0.272367592574875</v>
      </c>
      <c r="I19" s="4" t="n">
        <f aca="false">+SizeSelected!I19*StdDev!I19</f>
        <v>0</v>
      </c>
      <c r="J19" s="4" t="n">
        <f aca="false">+SizeSelected!J19*StdDev!J19</f>
        <v>0</v>
      </c>
      <c r="K19" s="4" t="n">
        <f aca="false">+SizeSelected!K19*StdDev!K19</f>
        <v>0</v>
      </c>
      <c r="L19" s="4" t="n">
        <f aca="false">+SizeSelected!L19*StdDev!L19</f>
        <v>1.66397177115088</v>
      </c>
      <c r="N19" s="13" t="n">
        <f aca="false">+SUM(B19:L19)</f>
        <v>6.3538945888128</v>
      </c>
    </row>
    <row r="20" customFormat="false" ht="12.8" hidden="false" customHeight="false" outlineLevel="0" collapsed="false">
      <c r="A20" s="1" t="s">
        <v>30</v>
      </c>
      <c r="B20" s="4" t="n">
        <f aca="false">+SizeSelected!B20*StdDev!B20</f>
        <v>0</v>
      </c>
      <c r="C20" s="4" t="n">
        <f aca="false">+SizeSelected!C20*StdDev!C20</f>
        <v>0</v>
      </c>
      <c r="D20" s="4" t="n">
        <f aca="false">+SizeSelected!D20*StdDev!D20</f>
        <v>0.860012663170669</v>
      </c>
      <c r="E20" s="4" t="n">
        <f aca="false">+SizeSelected!E20*StdDev!E20</f>
        <v>0.582367584479314</v>
      </c>
      <c r="F20" s="4" t="n">
        <f aca="false">+SizeSelected!F20*StdDev!F20</f>
        <v>2.65987338976773</v>
      </c>
      <c r="G20" s="4" t="n">
        <f aca="false">+SizeSelected!G20*StdDev!G20</f>
        <v>2.46297455549866</v>
      </c>
      <c r="H20" s="4" t="n">
        <f aca="false">+SizeSelected!H20*StdDev!H20</f>
        <v>0</v>
      </c>
      <c r="I20" s="4" t="n">
        <f aca="false">+SizeSelected!I20*StdDev!I20</f>
        <v>0</v>
      </c>
      <c r="J20" s="4" t="n">
        <f aca="false">+SizeSelected!J20*StdDev!J20</f>
        <v>0</v>
      </c>
      <c r="K20" s="4" t="n">
        <f aca="false">+SizeSelected!K20*StdDev!K20</f>
        <v>0</v>
      </c>
      <c r="L20" s="4" t="n">
        <f aca="false">+SizeSelected!L20*StdDev!L20</f>
        <v>2.65295510921974</v>
      </c>
      <c r="N20" s="13" t="n">
        <f aca="false">+SUM(B20:L20)</f>
        <v>9.21818330213612</v>
      </c>
    </row>
    <row r="21" customFormat="false" ht="12.8" hidden="false" customHeight="false" outlineLevel="0" collapsed="false">
      <c r="A21" s="1" t="s">
        <v>31</v>
      </c>
      <c r="B21" s="4" t="n">
        <f aca="false">+SizeSelected!B21*StdDev!B21</f>
        <v>0</v>
      </c>
      <c r="C21" s="4" t="n">
        <f aca="false">+SizeSelected!C21*StdDev!C21</f>
        <v>0</v>
      </c>
      <c r="D21" s="4" t="n">
        <f aca="false">+SizeSelected!D21*StdDev!D21</f>
        <v>0</v>
      </c>
      <c r="E21" s="4" t="n">
        <f aca="false">+SizeSelected!E21*StdDev!E21</f>
        <v>0.556196284439965</v>
      </c>
      <c r="F21" s="4" t="n">
        <f aca="false">+SizeSelected!F21*StdDev!F21</f>
        <v>0</v>
      </c>
      <c r="G21" s="4" t="n">
        <f aca="false">+SizeSelected!G21*StdDev!G21</f>
        <v>1.4849763416078</v>
      </c>
      <c r="H21" s="4" t="n">
        <f aca="false">+SizeSelected!H21*StdDev!H21</f>
        <v>0</v>
      </c>
      <c r="I21" s="4" t="n">
        <f aca="false">+SizeSelected!I21*StdDev!I21</f>
        <v>0.634319952699673</v>
      </c>
      <c r="J21" s="4" t="n">
        <f aca="false">+SizeSelected!J21*StdDev!J21</f>
        <v>0.0718074732537044</v>
      </c>
      <c r="K21" s="4" t="n">
        <f aca="false">+SizeSelected!K21*StdDev!K21</f>
        <v>0.425832105969994</v>
      </c>
      <c r="L21" s="4" t="n">
        <f aca="false">+SizeSelected!L21*StdDev!L21</f>
        <v>0</v>
      </c>
      <c r="N21" s="13" t="n">
        <f aca="false">+SUM(B21:L21)</f>
        <v>3.17313215797113</v>
      </c>
    </row>
    <row r="22" customFormat="false" ht="12.8" hidden="false" customHeight="false" outlineLevel="0" collapsed="false">
      <c r="A22" s="1" t="s">
        <v>32</v>
      </c>
      <c r="B22" s="4" t="n">
        <f aca="false">+SizeSelected!B22*StdDev!B22</f>
        <v>2.78231597200757</v>
      </c>
      <c r="C22" s="4" t="n">
        <f aca="false">+SizeSelected!C22*StdDev!C22</f>
        <v>2.39922901387537</v>
      </c>
      <c r="D22" s="4" t="n">
        <f aca="false">+SizeSelected!D22*StdDev!D22</f>
        <v>1.67499994833835</v>
      </c>
      <c r="E22" s="4" t="n">
        <f aca="false">+SizeSelected!E22*StdDev!E22</f>
        <v>0</v>
      </c>
      <c r="F22" s="4" t="n">
        <f aca="false">+SizeSelected!F22*StdDev!F22</f>
        <v>0</v>
      </c>
      <c r="G22" s="4" t="n">
        <f aca="false">+SizeSelected!G22*StdDev!G22</f>
        <v>0</v>
      </c>
      <c r="H22" s="4" t="n">
        <f aca="false">+SizeSelected!H22*StdDev!H22</f>
        <v>0</v>
      </c>
      <c r="I22" s="4" t="n">
        <f aca="false">+SizeSelected!I22*StdDev!I22</f>
        <v>0</v>
      </c>
      <c r="J22" s="4" t="n">
        <f aca="false">+SizeSelected!J22*StdDev!J22</f>
        <v>0</v>
      </c>
      <c r="K22" s="4" t="n">
        <f aca="false">+SizeSelected!K22*StdDev!K22</f>
        <v>0.867008977811422</v>
      </c>
      <c r="L22" s="4" t="n">
        <f aca="false">+SizeSelected!L22*StdDev!L22</f>
        <v>1.85075673450239</v>
      </c>
      <c r="N22" s="13" t="n">
        <f aca="false">+SUM(B22:L22)</f>
        <v>9.5743106465351</v>
      </c>
    </row>
    <row r="23" customFormat="false" ht="12.8" hidden="false" customHeight="false" outlineLevel="0" collapsed="false">
      <c r="A23" s="1" t="s">
        <v>33</v>
      </c>
      <c r="B23" s="4" t="n">
        <f aca="false">+SizeSelected!B23*StdDev!B23</f>
        <v>0</v>
      </c>
      <c r="C23" s="4" t="n">
        <f aca="false">+SizeSelected!C23*StdDev!C23</f>
        <v>1.16530327925545</v>
      </c>
      <c r="D23" s="4" t="n">
        <f aca="false">+SizeSelected!D23*StdDev!D23</f>
        <v>2.62015534686912</v>
      </c>
      <c r="E23" s="4" t="n">
        <f aca="false">+SizeSelected!E23*StdDev!E23</f>
        <v>0</v>
      </c>
      <c r="F23" s="4" t="n">
        <f aca="false">+SizeSelected!F23*StdDev!F23</f>
        <v>2.64488945475776</v>
      </c>
      <c r="G23" s="4" t="n">
        <f aca="false">+SizeSelected!G23*StdDev!G23</f>
        <v>0</v>
      </c>
      <c r="H23" s="4" t="n">
        <f aca="false">+SizeSelected!H23*StdDev!H23</f>
        <v>0</v>
      </c>
      <c r="I23" s="4" t="n">
        <f aca="false">+SizeSelected!I23*StdDev!I23</f>
        <v>0.554145390025689</v>
      </c>
      <c r="J23" s="4" t="n">
        <f aca="false">+SizeSelected!J23*StdDev!J23</f>
        <v>0</v>
      </c>
      <c r="K23" s="4" t="n">
        <f aca="false">+SizeSelected!K23*StdDev!K23</f>
        <v>0</v>
      </c>
      <c r="L23" s="4" t="n">
        <f aca="false">+SizeSelected!L23*StdDev!L23</f>
        <v>2.09439437726772</v>
      </c>
      <c r="N23" s="13" t="n">
        <f aca="false">+SUM(B23:L23)</f>
        <v>9.07888784817575</v>
      </c>
    </row>
    <row r="24" customFormat="false" ht="12.8" hidden="false" customHeight="false" outlineLevel="0" collapsed="false">
      <c r="A24" s="1" t="s">
        <v>34</v>
      </c>
      <c r="B24" s="4" t="n">
        <f aca="false">+SizeSelected!B24*StdDev!B24</f>
        <v>0</v>
      </c>
      <c r="C24" s="4" t="n">
        <f aca="false">+SizeSelected!C24*StdDev!C24</f>
        <v>0</v>
      </c>
      <c r="D24" s="4" t="n">
        <f aca="false">+SizeSelected!D24*StdDev!D24</f>
        <v>0</v>
      </c>
      <c r="E24" s="4" t="n">
        <f aca="false">+SizeSelected!E24*StdDev!E24</f>
        <v>2.50088012221013</v>
      </c>
      <c r="F24" s="4" t="n">
        <f aca="false">+SizeSelected!F24*StdDev!F24</f>
        <v>0.414267105170317</v>
      </c>
      <c r="G24" s="4" t="n">
        <f aca="false">+SizeSelected!G24*StdDev!G24</f>
        <v>1.18030088271788</v>
      </c>
      <c r="H24" s="4" t="n">
        <f aca="false">+SizeSelected!H24*StdDev!H24</f>
        <v>2.6209760499564</v>
      </c>
      <c r="I24" s="4" t="n">
        <f aca="false">+SizeSelected!I24*StdDev!I24</f>
        <v>0</v>
      </c>
      <c r="J24" s="4" t="n">
        <f aca="false">+SizeSelected!J24*StdDev!J24</f>
        <v>1.32473995538975</v>
      </c>
      <c r="K24" s="4" t="n">
        <f aca="false">+SizeSelected!K24*StdDev!K24</f>
        <v>0</v>
      </c>
      <c r="L24" s="4" t="n">
        <f aca="false">+SizeSelected!L24*StdDev!L24</f>
        <v>0</v>
      </c>
      <c r="N24" s="13" t="n">
        <f aca="false">+SUM(B24:L24)</f>
        <v>8.04116411544449</v>
      </c>
    </row>
    <row r="25" customFormat="false" ht="12.8" hidden="false" customHeight="false" outlineLevel="0" collapsed="false">
      <c r="A25" s="1" t="s">
        <v>35</v>
      </c>
      <c r="B25" s="4" t="n">
        <f aca="false">+SizeSelected!B25*StdDev!B25</f>
        <v>0</v>
      </c>
      <c r="C25" s="4" t="n">
        <f aca="false">+SizeSelected!C25*StdDev!C25</f>
        <v>0.581116057277368</v>
      </c>
      <c r="D25" s="4" t="n">
        <f aca="false">+SizeSelected!D25*StdDev!D25</f>
        <v>0</v>
      </c>
      <c r="E25" s="4" t="n">
        <f aca="false">+SizeSelected!E25*StdDev!E25</f>
        <v>0</v>
      </c>
      <c r="F25" s="4" t="n">
        <f aca="false">+SizeSelected!F25*StdDev!F25</f>
        <v>0</v>
      </c>
      <c r="G25" s="4" t="n">
        <f aca="false">+SizeSelected!G25*StdDev!G25</f>
        <v>0</v>
      </c>
      <c r="H25" s="4" t="n">
        <f aca="false">+SizeSelected!H25*StdDev!H25</f>
        <v>2.8857280273884</v>
      </c>
      <c r="I25" s="4" t="n">
        <f aca="false">+SizeSelected!I25*StdDev!I25</f>
        <v>1.22007318514837</v>
      </c>
      <c r="J25" s="4" t="n">
        <f aca="false">+SizeSelected!J25*StdDev!J25</f>
        <v>0.246862670260459</v>
      </c>
      <c r="K25" s="4" t="n">
        <f aca="false">+SizeSelected!K25*StdDev!K25</f>
        <v>0</v>
      </c>
      <c r="L25" s="4" t="n">
        <f aca="false">+SizeSelected!L25*StdDev!L25</f>
        <v>0.914668978491683</v>
      </c>
      <c r="N25" s="13" t="n">
        <f aca="false">+SUM(B25:L25)</f>
        <v>5.84844891856628</v>
      </c>
    </row>
    <row r="26" customFormat="false" ht="12.8" hidden="false" customHeight="false" outlineLevel="0" collapsed="false">
      <c r="A26" s="1" t="s">
        <v>36</v>
      </c>
      <c r="B26" s="4" t="n">
        <f aca="false">+SizeSelected!B26*StdDev!B26</f>
        <v>1.94935088104572</v>
      </c>
      <c r="C26" s="4" t="n">
        <f aca="false">+SizeSelected!C26*StdDev!C26</f>
        <v>0</v>
      </c>
      <c r="D26" s="4" t="n">
        <f aca="false">+SizeSelected!D26*StdDev!D26</f>
        <v>2.10658657568231</v>
      </c>
      <c r="E26" s="4" t="n">
        <f aca="false">+SizeSelected!E26*StdDev!E26</f>
        <v>1.38990811313405</v>
      </c>
      <c r="F26" s="4" t="n">
        <f aca="false">+SizeSelected!F26*StdDev!F26</f>
        <v>1.688839669217</v>
      </c>
      <c r="G26" s="4" t="n">
        <f aca="false">+SizeSelected!G26*StdDev!G26</f>
        <v>0</v>
      </c>
      <c r="H26" s="4" t="n">
        <f aca="false">+SizeSelected!H26*StdDev!H26</f>
        <v>1.78089578885013</v>
      </c>
      <c r="I26" s="4" t="n">
        <f aca="false">+SizeSelected!I26*StdDev!I26</f>
        <v>0</v>
      </c>
      <c r="J26" s="4" t="n">
        <f aca="false">+SizeSelected!J26*StdDev!J26</f>
        <v>0</v>
      </c>
      <c r="K26" s="4" t="n">
        <f aca="false">+SizeSelected!K26*StdDev!K26</f>
        <v>0</v>
      </c>
      <c r="L26" s="4" t="n">
        <f aca="false">+SizeSelected!L26*StdDev!L26</f>
        <v>0</v>
      </c>
      <c r="N26" s="13" t="n">
        <f aca="false">+SUM(B26:L26)</f>
        <v>8.91558102792921</v>
      </c>
    </row>
    <row r="27" customFormat="false" ht="12.8" hidden="false" customHeight="false" outlineLevel="0" collapsed="false">
      <c r="A27" s="1" t="s">
        <v>37</v>
      </c>
      <c r="B27" s="4" t="n">
        <f aca="false">+SizeSelected!B27*StdDev!B27</f>
        <v>0</v>
      </c>
      <c r="C27" s="4" t="n">
        <f aca="false">+SizeSelected!C27*StdDev!C27</f>
        <v>0.533445131093467</v>
      </c>
      <c r="D27" s="4" t="n">
        <f aca="false">+SizeSelected!D27*StdDev!D27</f>
        <v>0</v>
      </c>
      <c r="E27" s="4" t="n">
        <f aca="false">+SizeSelected!E27*StdDev!E27</f>
        <v>0</v>
      </c>
      <c r="F27" s="4" t="n">
        <f aca="false">+SizeSelected!F27*StdDev!F27</f>
        <v>0</v>
      </c>
      <c r="G27" s="4" t="n">
        <f aca="false">+SizeSelected!G27*StdDev!G27</f>
        <v>0</v>
      </c>
      <c r="H27" s="4" t="n">
        <f aca="false">+SizeSelected!H27*StdDev!H27</f>
        <v>0.316268106697993</v>
      </c>
      <c r="I27" s="4" t="n">
        <f aca="false">+SizeSelected!I27*StdDev!I27</f>
        <v>0</v>
      </c>
      <c r="J27" s="4" t="n">
        <f aca="false">+SizeSelected!J27*StdDev!J27</f>
        <v>0.188740689663303</v>
      </c>
      <c r="K27" s="4" t="n">
        <f aca="false">+SizeSelected!K27*StdDev!K27</f>
        <v>2.84119048421125</v>
      </c>
      <c r="L27" s="4" t="n">
        <f aca="false">+SizeSelected!L27*StdDev!L27</f>
        <v>1.96052938292677</v>
      </c>
      <c r="N27" s="13" t="n">
        <f aca="false">+SUM(B27:L27)</f>
        <v>5.84017379459278</v>
      </c>
    </row>
    <row r="28" customFormat="false" ht="12.8" hidden="false" customHeight="false" outlineLevel="0" collapsed="false">
      <c r="A28" s="1" t="s">
        <v>38</v>
      </c>
      <c r="B28" s="4" t="n">
        <f aca="false">+SizeSelected!B28*StdDev!B28</f>
        <v>0</v>
      </c>
      <c r="C28" s="4" t="n">
        <f aca="false">+SizeSelected!C28*StdDev!C28</f>
        <v>1.98064754239572</v>
      </c>
      <c r="D28" s="4" t="n">
        <f aca="false">+SizeSelected!D28*StdDev!D28</f>
        <v>0</v>
      </c>
      <c r="E28" s="4" t="n">
        <f aca="false">+SizeSelected!E28*StdDev!E28</f>
        <v>0.22648263263728</v>
      </c>
      <c r="F28" s="4" t="n">
        <f aca="false">+SizeSelected!F28*StdDev!F28</f>
        <v>0</v>
      </c>
      <c r="G28" s="4" t="n">
        <f aca="false">+SizeSelected!G28*StdDev!G28</f>
        <v>0</v>
      </c>
      <c r="H28" s="4" t="n">
        <f aca="false">+SizeSelected!H28*StdDev!H28</f>
        <v>0.348876110379833</v>
      </c>
      <c r="I28" s="4" t="n">
        <f aca="false">+SizeSelected!I28*StdDev!I28</f>
        <v>0.87083559335384</v>
      </c>
      <c r="J28" s="4" t="n">
        <f aca="false">+SizeSelected!J28*StdDev!J28</f>
        <v>0</v>
      </c>
      <c r="K28" s="4" t="n">
        <f aca="false">+SizeSelected!K28*StdDev!K28</f>
        <v>1.2956986714242</v>
      </c>
      <c r="L28" s="4" t="n">
        <f aca="false">+SizeSelected!L28*StdDev!L28</f>
        <v>0</v>
      </c>
      <c r="N28" s="13" t="n">
        <f aca="false">+SUM(B28:L28)</f>
        <v>4.72254055019087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6"/>
    <col collapsed="false" customWidth="true" hidden="false" outlineLevel="0" max="10" min="7" style="0" width="7.84"/>
    <col collapsed="false" customWidth="true" hidden="false" outlineLevel="0" max="11" min="11" style="0" width="6.86"/>
    <col collapsed="false" customWidth="true" hidden="false" outlineLevel="0" max="12" min="12" style="0" width="7.84"/>
    <col collapsed="false" customWidth="true" hidden="false" outlineLevel="0" max="13" min="13" style="0" width="5.49"/>
    <col collapsed="false" customWidth="true" hidden="false" outlineLevel="0" max="14" min="14" style="0" width="12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5" t="s">
        <v>47</v>
      </c>
      <c r="P1" s="0" t="s">
        <v>46</v>
      </c>
      <c r="Q1" s="0" t="n">
        <v>3</v>
      </c>
    </row>
    <row r="2" customFormat="false" ht="12.8" hidden="false" customHeight="false" outlineLevel="0" collapsed="false">
      <c r="A2" s="1" t="s">
        <v>12</v>
      </c>
      <c r="B2" s="3" t="n">
        <f aca="false">+BMselected!B2*Size!B2</f>
        <v>0</v>
      </c>
      <c r="C2" s="3" t="n">
        <f aca="false">+BMselected!C2*Size!C2</f>
        <v>0</v>
      </c>
      <c r="D2" s="3" t="n">
        <f aca="false">+BMselected!D2*Size!D2</f>
        <v>0</v>
      </c>
      <c r="E2" s="3" t="n">
        <f aca="false">+BMselected!E2*Size!E2</f>
        <v>0</v>
      </c>
      <c r="F2" s="3" t="n">
        <f aca="false">+BMselected!F2*Size!F2</f>
        <v>202.569714940835</v>
      </c>
      <c r="G2" s="3" t="n">
        <f aca="false">+BMselected!G2*Size!G2</f>
        <v>0</v>
      </c>
      <c r="H2" s="3" t="n">
        <f aca="false">+BMselected!H2*Size!H2</f>
        <v>850.854122301504</v>
      </c>
      <c r="I2" s="3" t="n">
        <f aca="false">+BMselected!I2*Size!I2</f>
        <v>0</v>
      </c>
      <c r="J2" s="3" t="n">
        <f aca="false">+BMselected!J2*Size!J2</f>
        <v>0</v>
      </c>
      <c r="K2" s="3" t="n">
        <f aca="false">+BMselected!K2*Size!K2</f>
        <v>367.635811006243</v>
      </c>
      <c r="L2" s="3" t="n">
        <f aca="false">+BMselected!L2*Size!L2</f>
        <v>0</v>
      </c>
      <c r="N2" s="13" t="n">
        <f aca="false">+SUM(B2:L2)</f>
        <v>1421.05964824858</v>
      </c>
    </row>
    <row r="3" customFormat="false" ht="12.8" hidden="false" customHeight="false" outlineLevel="0" collapsed="false">
      <c r="A3" s="1" t="s">
        <v>13</v>
      </c>
      <c r="B3" s="3" t="n">
        <f aca="false">+BMselected!B3*Size!B3</f>
        <v>0</v>
      </c>
      <c r="C3" s="3" t="n">
        <f aca="false">+BMselected!C3*Size!C3</f>
        <v>0</v>
      </c>
      <c r="D3" s="3" t="n">
        <f aca="false">+BMselected!D3*Size!D3</f>
        <v>0</v>
      </c>
      <c r="E3" s="3" t="n">
        <f aca="false">+BMselected!E3*Size!E3</f>
        <v>0</v>
      </c>
      <c r="F3" s="3" t="n">
        <f aca="false">+BMselected!F3*Size!F3</f>
        <v>0</v>
      </c>
      <c r="G3" s="3" t="n">
        <f aca="false">+BMselected!G3*Size!G3</f>
        <v>726.144355965733</v>
      </c>
      <c r="H3" s="3" t="n">
        <f aca="false">+BMselected!H3*Size!H3</f>
        <v>26.5367784483915</v>
      </c>
      <c r="I3" s="3" t="n">
        <f aca="false">+BMselected!I3*Size!I3</f>
        <v>0</v>
      </c>
      <c r="J3" s="3" t="n">
        <f aca="false">+BMselected!J3*Size!J3</f>
        <v>0</v>
      </c>
      <c r="K3" s="3" t="n">
        <f aca="false">+BMselected!K3*Size!K3</f>
        <v>371.807146596337</v>
      </c>
      <c r="L3" s="3" t="n">
        <f aca="false">+BMselected!L3*Size!L3</f>
        <v>0</v>
      </c>
      <c r="N3" s="13" t="n">
        <f aca="false">+SUM(B3:L3)</f>
        <v>1124.48828101046</v>
      </c>
    </row>
    <row r="4" customFormat="false" ht="12.8" hidden="false" customHeight="false" outlineLevel="0" collapsed="false">
      <c r="A4" s="1" t="s">
        <v>14</v>
      </c>
      <c r="B4" s="3" t="n">
        <f aca="false">+BMselected!B4*Size!B4</f>
        <v>0</v>
      </c>
      <c r="C4" s="3" t="n">
        <f aca="false">+BMselected!C4*Size!C4</f>
        <v>0</v>
      </c>
      <c r="D4" s="3" t="n">
        <f aca="false">+BMselected!D4*Size!D4</f>
        <v>108.162940330131</v>
      </c>
      <c r="E4" s="3" t="n">
        <f aca="false">+BMselected!E4*Size!E4</f>
        <v>934.177978101788</v>
      </c>
      <c r="F4" s="3" t="n">
        <f aca="false">+BMselected!F4*Size!F4</f>
        <v>771.007990768892</v>
      </c>
      <c r="G4" s="3" t="n">
        <f aca="false">+BMselected!G4*Size!G4</f>
        <v>0</v>
      </c>
      <c r="H4" s="3" t="n">
        <f aca="false">+BMselected!H4*Size!H4</f>
        <v>0</v>
      </c>
      <c r="I4" s="3" t="n">
        <f aca="false">+BMselected!I4*Size!I4</f>
        <v>0</v>
      </c>
      <c r="J4" s="3" t="n">
        <f aca="false">+BMselected!J4*Size!J4</f>
        <v>0</v>
      </c>
      <c r="K4" s="3" t="n">
        <f aca="false">+BMselected!K4*Size!K4</f>
        <v>0</v>
      </c>
      <c r="L4" s="3" t="n">
        <f aca="false">+BMselected!L4*Size!L4</f>
        <v>0</v>
      </c>
      <c r="N4" s="13" t="n">
        <f aca="false">+SUM(B4:L4)</f>
        <v>1813.34890920081</v>
      </c>
    </row>
    <row r="5" customFormat="false" ht="12.8" hidden="false" customHeight="false" outlineLevel="0" collapsed="false">
      <c r="A5" s="1" t="s">
        <v>15</v>
      </c>
      <c r="B5" s="3" t="n">
        <f aca="false">+BMselected!B5*Size!B5</f>
        <v>126.158397304711</v>
      </c>
      <c r="C5" s="3" t="n">
        <f aca="false">+BMselected!C5*Size!C5</f>
        <v>0</v>
      </c>
      <c r="D5" s="3" t="n">
        <f aca="false">+BMselected!D5*Size!D5</f>
        <v>0</v>
      </c>
      <c r="E5" s="3" t="n">
        <f aca="false">+BMselected!E5*Size!E5</f>
        <v>0</v>
      </c>
      <c r="F5" s="3" t="n">
        <f aca="false">+BMselected!F5*Size!F5</f>
        <v>354.638692679519</v>
      </c>
      <c r="G5" s="3" t="n">
        <f aca="false">+BMselected!G5*Size!G5</f>
        <v>0</v>
      </c>
      <c r="H5" s="3" t="n">
        <f aca="false">+BMselected!H5*Size!H5</f>
        <v>353.342205190463</v>
      </c>
      <c r="I5" s="3" t="n">
        <f aca="false">+BMselected!I5*Size!I5</f>
        <v>0</v>
      </c>
      <c r="J5" s="3" t="n">
        <f aca="false">+BMselected!J5*Size!J5</f>
        <v>0</v>
      </c>
      <c r="K5" s="3" t="n">
        <f aca="false">+BMselected!K5*Size!K5</f>
        <v>0</v>
      </c>
      <c r="L5" s="3" t="n">
        <f aca="false">+BMselected!L5*Size!L5</f>
        <v>0</v>
      </c>
      <c r="N5" s="13" t="n">
        <f aca="false">+SUM(B5:L5)</f>
        <v>834.139295174694</v>
      </c>
    </row>
    <row r="6" customFormat="false" ht="12.8" hidden="false" customHeight="false" outlineLevel="0" collapsed="false">
      <c r="A6" s="1" t="s">
        <v>16</v>
      </c>
      <c r="B6" s="3" t="n">
        <f aca="false">+BMselected!B6*Size!B6</f>
        <v>81.9806571523718</v>
      </c>
      <c r="C6" s="3" t="n">
        <f aca="false">+BMselected!C6*Size!C6</f>
        <v>0</v>
      </c>
      <c r="D6" s="3" t="n">
        <f aca="false">+BMselected!D6*Size!D6</f>
        <v>426.565242131248</v>
      </c>
      <c r="E6" s="3" t="n">
        <f aca="false">+BMselected!E6*Size!E6</f>
        <v>0</v>
      </c>
      <c r="F6" s="3" t="n">
        <f aca="false">+BMselected!F6*Size!F6</f>
        <v>813.922642057939</v>
      </c>
      <c r="G6" s="3" t="n">
        <f aca="false">+BMselected!G6*Size!G6</f>
        <v>0</v>
      </c>
      <c r="H6" s="3" t="n">
        <f aca="false">+BMselected!H6*Size!H6</f>
        <v>0</v>
      </c>
      <c r="I6" s="3" t="n">
        <f aca="false">+BMselected!I6*Size!I6</f>
        <v>0</v>
      </c>
      <c r="J6" s="3" t="n">
        <f aca="false">+BMselected!J6*Size!J6</f>
        <v>0</v>
      </c>
      <c r="K6" s="3" t="n">
        <f aca="false">+BMselected!K6*Size!K6</f>
        <v>0</v>
      </c>
      <c r="L6" s="3" t="n">
        <f aca="false">+BMselected!L6*Size!L6</f>
        <v>0</v>
      </c>
      <c r="N6" s="13" t="n">
        <f aca="false">+SUM(B6:L6)</f>
        <v>1322.46854134156</v>
      </c>
    </row>
    <row r="7" customFormat="false" ht="12.8" hidden="false" customHeight="false" outlineLevel="0" collapsed="false">
      <c r="A7" s="1" t="s">
        <v>17</v>
      </c>
      <c r="B7" s="3" t="n">
        <f aca="false">+BMselected!B7*Size!B7</f>
        <v>972.878847463064</v>
      </c>
      <c r="C7" s="3" t="n">
        <f aca="false">+BMselected!C7*Size!C7</f>
        <v>0</v>
      </c>
      <c r="D7" s="3" t="n">
        <f aca="false">+BMselected!D7*Size!D7</f>
        <v>0</v>
      </c>
      <c r="E7" s="3" t="n">
        <f aca="false">+BMselected!E7*Size!E7</f>
        <v>0</v>
      </c>
      <c r="F7" s="3" t="n">
        <f aca="false">+BMselected!F7*Size!F7</f>
        <v>31.9644810992451</v>
      </c>
      <c r="G7" s="3" t="n">
        <f aca="false">+BMselected!G7*Size!G7</f>
        <v>516.783003022938</v>
      </c>
      <c r="H7" s="3" t="n">
        <f aca="false">+BMselected!H7*Size!H7</f>
        <v>0</v>
      </c>
      <c r="I7" s="3" t="n">
        <f aca="false">+BMselected!I7*Size!I7</f>
        <v>0</v>
      </c>
      <c r="J7" s="3" t="n">
        <f aca="false">+BMselected!J7*Size!J7</f>
        <v>0</v>
      </c>
      <c r="K7" s="3" t="n">
        <f aca="false">+BMselected!K7*Size!K7</f>
        <v>0</v>
      </c>
      <c r="L7" s="3" t="n">
        <f aca="false">+BMselected!L7*Size!L7</f>
        <v>0</v>
      </c>
      <c r="N7" s="13" t="n">
        <f aca="false">+SUM(B7:L7)</f>
        <v>1521.62633158525</v>
      </c>
    </row>
    <row r="8" customFormat="false" ht="12.8" hidden="false" customHeight="false" outlineLevel="0" collapsed="false">
      <c r="A8" s="1" t="s">
        <v>18</v>
      </c>
      <c r="B8" s="3" t="n">
        <f aca="false">+BMselected!B8*Size!B8</f>
        <v>0</v>
      </c>
      <c r="C8" s="3" t="n">
        <f aca="false">+BMselected!C8*Size!C8</f>
        <v>22.013073442481</v>
      </c>
      <c r="D8" s="3" t="n">
        <f aca="false">+BMselected!D8*Size!D8</f>
        <v>0</v>
      </c>
      <c r="E8" s="3" t="n">
        <f aca="false">+BMselected!E8*Size!E8</f>
        <v>0</v>
      </c>
      <c r="F8" s="3" t="n">
        <f aca="false">+BMselected!F8*Size!F8</f>
        <v>0</v>
      </c>
      <c r="G8" s="3" t="n">
        <f aca="false">+BMselected!G8*Size!G8</f>
        <v>0</v>
      </c>
      <c r="H8" s="3" t="n">
        <f aca="false">+BMselected!H8*Size!H8</f>
        <v>627.696485337244</v>
      </c>
      <c r="I8" s="3" t="n">
        <f aca="false">+BMselected!I8*Size!I8</f>
        <v>51.9879918700187</v>
      </c>
      <c r="J8" s="3" t="n">
        <f aca="false">+BMselected!J8*Size!J8</f>
        <v>0</v>
      </c>
      <c r="K8" s="3" t="n">
        <f aca="false">+BMselected!K8*Size!K8</f>
        <v>0</v>
      </c>
      <c r="L8" s="3" t="n">
        <f aca="false">+BMselected!L8*Size!L8</f>
        <v>0</v>
      </c>
      <c r="N8" s="13" t="n">
        <f aca="false">+SUM(B8:L8)</f>
        <v>701.697550649744</v>
      </c>
    </row>
    <row r="9" customFormat="false" ht="12.8" hidden="false" customHeight="false" outlineLevel="0" collapsed="false">
      <c r="A9" s="1" t="s">
        <v>19</v>
      </c>
      <c r="B9" s="3" t="n">
        <f aca="false">+BMselected!B9*Size!B9</f>
        <v>457.61883445895</v>
      </c>
      <c r="C9" s="3" t="n">
        <f aca="false">+BMselected!C9*Size!C9</f>
        <v>0</v>
      </c>
      <c r="D9" s="3" t="n">
        <f aca="false">+BMselected!D9*Size!D9</f>
        <v>0</v>
      </c>
      <c r="E9" s="3" t="n">
        <f aca="false">+BMselected!E9*Size!E9</f>
        <v>0</v>
      </c>
      <c r="F9" s="3" t="n">
        <f aca="false">+BMselected!F9*Size!F9</f>
        <v>0</v>
      </c>
      <c r="G9" s="3" t="n">
        <f aca="false">+BMselected!G9*Size!G9</f>
        <v>977.364762055324</v>
      </c>
      <c r="H9" s="3" t="n">
        <f aca="false">+BMselected!H9*Size!H9</f>
        <v>0</v>
      </c>
      <c r="I9" s="3" t="n">
        <f aca="false">+BMselected!I9*Size!I9</f>
        <v>0</v>
      </c>
      <c r="J9" s="3" t="n">
        <f aca="false">+BMselected!J9*Size!J9</f>
        <v>0</v>
      </c>
      <c r="K9" s="3" t="n">
        <f aca="false">+BMselected!K9*Size!K9</f>
        <v>531.3877745492</v>
      </c>
      <c r="L9" s="3" t="n">
        <f aca="false">+BMselected!L9*Size!L9</f>
        <v>0</v>
      </c>
      <c r="N9" s="13" t="n">
        <f aca="false">+SUM(B9:L9)</f>
        <v>1966.37137106347</v>
      </c>
    </row>
    <row r="10" customFormat="false" ht="12.8" hidden="false" customHeight="false" outlineLevel="0" collapsed="false">
      <c r="A10" s="1" t="s">
        <v>20</v>
      </c>
      <c r="B10" s="3" t="n">
        <f aca="false">+BMselected!B10*Size!B10</f>
        <v>0</v>
      </c>
      <c r="C10" s="3" t="n">
        <f aca="false">+BMselected!C10*Size!C10</f>
        <v>765.496720147368</v>
      </c>
      <c r="D10" s="3" t="n">
        <f aca="false">+BMselected!D10*Size!D10</f>
        <v>0</v>
      </c>
      <c r="E10" s="3" t="n">
        <f aca="false">+BMselected!E10*Size!E10</f>
        <v>0</v>
      </c>
      <c r="F10" s="3" t="n">
        <f aca="false">+BMselected!F10*Size!F10</f>
        <v>0</v>
      </c>
      <c r="G10" s="3" t="n">
        <f aca="false">+BMselected!G10*Size!G10</f>
        <v>0</v>
      </c>
      <c r="H10" s="3" t="n">
        <f aca="false">+BMselected!H10*Size!H10</f>
        <v>529.584420614521</v>
      </c>
      <c r="I10" s="3" t="n">
        <f aca="false">+BMselected!I10*Size!I10</f>
        <v>0</v>
      </c>
      <c r="J10" s="3" t="n">
        <f aca="false">+BMselected!J10*Size!J10</f>
        <v>0</v>
      </c>
      <c r="K10" s="3" t="n">
        <f aca="false">+BMselected!K10*Size!K10</f>
        <v>0</v>
      </c>
      <c r="L10" s="3" t="n">
        <f aca="false">+BMselected!L10*Size!L10</f>
        <v>891.758629430423</v>
      </c>
      <c r="N10" s="13" t="n">
        <f aca="false">+SUM(B10:L10)</f>
        <v>2186.83977019231</v>
      </c>
    </row>
    <row r="11" customFormat="false" ht="12.8" hidden="false" customHeight="false" outlineLevel="0" collapsed="false">
      <c r="A11" s="1" t="s">
        <v>21</v>
      </c>
      <c r="B11" s="3" t="n">
        <f aca="false">+BMselected!B11*Size!B11</f>
        <v>0</v>
      </c>
      <c r="C11" s="3" t="n">
        <f aca="false">+BMselected!C11*Size!C11</f>
        <v>332.951398017856</v>
      </c>
      <c r="D11" s="3" t="n">
        <f aca="false">+BMselected!D11*Size!D11</f>
        <v>131.537161413819</v>
      </c>
      <c r="E11" s="3" t="n">
        <f aca="false">+BMselected!E11*Size!E11</f>
        <v>780.854546707709</v>
      </c>
      <c r="F11" s="3" t="n">
        <f aca="false">+BMselected!F11*Size!F11</f>
        <v>0</v>
      </c>
      <c r="G11" s="3" t="n">
        <f aca="false">+BMselected!G11*Size!G11</f>
        <v>0</v>
      </c>
      <c r="H11" s="3" t="n">
        <f aca="false">+BMselected!H11*Size!H11</f>
        <v>0</v>
      </c>
      <c r="I11" s="3" t="n">
        <f aca="false">+BMselected!I11*Size!I11</f>
        <v>0</v>
      </c>
      <c r="J11" s="3" t="n">
        <f aca="false">+BMselected!J11*Size!J11</f>
        <v>0</v>
      </c>
      <c r="K11" s="3" t="n">
        <f aca="false">+BMselected!K11*Size!K11</f>
        <v>0</v>
      </c>
      <c r="L11" s="3" t="n">
        <f aca="false">+BMselected!L11*Size!L11</f>
        <v>0</v>
      </c>
      <c r="N11" s="13" t="n">
        <f aca="false">+SUM(B11:L11)</f>
        <v>1245.34310613938</v>
      </c>
    </row>
    <row r="12" customFormat="false" ht="12.8" hidden="false" customHeight="false" outlineLevel="0" collapsed="false">
      <c r="A12" s="1" t="s">
        <v>22</v>
      </c>
      <c r="B12" s="3" t="n">
        <f aca="false">+BMselected!B12*Size!B12</f>
        <v>0</v>
      </c>
      <c r="C12" s="3" t="n">
        <f aca="false">+BMselected!C12*Size!C12</f>
        <v>0</v>
      </c>
      <c r="D12" s="3" t="n">
        <f aca="false">+BMselected!D12*Size!D12</f>
        <v>0</v>
      </c>
      <c r="E12" s="3" t="n">
        <f aca="false">+BMselected!E12*Size!E12</f>
        <v>0</v>
      </c>
      <c r="F12" s="3" t="n">
        <f aca="false">+BMselected!F12*Size!F12</f>
        <v>648.588568441427</v>
      </c>
      <c r="G12" s="3" t="n">
        <f aca="false">+BMselected!G12*Size!G12</f>
        <v>360.355151016778</v>
      </c>
      <c r="H12" s="3" t="n">
        <f aca="false">+BMselected!H12*Size!H12</f>
        <v>0</v>
      </c>
      <c r="I12" s="3" t="n">
        <f aca="false">+BMselected!I12*Size!I12</f>
        <v>0</v>
      </c>
      <c r="J12" s="3" t="n">
        <f aca="false">+BMselected!J12*Size!J12</f>
        <v>93.718342308744</v>
      </c>
      <c r="K12" s="3" t="n">
        <f aca="false">+BMselected!K12*Size!K12</f>
        <v>0</v>
      </c>
      <c r="L12" s="3" t="n">
        <f aca="false">+BMselected!L12*Size!L12</f>
        <v>0</v>
      </c>
      <c r="N12" s="13" t="n">
        <f aca="false">+SUM(B12:L12)</f>
        <v>1102.66206176695</v>
      </c>
    </row>
    <row r="13" customFormat="false" ht="12.8" hidden="false" customHeight="false" outlineLevel="0" collapsed="false">
      <c r="A13" s="1" t="s">
        <v>23</v>
      </c>
      <c r="B13" s="3" t="n">
        <f aca="false">+BMselected!B13*Size!B13</f>
        <v>913.151749629896</v>
      </c>
      <c r="C13" s="3" t="n">
        <f aca="false">+BMselected!C13*Size!C13</f>
        <v>0</v>
      </c>
      <c r="D13" s="3" t="n">
        <f aca="false">+BMselected!D13*Size!D13</f>
        <v>179.56615111093</v>
      </c>
      <c r="E13" s="3" t="n">
        <f aca="false">+BMselected!E13*Size!E13</f>
        <v>0</v>
      </c>
      <c r="F13" s="3" t="n">
        <f aca="false">+BMselected!F13*Size!F13</f>
        <v>0</v>
      </c>
      <c r="G13" s="3" t="n">
        <f aca="false">+BMselected!G13*Size!G13</f>
        <v>0</v>
      </c>
      <c r="H13" s="3" t="n">
        <f aca="false">+BMselected!H13*Size!H13</f>
        <v>0</v>
      </c>
      <c r="I13" s="3" t="n">
        <f aca="false">+BMselected!I13*Size!I13</f>
        <v>0</v>
      </c>
      <c r="J13" s="3" t="n">
        <f aca="false">+BMselected!J13*Size!J13</f>
        <v>0</v>
      </c>
      <c r="K13" s="3" t="n">
        <f aca="false">+BMselected!K13*Size!K13</f>
        <v>0</v>
      </c>
      <c r="L13" s="3" t="n">
        <f aca="false">+BMselected!L13*Size!L13</f>
        <v>718.800353271524</v>
      </c>
      <c r="N13" s="13" t="n">
        <f aca="false">+SUM(B13:L13)</f>
        <v>1811.51825401235</v>
      </c>
    </row>
    <row r="14" customFormat="false" ht="12.8" hidden="false" customHeight="false" outlineLevel="0" collapsed="false">
      <c r="A14" s="1" t="s">
        <v>24</v>
      </c>
      <c r="B14" s="3" t="n">
        <f aca="false">+BMselected!B14*Size!B14</f>
        <v>0</v>
      </c>
      <c r="C14" s="3" t="n">
        <f aca="false">+BMselected!C14*Size!C14</f>
        <v>921.169178528442</v>
      </c>
      <c r="D14" s="3" t="n">
        <f aca="false">+BMselected!D14*Size!D14</f>
        <v>0</v>
      </c>
      <c r="E14" s="3" t="n">
        <f aca="false">+BMselected!E14*Size!E14</f>
        <v>0</v>
      </c>
      <c r="F14" s="3" t="n">
        <f aca="false">+BMselected!F14*Size!F14</f>
        <v>0</v>
      </c>
      <c r="G14" s="3" t="n">
        <f aca="false">+BMselected!G14*Size!G14</f>
        <v>0</v>
      </c>
      <c r="H14" s="3" t="n">
        <f aca="false">+BMselected!H14*Size!H14</f>
        <v>0</v>
      </c>
      <c r="I14" s="3" t="n">
        <f aca="false">+BMselected!I14*Size!I14</f>
        <v>0</v>
      </c>
      <c r="J14" s="3" t="n">
        <f aca="false">+BMselected!J14*Size!J14</f>
        <v>0</v>
      </c>
      <c r="K14" s="3" t="n">
        <f aca="false">+BMselected!K14*Size!K14</f>
        <v>361.86147608152</v>
      </c>
      <c r="L14" s="3" t="n">
        <f aca="false">+BMselected!L14*Size!L14</f>
        <v>207.076830111043</v>
      </c>
      <c r="N14" s="13" t="n">
        <f aca="false">+SUM(B14:L14)</f>
        <v>1490.10748472101</v>
      </c>
    </row>
    <row r="15" customFormat="false" ht="12.8" hidden="false" customHeight="false" outlineLevel="0" collapsed="false">
      <c r="A15" s="1" t="s">
        <v>25</v>
      </c>
      <c r="B15" s="3" t="n">
        <f aca="false">+BMselected!B15*Size!B15</f>
        <v>563.587253644924</v>
      </c>
      <c r="C15" s="3" t="n">
        <f aca="false">+BMselected!C15*Size!C15</f>
        <v>553.25995476865</v>
      </c>
      <c r="D15" s="3" t="n">
        <f aca="false">+BMselected!D15*Size!D15</f>
        <v>0</v>
      </c>
      <c r="E15" s="3" t="n">
        <f aca="false">+BMselected!E15*Size!E15</f>
        <v>0</v>
      </c>
      <c r="F15" s="3" t="n">
        <f aca="false">+BMselected!F15*Size!F15</f>
        <v>0</v>
      </c>
      <c r="G15" s="3" t="n">
        <f aca="false">+BMselected!G15*Size!G15</f>
        <v>0</v>
      </c>
      <c r="H15" s="3" t="n">
        <f aca="false">+BMselected!H15*Size!H15</f>
        <v>0</v>
      </c>
      <c r="I15" s="3" t="n">
        <f aca="false">+BMselected!I15*Size!I15</f>
        <v>504.037326450276</v>
      </c>
      <c r="J15" s="3" t="n">
        <f aca="false">+BMselected!J15*Size!J15</f>
        <v>0</v>
      </c>
      <c r="K15" s="3" t="n">
        <f aca="false">+BMselected!K15*Size!K15</f>
        <v>0</v>
      </c>
      <c r="L15" s="3" t="n">
        <f aca="false">+BMselected!L15*Size!L15</f>
        <v>0</v>
      </c>
      <c r="N15" s="13" t="n">
        <f aca="false">+SUM(B15:L15)</f>
        <v>1620.88453486385</v>
      </c>
    </row>
    <row r="16" customFormat="false" ht="12.8" hidden="false" customHeight="false" outlineLevel="0" collapsed="false">
      <c r="A16" s="1" t="s">
        <v>26</v>
      </c>
      <c r="B16" s="3" t="n">
        <f aca="false">+BMselected!B16*Size!B16</f>
        <v>0</v>
      </c>
      <c r="C16" s="3" t="n">
        <f aca="false">+BMselected!C16*Size!C16</f>
        <v>0</v>
      </c>
      <c r="D16" s="3" t="n">
        <f aca="false">+BMselected!D16*Size!D16</f>
        <v>0</v>
      </c>
      <c r="E16" s="3" t="n">
        <f aca="false">+BMselected!E16*Size!E16</f>
        <v>0</v>
      </c>
      <c r="F16" s="3" t="n">
        <f aca="false">+BMselected!F16*Size!F16</f>
        <v>0</v>
      </c>
      <c r="G16" s="3" t="n">
        <f aca="false">+BMselected!G16*Size!G16</f>
        <v>613.226027114721</v>
      </c>
      <c r="H16" s="3" t="n">
        <f aca="false">+BMselected!H16*Size!H16</f>
        <v>0</v>
      </c>
      <c r="I16" s="3" t="n">
        <f aca="false">+BMselected!I16*Size!I16</f>
        <v>0</v>
      </c>
      <c r="J16" s="3" t="n">
        <f aca="false">+BMselected!J16*Size!J16</f>
        <v>577.311474978235</v>
      </c>
      <c r="K16" s="3" t="n">
        <f aca="false">+BMselected!K16*Size!K16</f>
        <v>709.652463602376</v>
      </c>
      <c r="L16" s="3" t="n">
        <f aca="false">+BMselected!L16*Size!L16</f>
        <v>0</v>
      </c>
      <c r="N16" s="13" t="n">
        <f aca="false">+SUM(B16:L16)</f>
        <v>1900.18996569533</v>
      </c>
    </row>
    <row r="17" customFormat="false" ht="12.8" hidden="false" customHeight="false" outlineLevel="0" collapsed="false">
      <c r="A17" s="1" t="s">
        <v>27</v>
      </c>
      <c r="B17" s="3" t="n">
        <f aca="false">+BMselected!B17*Size!B17</f>
        <v>0</v>
      </c>
      <c r="C17" s="3" t="n">
        <f aca="false">+BMselected!C17*Size!C17</f>
        <v>0</v>
      </c>
      <c r="D17" s="3" t="n">
        <f aca="false">+BMselected!D17*Size!D17</f>
        <v>0</v>
      </c>
      <c r="E17" s="3" t="n">
        <f aca="false">+BMselected!E17*Size!E17</f>
        <v>0</v>
      </c>
      <c r="F17" s="3" t="n">
        <f aca="false">+BMselected!F17*Size!F17</f>
        <v>497.924488734571</v>
      </c>
      <c r="G17" s="3" t="n">
        <f aca="false">+BMselected!G17*Size!G17</f>
        <v>0</v>
      </c>
      <c r="H17" s="3" t="n">
        <f aca="false">+BMselected!H17*Size!H17</f>
        <v>858.485767206099</v>
      </c>
      <c r="I17" s="3" t="n">
        <f aca="false">+BMselected!I17*Size!I17</f>
        <v>0</v>
      </c>
      <c r="J17" s="3" t="n">
        <f aca="false">+BMselected!J17*Size!J17</f>
        <v>736.872393240416</v>
      </c>
      <c r="K17" s="3" t="n">
        <f aca="false">+BMselected!K17*Size!K17</f>
        <v>0</v>
      </c>
      <c r="L17" s="3" t="n">
        <f aca="false">+BMselected!L17*Size!L17</f>
        <v>0</v>
      </c>
      <c r="N17" s="13" t="n">
        <f aca="false">+SUM(B17:L17)</f>
        <v>2093.28264918109</v>
      </c>
    </row>
    <row r="18" customFormat="false" ht="12.8" hidden="false" customHeight="false" outlineLevel="0" collapsed="false">
      <c r="A18" s="1" t="s">
        <v>28</v>
      </c>
      <c r="B18" s="3" t="n">
        <f aca="false">+BMselected!B18*Size!B18</f>
        <v>0</v>
      </c>
      <c r="C18" s="3" t="n">
        <f aca="false">+BMselected!C18*Size!C18</f>
        <v>0</v>
      </c>
      <c r="D18" s="3" t="n">
        <f aca="false">+BMselected!D18*Size!D18</f>
        <v>836.06370800448</v>
      </c>
      <c r="E18" s="3" t="n">
        <f aca="false">+BMselected!E18*Size!E18</f>
        <v>7.14155543982447</v>
      </c>
      <c r="F18" s="3" t="n">
        <f aca="false">+BMselected!F18*Size!F18</f>
        <v>0</v>
      </c>
      <c r="G18" s="3" t="n">
        <f aca="false">+BMselected!G18*Size!G18</f>
        <v>0</v>
      </c>
      <c r="H18" s="3" t="n">
        <f aca="false">+BMselected!H18*Size!H18</f>
        <v>0</v>
      </c>
      <c r="I18" s="3" t="n">
        <f aca="false">+BMselected!I18*Size!I18</f>
        <v>703.099597104832</v>
      </c>
      <c r="J18" s="3" t="n">
        <f aca="false">+BMselected!J18*Size!J18</f>
        <v>0</v>
      </c>
      <c r="K18" s="3" t="n">
        <f aca="false">+BMselected!K18*Size!K18</f>
        <v>0</v>
      </c>
      <c r="L18" s="3" t="n">
        <f aca="false">+BMselected!L18*Size!L18</f>
        <v>0</v>
      </c>
      <c r="N18" s="13" t="n">
        <f aca="false">+SUM(B18:L18)</f>
        <v>1546.30486054914</v>
      </c>
    </row>
    <row r="19" customFormat="false" ht="12.8" hidden="false" customHeight="false" outlineLevel="0" collapsed="false">
      <c r="A19" s="1" t="s">
        <v>29</v>
      </c>
      <c r="B19" s="3" t="n">
        <f aca="false">+BMselected!B19*Size!B19</f>
        <v>0</v>
      </c>
      <c r="C19" s="3" t="n">
        <f aca="false">+BMselected!C19*Size!C19</f>
        <v>817.16745687776</v>
      </c>
      <c r="D19" s="3" t="n">
        <f aca="false">+BMselected!D19*Size!D19</f>
        <v>0</v>
      </c>
      <c r="E19" s="3" t="n">
        <f aca="false">+BMselected!E19*Size!E19</f>
        <v>0</v>
      </c>
      <c r="F19" s="3" t="n">
        <f aca="false">+BMselected!F19*Size!F19</f>
        <v>0</v>
      </c>
      <c r="G19" s="3" t="n">
        <f aca="false">+BMselected!G19*Size!G19</f>
        <v>0</v>
      </c>
      <c r="H19" s="3" t="n">
        <f aca="false">+BMselected!H19*Size!H19</f>
        <v>0</v>
      </c>
      <c r="I19" s="3" t="n">
        <f aca="false">+BMselected!I19*Size!I19</f>
        <v>0</v>
      </c>
      <c r="J19" s="3" t="n">
        <f aca="false">+BMselected!J19*Size!J19</f>
        <v>896.862045773699</v>
      </c>
      <c r="K19" s="3" t="n">
        <f aca="false">+BMselected!K19*Size!K19</f>
        <v>0</v>
      </c>
      <c r="L19" s="3" t="n">
        <f aca="false">+BMselected!L19*Size!L19</f>
        <v>17.9620814972048</v>
      </c>
      <c r="N19" s="13" t="n">
        <f aca="false">+SUM(B19:L19)</f>
        <v>1731.99158414866</v>
      </c>
    </row>
    <row r="20" customFormat="false" ht="12.8" hidden="false" customHeight="false" outlineLevel="0" collapsed="false">
      <c r="A20" s="1" t="s">
        <v>30</v>
      </c>
      <c r="B20" s="3" t="n">
        <f aca="false">+BMselected!B20*Size!B20</f>
        <v>611.210171060594</v>
      </c>
      <c r="C20" s="3" t="n">
        <f aca="false">+BMselected!C20*Size!C20</f>
        <v>0</v>
      </c>
      <c r="D20" s="3" t="n">
        <f aca="false">+BMselected!D20*Size!D20</f>
        <v>0</v>
      </c>
      <c r="E20" s="3" t="n">
        <f aca="false">+BMselected!E20*Size!E20</f>
        <v>0</v>
      </c>
      <c r="F20" s="3" t="n">
        <f aca="false">+BMselected!F20*Size!F20</f>
        <v>186.48417179671</v>
      </c>
      <c r="G20" s="3" t="n">
        <f aca="false">+BMselected!G20*Size!G20</f>
        <v>0</v>
      </c>
      <c r="H20" s="3" t="n">
        <f aca="false">+BMselected!H20*Size!H20</f>
        <v>0</v>
      </c>
      <c r="I20" s="3" t="n">
        <f aca="false">+BMselected!I20*Size!I20</f>
        <v>0</v>
      </c>
      <c r="J20" s="3" t="n">
        <f aca="false">+BMselected!J20*Size!J20</f>
        <v>442.402230935775</v>
      </c>
      <c r="K20" s="3" t="n">
        <f aca="false">+BMselected!K20*Size!K20</f>
        <v>0</v>
      </c>
      <c r="L20" s="3" t="n">
        <f aca="false">+BMselected!L20*Size!L20</f>
        <v>0</v>
      </c>
      <c r="N20" s="13" t="n">
        <f aca="false">+SUM(B20:L20)</f>
        <v>1240.09657379308</v>
      </c>
    </row>
    <row r="21" customFormat="false" ht="12.8" hidden="false" customHeight="false" outlineLevel="0" collapsed="false">
      <c r="A21" s="1" t="s">
        <v>31</v>
      </c>
      <c r="B21" s="3" t="n">
        <f aca="false">+BMselected!B21*Size!B21</f>
        <v>0</v>
      </c>
      <c r="C21" s="3" t="n">
        <f aca="false">+BMselected!C21*Size!C21</f>
        <v>0</v>
      </c>
      <c r="D21" s="3" t="n">
        <f aca="false">+BMselected!D21*Size!D21</f>
        <v>0</v>
      </c>
      <c r="E21" s="3" t="n">
        <f aca="false">+BMselected!E21*Size!E21</f>
        <v>0</v>
      </c>
      <c r="F21" s="3" t="n">
        <f aca="false">+BMselected!F21*Size!F21</f>
        <v>0</v>
      </c>
      <c r="G21" s="3" t="n">
        <f aca="false">+BMselected!G21*Size!G21</f>
        <v>0</v>
      </c>
      <c r="H21" s="3" t="n">
        <f aca="false">+BMselected!H21*Size!H21</f>
        <v>779.395856101964</v>
      </c>
      <c r="I21" s="3" t="n">
        <f aca="false">+BMselected!I21*Size!I21</f>
        <v>0</v>
      </c>
      <c r="J21" s="3" t="n">
        <f aca="false">+BMselected!J21*Size!J21</f>
        <v>82.8919929883004</v>
      </c>
      <c r="K21" s="3" t="n">
        <f aca="false">+BMselected!K21*Size!K21</f>
        <v>0</v>
      </c>
      <c r="L21" s="3" t="n">
        <f aca="false">+BMselected!L21*Size!L21</f>
        <v>496.693048897949</v>
      </c>
      <c r="N21" s="13" t="n">
        <f aca="false">+SUM(B21:L21)</f>
        <v>1358.98089798821</v>
      </c>
    </row>
    <row r="22" customFormat="false" ht="12.8" hidden="false" customHeight="false" outlineLevel="0" collapsed="false">
      <c r="A22" s="1" t="s">
        <v>32</v>
      </c>
      <c r="B22" s="3" t="n">
        <f aca="false">+BMselected!B22*Size!B22</f>
        <v>0</v>
      </c>
      <c r="C22" s="3" t="n">
        <f aca="false">+BMselected!C22*Size!C22</f>
        <v>149.885134710655</v>
      </c>
      <c r="D22" s="3" t="n">
        <f aca="false">+BMselected!D22*Size!D22</f>
        <v>0</v>
      </c>
      <c r="E22" s="3" t="n">
        <f aca="false">+BMselected!E22*Size!E22</f>
        <v>0</v>
      </c>
      <c r="F22" s="3" t="n">
        <f aca="false">+BMselected!F22*Size!F22</f>
        <v>0</v>
      </c>
      <c r="G22" s="3" t="n">
        <f aca="false">+BMselected!G22*Size!G22</f>
        <v>0</v>
      </c>
      <c r="H22" s="3" t="n">
        <f aca="false">+BMselected!H22*Size!H22</f>
        <v>0</v>
      </c>
      <c r="I22" s="3" t="n">
        <f aca="false">+BMselected!I22*Size!I22</f>
        <v>842.06743166338</v>
      </c>
      <c r="J22" s="3" t="n">
        <f aca="false">+BMselected!J22*Size!J22</f>
        <v>921.224081670181</v>
      </c>
      <c r="K22" s="3" t="n">
        <f aca="false">+BMselected!K22*Size!K22</f>
        <v>0</v>
      </c>
      <c r="L22" s="3" t="n">
        <f aca="false">+BMselected!L22*Size!L22</f>
        <v>0</v>
      </c>
      <c r="N22" s="13" t="n">
        <f aca="false">+SUM(B22:L22)</f>
        <v>1913.17664804422</v>
      </c>
    </row>
    <row r="23" customFormat="false" ht="12.8" hidden="false" customHeight="false" outlineLevel="0" collapsed="false">
      <c r="A23" s="1" t="s">
        <v>33</v>
      </c>
      <c r="B23" s="3" t="n">
        <f aca="false">+BMselected!B23*Size!B23</f>
        <v>0</v>
      </c>
      <c r="C23" s="3" t="n">
        <f aca="false">+BMselected!C23*Size!C23</f>
        <v>0</v>
      </c>
      <c r="D23" s="3" t="n">
        <f aca="false">+BMselected!D23*Size!D23</f>
        <v>0</v>
      </c>
      <c r="E23" s="3" t="n">
        <f aca="false">+BMselected!E23*Size!E23</f>
        <v>0</v>
      </c>
      <c r="F23" s="3" t="n">
        <f aca="false">+BMselected!F23*Size!F23</f>
        <v>0</v>
      </c>
      <c r="G23" s="3" t="n">
        <f aca="false">+BMselected!G23*Size!G23</f>
        <v>0</v>
      </c>
      <c r="H23" s="3" t="n">
        <f aca="false">+BMselected!H23*Size!H23</f>
        <v>0</v>
      </c>
      <c r="I23" s="3" t="n">
        <f aca="false">+BMselected!I23*Size!I23</f>
        <v>227.112288402778</v>
      </c>
      <c r="J23" s="3" t="n">
        <f aca="false">+BMselected!J23*Size!J23</f>
        <v>713.500197151721</v>
      </c>
      <c r="K23" s="3" t="n">
        <f aca="false">+BMselected!K23*Size!K23</f>
        <v>581.010385161108</v>
      </c>
      <c r="L23" s="3" t="n">
        <f aca="false">+BMselected!L23*Size!L23</f>
        <v>0</v>
      </c>
      <c r="N23" s="13" t="n">
        <f aca="false">+SUM(B23:L23)</f>
        <v>1521.62287071561</v>
      </c>
    </row>
    <row r="24" customFormat="false" ht="12.8" hidden="false" customHeight="false" outlineLevel="0" collapsed="false">
      <c r="A24" s="1" t="s">
        <v>34</v>
      </c>
      <c r="B24" s="3" t="n">
        <f aca="false">+BMselected!B24*Size!B24</f>
        <v>511.993254606934</v>
      </c>
      <c r="C24" s="3" t="n">
        <f aca="false">+BMselected!C24*Size!C24</f>
        <v>0</v>
      </c>
      <c r="D24" s="3" t="n">
        <f aca="false">+BMselected!D24*Size!D24</f>
        <v>0</v>
      </c>
      <c r="E24" s="3" t="n">
        <f aca="false">+BMselected!E24*Size!E24</f>
        <v>0</v>
      </c>
      <c r="F24" s="3" t="n">
        <f aca="false">+BMselected!F24*Size!F24</f>
        <v>0</v>
      </c>
      <c r="G24" s="3" t="n">
        <f aca="false">+BMselected!G24*Size!G24</f>
        <v>195.927324869394</v>
      </c>
      <c r="H24" s="3" t="n">
        <f aca="false">+BMselected!H24*Size!H24</f>
        <v>0</v>
      </c>
      <c r="I24" s="3" t="n">
        <f aca="false">+BMselected!I24*Size!I24</f>
        <v>0</v>
      </c>
      <c r="J24" s="3" t="n">
        <f aca="false">+BMselected!J24*Size!J24</f>
        <v>0</v>
      </c>
      <c r="K24" s="3" t="n">
        <f aca="false">+BMselected!K24*Size!K24</f>
        <v>0</v>
      </c>
      <c r="L24" s="3" t="n">
        <f aca="false">+BMselected!L24*Size!L24</f>
        <v>454.487249181288</v>
      </c>
      <c r="N24" s="13" t="n">
        <f aca="false">+SUM(B24:L24)</f>
        <v>1162.40782865762</v>
      </c>
    </row>
    <row r="25" customFormat="false" ht="12.8" hidden="false" customHeight="false" outlineLevel="0" collapsed="false">
      <c r="A25" s="1" t="s">
        <v>35</v>
      </c>
      <c r="B25" s="3" t="n">
        <f aca="false">+BMselected!B25*Size!B25</f>
        <v>0</v>
      </c>
      <c r="C25" s="3" t="n">
        <f aca="false">+BMselected!C25*Size!C25</f>
        <v>0</v>
      </c>
      <c r="D25" s="3" t="n">
        <f aca="false">+BMselected!D25*Size!D25</f>
        <v>0</v>
      </c>
      <c r="E25" s="3" t="n">
        <f aca="false">+BMselected!E25*Size!E25</f>
        <v>0</v>
      </c>
      <c r="F25" s="3" t="n">
        <f aca="false">+BMselected!F25*Size!F25</f>
        <v>705.82559290186</v>
      </c>
      <c r="G25" s="3" t="n">
        <f aca="false">+BMselected!G25*Size!G25</f>
        <v>0</v>
      </c>
      <c r="H25" s="3" t="n">
        <f aca="false">+BMselected!H25*Size!H25</f>
        <v>369.923506364549</v>
      </c>
      <c r="I25" s="3" t="n">
        <f aca="false">+BMselected!I25*Size!I25</f>
        <v>0</v>
      </c>
      <c r="J25" s="3" t="n">
        <f aca="false">+BMselected!J25*Size!J25</f>
        <v>0</v>
      </c>
      <c r="K25" s="3" t="n">
        <f aca="false">+BMselected!K25*Size!K25</f>
        <v>0</v>
      </c>
      <c r="L25" s="3" t="n">
        <f aca="false">+BMselected!L25*Size!L25</f>
        <v>317.89383195298</v>
      </c>
      <c r="N25" s="13" t="n">
        <f aca="false">+SUM(B25:L25)</f>
        <v>1393.64293121939</v>
      </c>
    </row>
    <row r="26" customFormat="false" ht="12.8" hidden="false" customHeight="false" outlineLevel="0" collapsed="false">
      <c r="A26" s="1" t="s">
        <v>36</v>
      </c>
      <c r="B26" s="3" t="n">
        <f aca="false">+BMselected!B26*Size!B26</f>
        <v>0</v>
      </c>
      <c r="C26" s="3" t="n">
        <f aca="false">+BMselected!C26*Size!C26</f>
        <v>0</v>
      </c>
      <c r="D26" s="3" t="n">
        <f aca="false">+BMselected!D26*Size!D26</f>
        <v>188.556674238007</v>
      </c>
      <c r="E26" s="3" t="n">
        <f aca="false">+BMselected!E26*Size!E26</f>
        <v>0</v>
      </c>
      <c r="F26" s="3" t="n">
        <f aca="false">+BMselected!F26*Size!F26</f>
        <v>228.855577140946</v>
      </c>
      <c r="G26" s="3" t="n">
        <f aca="false">+BMselected!G26*Size!G26</f>
        <v>0</v>
      </c>
      <c r="H26" s="3" t="n">
        <f aca="false">+BMselected!H26*Size!H26</f>
        <v>618.813972125954</v>
      </c>
      <c r="I26" s="3" t="n">
        <f aca="false">+BMselected!I26*Size!I26</f>
        <v>0</v>
      </c>
      <c r="J26" s="3" t="n">
        <f aca="false">+BMselected!J26*Size!J26</f>
        <v>0</v>
      </c>
      <c r="K26" s="3" t="n">
        <f aca="false">+BMselected!K26*Size!K26</f>
        <v>0</v>
      </c>
      <c r="L26" s="3" t="n">
        <f aca="false">+BMselected!L26*Size!L26</f>
        <v>0</v>
      </c>
      <c r="N26" s="13" t="n">
        <f aca="false">+SUM(B26:L26)</f>
        <v>1036.22622350491</v>
      </c>
    </row>
    <row r="27" customFormat="false" ht="12.8" hidden="false" customHeight="false" outlineLevel="0" collapsed="false">
      <c r="A27" s="1" t="s">
        <v>37</v>
      </c>
      <c r="B27" s="3" t="n">
        <f aca="false">+BMselected!B27*Size!B27</f>
        <v>0</v>
      </c>
      <c r="C27" s="3" t="n">
        <f aca="false">+BMselected!C27*Size!C27</f>
        <v>0</v>
      </c>
      <c r="D27" s="3" t="n">
        <f aca="false">+BMselected!D27*Size!D27</f>
        <v>0</v>
      </c>
      <c r="E27" s="3" t="n">
        <f aca="false">+BMselected!E27*Size!E27</f>
        <v>0</v>
      </c>
      <c r="F27" s="3" t="n">
        <f aca="false">+BMselected!F27*Size!F27</f>
        <v>0</v>
      </c>
      <c r="G27" s="3" t="n">
        <f aca="false">+BMselected!G27*Size!G27</f>
        <v>746.099181782153</v>
      </c>
      <c r="H27" s="3" t="n">
        <f aca="false">+BMselected!H27*Size!H27</f>
        <v>0</v>
      </c>
      <c r="I27" s="3" t="n">
        <f aca="false">+BMselected!I27*Size!I27</f>
        <v>506.065249179358</v>
      </c>
      <c r="J27" s="3" t="n">
        <f aca="false">+BMselected!J27*Size!J27</f>
        <v>217.064752079527</v>
      </c>
      <c r="K27" s="3" t="n">
        <f aca="false">+BMselected!K27*Size!K27</f>
        <v>0</v>
      </c>
      <c r="L27" s="3" t="n">
        <f aca="false">+BMselected!L27*Size!L27</f>
        <v>0</v>
      </c>
      <c r="N27" s="13" t="n">
        <f aca="false">+SUM(B27:L27)</f>
        <v>1469.22918304104</v>
      </c>
    </row>
    <row r="28" customFormat="false" ht="12.8" hidden="false" customHeight="false" outlineLevel="0" collapsed="false">
      <c r="A28" s="1" t="s">
        <v>38</v>
      </c>
      <c r="B28" s="3" t="n">
        <f aca="false">+BMselected!B28*Size!B28</f>
        <v>0</v>
      </c>
      <c r="C28" s="3" t="n">
        <f aca="false">+BMselected!C28*Size!C28</f>
        <v>53.8940160847625</v>
      </c>
      <c r="D28" s="3" t="n">
        <f aca="false">+BMselected!D28*Size!D28</f>
        <v>769.644084723352</v>
      </c>
      <c r="E28" s="3" t="n">
        <f aca="false">+BMselected!E28*Size!E28</f>
        <v>0</v>
      </c>
      <c r="F28" s="3" t="n">
        <f aca="false">+BMselected!F28*Size!F28</f>
        <v>0</v>
      </c>
      <c r="G28" s="3" t="n">
        <f aca="false">+BMselected!G28*Size!G28</f>
        <v>0</v>
      </c>
      <c r="H28" s="3" t="n">
        <f aca="false">+BMselected!H28*Size!H28</f>
        <v>265.695523161428</v>
      </c>
      <c r="I28" s="3" t="n">
        <f aca="false">+BMselected!I28*Size!I28</f>
        <v>0</v>
      </c>
      <c r="J28" s="3" t="n">
        <f aca="false">+BMselected!J28*Size!J28</f>
        <v>0</v>
      </c>
      <c r="K28" s="3" t="n">
        <f aca="false">+BMselected!K28*Size!K28</f>
        <v>0</v>
      </c>
      <c r="L28" s="3" t="n">
        <f aca="false">+BMselected!L28*Size!L28</f>
        <v>0</v>
      </c>
      <c r="N28" s="13" t="n">
        <f aca="false">+SUM(B28:L28)</f>
        <v>1089.23362396954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6"/>
    <col collapsed="false" customWidth="true" hidden="false" outlineLevel="0" max="10" min="7" style="0" width="7.84"/>
    <col collapsed="false" customWidth="true" hidden="false" outlineLevel="0" max="11" min="11" style="0" width="6.86"/>
    <col collapsed="false" customWidth="true" hidden="false" outlineLevel="0" max="12" min="12" style="0" width="7.84"/>
    <col collapsed="false" customWidth="true" hidden="false" outlineLevel="0" max="13" min="13" style="0" width="5.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45</v>
      </c>
    </row>
    <row r="2" customFormat="false" ht="12.8" hidden="false" customHeight="false" outlineLevel="0" collapsed="false">
      <c r="A2" s="1" t="s">
        <v>12</v>
      </c>
      <c r="B2" s="6" t="n">
        <f aca="false">+'BMselected weights(Raw MktCap)'!B2/'BMselected weights(Raw MktCap)'!$N2</f>
        <v>0</v>
      </c>
      <c r="C2" s="6" t="n">
        <f aca="false">+'BMselected weights(Raw MktCap)'!C2/'BMselected weights(Raw MktCap)'!$N2</f>
        <v>0</v>
      </c>
      <c r="D2" s="6" t="n">
        <f aca="false">+'BMselected weights(Raw MktCap)'!D2/'BMselected weights(Raw MktCap)'!$N2</f>
        <v>0</v>
      </c>
      <c r="E2" s="6" t="n">
        <f aca="false">+'BMselected weights(Raw MktCap)'!E2/'BMselected weights(Raw MktCap)'!$N2</f>
        <v>0</v>
      </c>
      <c r="F2" s="6" t="n">
        <f aca="false">+'BMselected weights(Raw MktCap)'!F2/'BMselected weights(Raw MktCap)'!$N2</f>
        <v>0.142548354807271</v>
      </c>
      <c r="G2" s="6" t="n">
        <f aca="false">+'BMselected weights(Raw MktCap)'!G2/'BMselected weights(Raw MktCap)'!$N2</f>
        <v>0</v>
      </c>
      <c r="H2" s="6" t="n">
        <f aca="false">+'BMselected weights(Raw MktCap)'!H2/'BMselected weights(Raw MktCap)'!$N2</f>
        <v>0.598746240771919</v>
      </c>
      <c r="I2" s="6" t="n">
        <f aca="false">+'BMselected weights(Raw MktCap)'!I2/'BMselected weights(Raw MktCap)'!$N2</f>
        <v>0</v>
      </c>
      <c r="J2" s="6" t="n">
        <f aca="false">+'BMselected weights(Raw MktCap)'!J2/'BMselected weights(Raw MktCap)'!$N2</f>
        <v>0</v>
      </c>
      <c r="K2" s="6" t="n">
        <f aca="false">+'BMselected weights(Raw MktCap)'!K2/'BMselected weights(Raw MktCap)'!$N2</f>
        <v>0.25870540442081</v>
      </c>
      <c r="L2" s="6" t="n">
        <f aca="false">+'BMselected weights(Raw MktCap)'!L2/'BMselected weights(Raw MktCap)'!$N2</f>
        <v>0</v>
      </c>
      <c r="N2" s="11" t="n">
        <f aca="false">+SUM(B2:L2)=1</f>
        <v>1</v>
      </c>
    </row>
    <row r="3" customFormat="false" ht="12.8" hidden="false" customHeight="false" outlineLevel="0" collapsed="false">
      <c r="A3" s="1" t="s">
        <v>13</v>
      </c>
      <c r="B3" s="6" t="n">
        <f aca="false">+'BMselected weights(Raw MktCap)'!B3/'BMselected weights(Raw MktCap)'!$N3</f>
        <v>0</v>
      </c>
      <c r="C3" s="6" t="n">
        <f aca="false">+'BMselected weights(Raw MktCap)'!C3/'BMselected weights(Raw MktCap)'!$N3</f>
        <v>0</v>
      </c>
      <c r="D3" s="6" t="n">
        <f aca="false">+'BMselected weights(Raw MktCap)'!D3/'BMselected weights(Raw MktCap)'!$N3</f>
        <v>0</v>
      </c>
      <c r="E3" s="6" t="n">
        <f aca="false">+'BMselected weights(Raw MktCap)'!E3/'BMselected weights(Raw MktCap)'!$N3</f>
        <v>0</v>
      </c>
      <c r="F3" s="6" t="n">
        <f aca="false">+'BMselected weights(Raw MktCap)'!F3/'BMselected weights(Raw MktCap)'!$N3</f>
        <v>0</v>
      </c>
      <c r="G3" s="6" t="n">
        <f aca="false">+'BMselected weights(Raw MktCap)'!G3/'BMselected weights(Raw MktCap)'!$N3</f>
        <v>0.645755378893964</v>
      </c>
      <c r="H3" s="6" t="n">
        <f aca="false">+'BMselected weights(Raw MktCap)'!H3/'BMselected weights(Raw MktCap)'!$N3</f>
        <v>0.0235989817737768</v>
      </c>
      <c r="I3" s="6" t="n">
        <f aca="false">+'BMselected weights(Raw MktCap)'!I3/'BMselected weights(Raw MktCap)'!$N3</f>
        <v>0</v>
      </c>
      <c r="J3" s="6" t="n">
        <f aca="false">+'BMselected weights(Raw MktCap)'!J3/'BMselected weights(Raw MktCap)'!$N3</f>
        <v>0</v>
      </c>
      <c r="K3" s="6" t="n">
        <f aca="false">+'BMselected weights(Raw MktCap)'!K3/'BMselected weights(Raw MktCap)'!$N3</f>
        <v>0.330645639332259</v>
      </c>
      <c r="L3" s="6" t="n">
        <f aca="false">+'BMselected weights(Raw MktCap)'!L3/'BMselected weights(Raw MktCap)'!$N3</f>
        <v>0</v>
      </c>
      <c r="N3" s="11" t="n">
        <f aca="false">+SUM(B3:L3)=1</f>
        <v>1</v>
      </c>
    </row>
    <row r="4" customFormat="false" ht="12.8" hidden="false" customHeight="false" outlineLevel="0" collapsed="false">
      <c r="A4" s="1" t="s">
        <v>14</v>
      </c>
      <c r="B4" s="6" t="n">
        <f aca="false">+'BMselected weights(Raw MktCap)'!B4/'BMselected weights(Raw MktCap)'!$N4</f>
        <v>0</v>
      </c>
      <c r="C4" s="6" t="n">
        <f aca="false">+'BMselected weights(Raw MktCap)'!C4/'BMselected weights(Raw MktCap)'!$N4</f>
        <v>0</v>
      </c>
      <c r="D4" s="6" t="n">
        <f aca="false">+'BMselected weights(Raw MktCap)'!D4/'BMselected weights(Raw MktCap)'!$N4</f>
        <v>0.0596481679732562</v>
      </c>
      <c r="E4" s="6" t="n">
        <f aca="false">+'BMselected weights(Raw MktCap)'!E4/'BMselected weights(Raw MktCap)'!$N4</f>
        <v>0.515167254002708</v>
      </c>
      <c r="F4" s="6" t="n">
        <f aca="false">+'BMselected weights(Raw MktCap)'!F4/'BMselected weights(Raw MktCap)'!$N4</f>
        <v>0.425184578024036</v>
      </c>
      <c r="G4" s="6" t="n">
        <f aca="false">+'BMselected weights(Raw MktCap)'!G4/'BMselected weights(Raw MktCap)'!$N4</f>
        <v>0</v>
      </c>
      <c r="H4" s="6" t="n">
        <f aca="false">+'BMselected weights(Raw MktCap)'!H4/'BMselected weights(Raw MktCap)'!$N4</f>
        <v>0</v>
      </c>
      <c r="I4" s="6" t="n">
        <f aca="false">+'BMselected weights(Raw MktCap)'!I4/'BMselected weights(Raw MktCap)'!$N4</f>
        <v>0</v>
      </c>
      <c r="J4" s="6" t="n">
        <f aca="false">+'BMselected weights(Raw MktCap)'!J4/'BMselected weights(Raw MktCap)'!$N4</f>
        <v>0</v>
      </c>
      <c r="K4" s="6" t="n">
        <f aca="false">+'BMselected weights(Raw MktCap)'!K4/'BMselected weights(Raw MktCap)'!$N4</f>
        <v>0</v>
      </c>
      <c r="L4" s="6" t="n">
        <f aca="false">+'BMselected weights(Raw MktCap)'!L4/'BMselected weights(Raw MktCap)'!$N4</f>
        <v>0</v>
      </c>
      <c r="N4" s="11" t="n">
        <f aca="false">+SUM(B4:L4)=1</f>
        <v>1</v>
      </c>
    </row>
    <row r="5" customFormat="false" ht="12.8" hidden="false" customHeight="false" outlineLevel="0" collapsed="false">
      <c r="A5" s="1" t="s">
        <v>15</v>
      </c>
      <c r="B5" s="6" t="n">
        <f aca="false">+'BMselected weights(Raw MktCap)'!B5/'BMselected weights(Raw MktCap)'!$N5</f>
        <v>0.151243800687138</v>
      </c>
      <c r="C5" s="6" t="n">
        <f aca="false">+'BMselected weights(Raw MktCap)'!C5/'BMselected weights(Raw MktCap)'!$N5</f>
        <v>0</v>
      </c>
      <c r="D5" s="6" t="n">
        <f aca="false">+'BMselected weights(Raw MktCap)'!D5/'BMselected weights(Raw MktCap)'!$N5</f>
        <v>0</v>
      </c>
      <c r="E5" s="6" t="n">
        <f aca="false">+'BMselected weights(Raw MktCap)'!E5/'BMselected weights(Raw MktCap)'!$N5</f>
        <v>0</v>
      </c>
      <c r="F5" s="6" t="n">
        <f aca="false">+'BMselected weights(Raw MktCap)'!F5/'BMselected weights(Raw MktCap)'!$N5</f>
        <v>0.425155240534793</v>
      </c>
      <c r="G5" s="6" t="n">
        <f aca="false">+'BMselected weights(Raw MktCap)'!G5/'BMselected weights(Raw MktCap)'!$N5</f>
        <v>0</v>
      </c>
      <c r="H5" s="6" t="n">
        <f aca="false">+'BMselected weights(Raw MktCap)'!H5/'BMselected weights(Raw MktCap)'!$N5</f>
        <v>0.42360095877807</v>
      </c>
      <c r="I5" s="6" t="n">
        <f aca="false">+'BMselected weights(Raw MktCap)'!I5/'BMselected weights(Raw MktCap)'!$N5</f>
        <v>0</v>
      </c>
      <c r="J5" s="6" t="n">
        <f aca="false">+'BMselected weights(Raw MktCap)'!J5/'BMselected weights(Raw MktCap)'!$N5</f>
        <v>0</v>
      </c>
      <c r="K5" s="6" t="n">
        <f aca="false">+'BMselected weights(Raw MktCap)'!K5/'BMselected weights(Raw MktCap)'!$N5</f>
        <v>0</v>
      </c>
      <c r="L5" s="6" t="n">
        <f aca="false">+'BMselected weights(Raw MktCap)'!L5/'BMselected weights(Raw MktCap)'!$N5</f>
        <v>0</v>
      </c>
      <c r="N5" s="11" t="n">
        <f aca="false">+SUM(B5:L5)=1</f>
        <v>1</v>
      </c>
    </row>
    <row r="6" customFormat="false" ht="12.8" hidden="false" customHeight="false" outlineLevel="0" collapsed="false">
      <c r="A6" s="1" t="s">
        <v>16</v>
      </c>
      <c r="B6" s="6" t="n">
        <f aca="false">+'BMselected weights(Raw MktCap)'!B6/'BMselected weights(Raw MktCap)'!$N6</f>
        <v>0.0619906293341449</v>
      </c>
      <c r="C6" s="6" t="n">
        <f aca="false">+'BMselected weights(Raw MktCap)'!C6/'BMselected weights(Raw MktCap)'!$N6</f>
        <v>0</v>
      </c>
      <c r="D6" s="6" t="n">
        <f aca="false">+'BMselected weights(Raw MktCap)'!D6/'BMselected weights(Raw MktCap)'!$N6</f>
        <v>0.322552279163121</v>
      </c>
      <c r="E6" s="6" t="n">
        <f aca="false">+'BMselected weights(Raw MktCap)'!E6/'BMselected weights(Raw MktCap)'!$N6</f>
        <v>0</v>
      </c>
      <c r="F6" s="6" t="n">
        <f aca="false">+'BMselected weights(Raw MktCap)'!F6/'BMselected weights(Raw MktCap)'!$N6</f>
        <v>0.615457091502734</v>
      </c>
      <c r="G6" s="6" t="n">
        <f aca="false">+'BMselected weights(Raw MktCap)'!G6/'BMselected weights(Raw MktCap)'!$N6</f>
        <v>0</v>
      </c>
      <c r="H6" s="6" t="n">
        <f aca="false">+'BMselected weights(Raw MktCap)'!H6/'BMselected weights(Raw MktCap)'!$N6</f>
        <v>0</v>
      </c>
      <c r="I6" s="6" t="n">
        <f aca="false">+'BMselected weights(Raw MktCap)'!I6/'BMselected weights(Raw MktCap)'!$N6</f>
        <v>0</v>
      </c>
      <c r="J6" s="6" t="n">
        <f aca="false">+'BMselected weights(Raw MktCap)'!J6/'BMselected weights(Raw MktCap)'!$N6</f>
        <v>0</v>
      </c>
      <c r="K6" s="6" t="n">
        <f aca="false">+'BMselected weights(Raw MktCap)'!K6/'BMselected weights(Raw MktCap)'!$N6</f>
        <v>0</v>
      </c>
      <c r="L6" s="6" t="n">
        <f aca="false">+'BMselected weights(Raw MktCap)'!L6/'BMselected weights(Raw MktCap)'!$N6</f>
        <v>0</v>
      </c>
      <c r="N6" s="11" t="n">
        <f aca="false">+SUM(B6:L6)=1</f>
        <v>1</v>
      </c>
    </row>
    <row r="7" customFormat="false" ht="12.8" hidden="false" customHeight="false" outlineLevel="0" collapsed="false">
      <c r="A7" s="1" t="s">
        <v>17</v>
      </c>
      <c r="B7" s="6" t="n">
        <f aca="false">+'BMselected weights(Raw MktCap)'!B7/'BMselected weights(Raw MktCap)'!$N7</f>
        <v>0.639367778585632</v>
      </c>
      <c r="C7" s="6" t="n">
        <f aca="false">+'BMselected weights(Raw MktCap)'!C7/'BMselected weights(Raw MktCap)'!$N7</f>
        <v>0</v>
      </c>
      <c r="D7" s="6" t="n">
        <f aca="false">+'BMselected weights(Raw MktCap)'!D7/'BMselected weights(Raw MktCap)'!$N7</f>
        <v>0</v>
      </c>
      <c r="E7" s="6" t="n">
        <f aca="false">+'BMselected weights(Raw MktCap)'!E7/'BMselected weights(Raw MktCap)'!$N7</f>
        <v>0</v>
      </c>
      <c r="F7" s="6" t="n">
        <f aca="false">+'BMselected weights(Raw MktCap)'!F7/'BMselected weights(Raw MktCap)'!$N7</f>
        <v>0.0210067875638983</v>
      </c>
      <c r="G7" s="6" t="n">
        <f aca="false">+'BMselected weights(Raw MktCap)'!G7/'BMselected weights(Raw MktCap)'!$N7</f>
        <v>0.339625433850469</v>
      </c>
      <c r="H7" s="6" t="n">
        <f aca="false">+'BMselected weights(Raw MktCap)'!H7/'BMselected weights(Raw MktCap)'!$N7</f>
        <v>0</v>
      </c>
      <c r="I7" s="6" t="n">
        <f aca="false">+'BMselected weights(Raw MktCap)'!I7/'BMselected weights(Raw MktCap)'!$N7</f>
        <v>0</v>
      </c>
      <c r="J7" s="6" t="n">
        <f aca="false">+'BMselected weights(Raw MktCap)'!J7/'BMselected weights(Raw MktCap)'!$N7</f>
        <v>0</v>
      </c>
      <c r="K7" s="6" t="n">
        <f aca="false">+'BMselected weights(Raw MktCap)'!K7/'BMselected weights(Raw MktCap)'!$N7</f>
        <v>0</v>
      </c>
      <c r="L7" s="6" t="n">
        <f aca="false">+'BMselected weights(Raw MktCap)'!L7/'BMselected weights(Raw MktCap)'!$N7</f>
        <v>0</v>
      </c>
      <c r="N7" s="11" t="n">
        <f aca="false">+SUM(B7:L7)=1</f>
        <v>1</v>
      </c>
    </row>
    <row r="8" customFormat="false" ht="12.8" hidden="false" customHeight="false" outlineLevel="0" collapsed="false">
      <c r="A8" s="1" t="s">
        <v>18</v>
      </c>
      <c r="B8" s="6" t="n">
        <f aca="false">+'BMselected weights(Raw MktCap)'!B8/'BMselected weights(Raw MktCap)'!$N8</f>
        <v>0</v>
      </c>
      <c r="C8" s="6" t="n">
        <f aca="false">+'BMselected weights(Raw MktCap)'!C8/'BMselected weights(Raw MktCap)'!$N8</f>
        <v>0.0313711704167954</v>
      </c>
      <c r="D8" s="6" t="n">
        <f aca="false">+'BMselected weights(Raw MktCap)'!D8/'BMselected weights(Raw MktCap)'!$N8</f>
        <v>0</v>
      </c>
      <c r="E8" s="6" t="n">
        <f aca="false">+'BMselected weights(Raw MktCap)'!E8/'BMselected weights(Raw MktCap)'!$N8</f>
        <v>0</v>
      </c>
      <c r="F8" s="6" t="n">
        <f aca="false">+'BMselected weights(Raw MktCap)'!F8/'BMselected weights(Raw MktCap)'!$N8</f>
        <v>0</v>
      </c>
      <c r="G8" s="6" t="n">
        <f aca="false">+'BMselected weights(Raw MktCap)'!G8/'BMselected weights(Raw MktCap)'!$N8</f>
        <v>0</v>
      </c>
      <c r="H8" s="6" t="n">
        <f aca="false">+'BMselected weights(Raw MktCap)'!H8/'BMselected weights(Raw MktCap)'!$N8</f>
        <v>0.894539940685303</v>
      </c>
      <c r="I8" s="6" t="n">
        <f aca="false">+'BMselected weights(Raw MktCap)'!I8/'BMselected weights(Raw MktCap)'!$N8</f>
        <v>0.0740888888979018</v>
      </c>
      <c r="J8" s="6" t="n">
        <f aca="false">+'BMselected weights(Raw MktCap)'!J8/'BMselected weights(Raw MktCap)'!$N8</f>
        <v>0</v>
      </c>
      <c r="K8" s="6" t="n">
        <f aca="false">+'BMselected weights(Raw MktCap)'!K8/'BMselected weights(Raw MktCap)'!$N8</f>
        <v>0</v>
      </c>
      <c r="L8" s="6" t="n">
        <f aca="false">+'BMselected weights(Raw MktCap)'!L8/'BMselected weights(Raw MktCap)'!$N8</f>
        <v>0</v>
      </c>
      <c r="N8" s="11" t="n">
        <f aca="false">+SUM(B8:L8)=1</f>
        <v>1</v>
      </c>
    </row>
    <row r="9" customFormat="false" ht="12.8" hidden="false" customHeight="false" outlineLevel="0" collapsed="false">
      <c r="A9" s="1" t="s">
        <v>19</v>
      </c>
      <c r="B9" s="6" t="n">
        <f aca="false">+'BMselected weights(Raw MktCap)'!B9/'BMselected weights(Raw MktCap)'!$N9</f>
        <v>0.232722486297924</v>
      </c>
      <c r="C9" s="6" t="n">
        <f aca="false">+'BMselected weights(Raw MktCap)'!C9/'BMselected weights(Raw MktCap)'!$N9</f>
        <v>0</v>
      </c>
      <c r="D9" s="6" t="n">
        <f aca="false">+'BMselected weights(Raw MktCap)'!D9/'BMselected weights(Raw MktCap)'!$N9</f>
        <v>0</v>
      </c>
      <c r="E9" s="6" t="n">
        <f aca="false">+'BMselected weights(Raw MktCap)'!E9/'BMselected weights(Raw MktCap)'!$N9</f>
        <v>0</v>
      </c>
      <c r="F9" s="6" t="n">
        <f aca="false">+'BMselected weights(Raw MktCap)'!F9/'BMselected weights(Raw MktCap)'!$N9</f>
        <v>0</v>
      </c>
      <c r="G9" s="6" t="n">
        <f aca="false">+'BMselected weights(Raw MktCap)'!G9/'BMselected weights(Raw MktCap)'!$N9</f>
        <v>0.497039763921469</v>
      </c>
      <c r="H9" s="6" t="n">
        <f aca="false">+'BMselected weights(Raw MktCap)'!H9/'BMselected weights(Raw MktCap)'!$N9</f>
        <v>0</v>
      </c>
      <c r="I9" s="6" t="n">
        <f aca="false">+'BMselected weights(Raw MktCap)'!I9/'BMselected weights(Raw MktCap)'!$N9</f>
        <v>0</v>
      </c>
      <c r="J9" s="6" t="n">
        <f aca="false">+'BMselected weights(Raw MktCap)'!J9/'BMselected weights(Raw MktCap)'!$N9</f>
        <v>0</v>
      </c>
      <c r="K9" s="6" t="n">
        <f aca="false">+'BMselected weights(Raw MktCap)'!K9/'BMselected weights(Raw MktCap)'!$N9</f>
        <v>0.270237749780607</v>
      </c>
      <c r="L9" s="6" t="n">
        <f aca="false">+'BMselected weights(Raw MktCap)'!L9/'BMselected weights(Raw MktCap)'!$N9</f>
        <v>0</v>
      </c>
      <c r="N9" s="11" t="n">
        <f aca="false">+SUM(B9:L9)=1</f>
        <v>1</v>
      </c>
    </row>
    <row r="10" customFormat="false" ht="12.8" hidden="false" customHeight="false" outlineLevel="0" collapsed="false">
      <c r="A10" s="1" t="s">
        <v>20</v>
      </c>
      <c r="B10" s="6" t="n">
        <f aca="false">+'BMselected weights(Raw MktCap)'!B10/'BMselected weights(Raw MktCap)'!$N10</f>
        <v>0</v>
      </c>
      <c r="C10" s="6" t="n">
        <f aca="false">+'BMselected weights(Raw MktCap)'!C10/'BMselected weights(Raw MktCap)'!$N10</f>
        <v>0.350047008739031</v>
      </c>
      <c r="D10" s="6" t="n">
        <f aca="false">+'BMselected weights(Raw MktCap)'!D10/'BMselected weights(Raw MktCap)'!$N10</f>
        <v>0</v>
      </c>
      <c r="E10" s="6" t="n">
        <f aca="false">+'BMselected weights(Raw MktCap)'!E10/'BMselected weights(Raw MktCap)'!$N10</f>
        <v>0</v>
      </c>
      <c r="F10" s="6" t="n">
        <f aca="false">+'BMselected weights(Raw MktCap)'!F10/'BMselected weights(Raw MktCap)'!$N10</f>
        <v>0</v>
      </c>
      <c r="G10" s="6" t="n">
        <f aca="false">+'BMselected weights(Raw MktCap)'!G10/'BMselected weights(Raw MktCap)'!$N10</f>
        <v>0</v>
      </c>
      <c r="H10" s="6" t="n">
        <f aca="false">+'BMselected weights(Raw MktCap)'!H10/'BMselected weights(Raw MktCap)'!$N10</f>
        <v>0.24216882637357</v>
      </c>
      <c r="I10" s="6" t="n">
        <f aca="false">+'BMselected weights(Raw MktCap)'!I10/'BMselected weights(Raw MktCap)'!$N10</f>
        <v>0</v>
      </c>
      <c r="J10" s="6" t="n">
        <f aca="false">+'BMselected weights(Raw MktCap)'!J10/'BMselected weights(Raw MktCap)'!$N10</f>
        <v>0</v>
      </c>
      <c r="K10" s="6" t="n">
        <f aca="false">+'BMselected weights(Raw MktCap)'!K10/'BMselected weights(Raw MktCap)'!$N10</f>
        <v>0</v>
      </c>
      <c r="L10" s="6" t="n">
        <f aca="false">+'BMselected weights(Raw MktCap)'!L10/'BMselected weights(Raw MktCap)'!$N10</f>
        <v>0.407784164887399</v>
      </c>
      <c r="N10" s="11" t="n">
        <f aca="false">+SUM(B10:L10)=1</f>
        <v>1</v>
      </c>
    </row>
    <row r="11" customFormat="false" ht="12.8" hidden="false" customHeight="false" outlineLevel="0" collapsed="false">
      <c r="A11" s="1" t="s">
        <v>21</v>
      </c>
      <c r="B11" s="6" t="n">
        <f aca="false">+'BMselected weights(Raw MktCap)'!B11/'BMselected weights(Raw MktCap)'!$N11</f>
        <v>0</v>
      </c>
      <c r="C11" s="6" t="n">
        <f aca="false">+'BMselected weights(Raw MktCap)'!C11/'BMselected weights(Raw MktCap)'!$N11</f>
        <v>0.26735716155367</v>
      </c>
      <c r="D11" s="6" t="n">
        <f aca="false">+'BMselected weights(Raw MktCap)'!D11/'BMselected weights(Raw MktCap)'!$N11</f>
        <v>0.10562323006837</v>
      </c>
      <c r="E11" s="6" t="n">
        <f aca="false">+'BMselected weights(Raw MktCap)'!E11/'BMselected weights(Raw MktCap)'!$N11</f>
        <v>0.62701960837796</v>
      </c>
      <c r="F11" s="6" t="n">
        <f aca="false">+'BMselected weights(Raw MktCap)'!F11/'BMselected weights(Raw MktCap)'!$N11</f>
        <v>0</v>
      </c>
      <c r="G11" s="6" t="n">
        <f aca="false">+'BMselected weights(Raw MktCap)'!G11/'BMselected weights(Raw MktCap)'!$N11</f>
        <v>0</v>
      </c>
      <c r="H11" s="6" t="n">
        <f aca="false">+'BMselected weights(Raw MktCap)'!H11/'BMselected weights(Raw MktCap)'!$N11</f>
        <v>0</v>
      </c>
      <c r="I11" s="6" t="n">
        <f aca="false">+'BMselected weights(Raw MktCap)'!I11/'BMselected weights(Raw MktCap)'!$N11</f>
        <v>0</v>
      </c>
      <c r="J11" s="6" t="n">
        <f aca="false">+'BMselected weights(Raw MktCap)'!J11/'BMselected weights(Raw MktCap)'!$N11</f>
        <v>0</v>
      </c>
      <c r="K11" s="6" t="n">
        <f aca="false">+'BMselected weights(Raw MktCap)'!K11/'BMselected weights(Raw MktCap)'!$N11</f>
        <v>0</v>
      </c>
      <c r="L11" s="6" t="n">
        <f aca="false">+'BMselected weights(Raw MktCap)'!L11/'BMselected weights(Raw MktCap)'!$N11</f>
        <v>0</v>
      </c>
      <c r="N11" s="11" t="n">
        <f aca="false">+SUM(B11:L11)=1</f>
        <v>1</v>
      </c>
    </row>
    <row r="12" customFormat="false" ht="12.8" hidden="false" customHeight="false" outlineLevel="0" collapsed="false">
      <c r="A12" s="1" t="s">
        <v>22</v>
      </c>
      <c r="B12" s="6" t="n">
        <f aca="false">+'BMselected weights(Raw MktCap)'!B12/'BMselected weights(Raw MktCap)'!$N12</f>
        <v>0</v>
      </c>
      <c r="C12" s="6" t="n">
        <f aca="false">+'BMselected weights(Raw MktCap)'!C12/'BMselected weights(Raw MktCap)'!$N12</f>
        <v>0</v>
      </c>
      <c r="D12" s="6" t="n">
        <f aca="false">+'BMselected weights(Raw MktCap)'!D12/'BMselected weights(Raw MktCap)'!$N12</f>
        <v>0</v>
      </c>
      <c r="E12" s="6" t="n">
        <f aca="false">+'BMselected weights(Raw MktCap)'!E12/'BMselected weights(Raw MktCap)'!$N12</f>
        <v>0</v>
      </c>
      <c r="F12" s="6" t="n">
        <f aca="false">+'BMselected weights(Raw MktCap)'!F12/'BMselected weights(Raw MktCap)'!$N12</f>
        <v>0.588202488260187</v>
      </c>
      <c r="G12" s="6" t="n">
        <f aca="false">+'BMselected weights(Raw MktCap)'!G12/'BMselected weights(Raw MktCap)'!$N12</f>
        <v>0.326804706094024</v>
      </c>
      <c r="H12" s="6" t="n">
        <f aca="false">+'BMselected weights(Raw MktCap)'!H12/'BMselected weights(Raw MktCap)'!$N12</f>
        <v>0</v>
      </c>
      <c r="I12" s="6" t="n">
        <f aca="false">+'BMselected weights(Raw MktCap)'!I12/'BMselected weights(Raw MktCap)'!$N12</f>
        <v>0</v>
      </c>
      <c r="J12" s="6" t="n">
        <f aca="false">+'BMselected weights(Raw MktCap)'!J12/'BMselected weights(Raw MktCap)'!$N12</f>
        <v>0.0849928056457897</v>
      </c>
      <c r="K12" s="6" t="n">
        <f aca="false">+'BMselected weights(Raw MktCap)'!K12/'BMselected weights(Raw MktCap)'!$N12</f>
        <v>0</v>
      </c>
      <c r="L12" s="6" t="n">
        <f aca="false">+'BMselected weights(Raw MktCap)'!L12/'BMselected weights(Raw MktCap)'!$N12</f>
        <v>0</v>
      </c>
      <c r="N12" s="11" t="n">
        <f aca="false">+SUM(B12:L12)=1</f>
        <v>1</v>
      </c>
    </row>
    <row r="13" customFormat="false" ht="12.8" hidden="false" customHeight="false" outlineLevel="0" collapsed="false">
      <c r="A13" s="1" t="s">
        <v>23</v>
      </c>
      <c r="B13" s="6" t="n">
        <f aca="false">+'BMselected weights(Raw MktCap)'!B13/'BMselected weights(Raw MktCap)'!$N13</f>
        <v>0.504080898775018</v>
      </c>
      <c r="C13" s="6" t="n">
        <f aca="false">+'BMselected weights(Raw MktCap)'!C13/'BMselected weights(Raw MktCap)'!$N13</f>
        <v>0</v>
      </c>
      <c r="D13" s="6" t="n">
        <f aca="false">+'BMselected weights(Raw MktCap)'!D13/'BMselected weights(Raw MktCap)'!$N13</f>
        <v>0.0991246710946506</v>
      </c>
      <c r="E13" s="6" t="n">
        <f aca="false">+'BMselected weights(Raw MktCap)'!E13/'BMselected weights(Raw MktCap)'!$N13</f>
        <v>0</v>
      </c>
      <c r="F13" s="6" t="n">
        <f aca="false">+'BMselected weights(Raw MktCap)'!F13/'BMselected weights(Raw MktCap)'!$N13</f>
        <v>0</v>
      </c>
      <c r="G13" s="6" t="n">
        <f aca="false">+'BMselected weights(Raw MktCap)'!G13/'BMselected weights(Raw MktCap)'!$N13</f>
        <v>0</v>
      </c>
      <c r="H13" s="6" t="n">
        <f aca="false">+'BMselected weights(Raw MktCap)'!H13/'BMselected weights(Raw MktCap)'!$N13</f>
        <v>0</v>
      </c>
      <c r="I13" s="6" t="n">
        <f aca="false">+'BMselected weights(Raw MktCap)'!I13/'BMselected weights(Raw MktCap)'!$N13</f>
        <v>0</v>
      </c>
      <c r="J13" s="6" t="n">
        <f aca="false">+'BMselected weights(Raw MktCap)'!J13/'BMselected weights(Raw MktCap)'!$N13</f>
        <v>0</v>
      </c>
      <c r="K13" s="6" t="n">
        <f aca="false">+'BMselected weights(Raw MktCap)'!K13/'BMselected weights(Raw MktCap)'!$N13</f>
        <v>0</v>
      </c>
      <c r="L13" s="6" t="n">
        <f aca="false">+'BMselected weights(Raw MktCap)'!L13/'BMselected weights(Raw MktCap)'!$N13</f>
        <v>0.396794430130332</v>
      </c>
      <c r="N13" s="11" t="n">
        <f aca="false">+SUM(B13:L13)=1</f>
        <v>1</v>
      </c>
    </row>
    <row r="14" customFormat="false" ht="12.8" hidden="false" customHeight="false" outlineLevel="0" collapsed="false">
      <c r="A14" s="1" t="s">
        <v>24</v>
      </c>
      <c r="B14" s="6" t="n">
        <f aca="false">+'BMselected weights(Raw MktCap)'!B14/'BMselected weights(Raw MktCap)'!$N14</f>
        <v>0</v>
      </c>
      <c r="C14" s="6" t="n">
        <f aca="false">+'BMselected weights(Raw MktCap)'!C14/'BMselected weights(Raw MktCap)'!$N14</f>
        <v>0.618189753406221</v>
      </c>
      <c r="D14" s="6" t="n">
        <f aca="false">+'BMselected weights(Raw MktCap)'!D14/'BMselected weights(Raw MktCap)'!$N14</f>
        <v>0</v>
      </c>
      <c r="E14" s="6" t="n">
        <f aca="false">+'BMselected weights(Raw MktCap)'!E14/'BMselected weights(Raw MktCap)'!$N14</f>
        <v>0</v>
      </c>
      <c r="F14" s="6" t="n">
        <f aca="false">+'BMselected weights(Raw MktCap)'!F14/'BMselected weights(Raw MktCap)'!$N14</f>
        <v>0</v>
      </c>
      <c r="G14" s="6" t="n">
        <f aca="false">+'BMselected weights(Raw MktCap)'!G14/'BMselected weights(Raw MktCap)'!$N14</f>
        <v>0</v>
      </c>
      <c r="H14" s="6" t="n">
        <f aca="false">+'BMselected weights(Raw MktCap)'!H14/'BMselected weights(Raw MktCap)'!$N14</f>
        <v>0</v>
      </c>
      <c r="I14" s="6" t="n">
        <f aca="false">+'BMselected weights(Raw MktCap)'!I14/'BMselected weights(Raw MktCap)'!$N14</f>
        <v>0</v>
      </c>
      <c r="J14" s="6" t="n">
        <f aca="false">+'BMselected weights(Raw MktCap)'!J14/'BMselected weights(Raw MktCap)'!$N14</f>
        <v>0</v>
      </c>
      <c r="K14" s="6" t="n">
        <f aca="false">+'BMselected weights(Raw MktCap)'!K14/'BMselected weights(Raw MktCap)'!$N14</f>
        <v>0.242842533033294</v>
      </c>
      <c r="L14" s="6" t="n">
        <f aca="false">+'BMselected weights(Raw MktCap)'!L14/'BMselected weights(Raw MktCap)'!$N14</f>
        <v>0.138967713560485</v>
      </c>
      <c r="N14" s="11" t="n">
        <f aca="false">+SUM(B14:L14)=1</f>
        <v>1</v>
      </c>
    </row>
    <row r="15" customFormat="false" ht="12.8" hidden="false" customHeight="false" outlineLevel="0" collapsed="false">
      <c r="A15" s="1" t="s">
        <v>25</v>
      </c>
      <c r="B15" s="6" t="n">
        <f aca="false">+'BMselected weights(Raw MktCap)'!B15/'BMselected weights(Raw MktCap)'!$N15</f>
        <v>0.347703517136872</v>
      </c>
      <c r="C15" s="6" t="n">
        <f aca="false">+'BMselected weights(Raw MktCap)'!C15/'BMselected weights(Raw MktCap)'!$N15</f>
        <v>0.341332120128546</v>
      </c>
      <c r="D15" s="6" t="n">
        <f aca="false">+'BMselected weights(Raw MktCap)'!D15/'BMselected weights(Raw MktCap)'!$N15</f>
        <v>0</v>
      </c>
      <c r="E15" s="6" t="n">
        <f aca="false">+'BMselected weights(Raw MktCap)'!E15/'BMselected weights(Raw MktCap)'!$N15</f>
        <v>0</v>
      </c>
      <c r="F15" s="6" t="n">
        <f aca="false">+'BMselected weights(Raw MktCap)'!F15/'BMselected weights(Raw MktCap)'!$N15</f>
        <v>0</v>
      </c>
      <c r="G15" s="6" t="n">
        <f aca="false">+'BMselected weights(Raw MktCap)'!G15/'BMselected weights(Raw MktCap)'!$N15</f>
        <v>0</v>
      </c>
      <c r="H15" s="6" t="n">
        <f aca="false">+'BMselected weights(Raw MktCap)'!H15/'BMselected weights(Raw MktCap)'!$N15</f>
        <v>0</v>
      </c>
      <c r="I15" s="6" t="n">
        <f aca="false">+'BMselected weights(Raw MktCap)'!I15/'BMselected weights(Raw MktCap)'!$N15</f>
        <v>0.310964362734582</v>
      </c>
      <c r="J15" s="6" t="n">
        <f aca="false">+'BMselected weights(Raw MktCap)'!J15/'BMselected weights(Raw MktCap)'!$N15</f>
        <v>0</v>
      </c>
      <c r="K15" s="6" t="n">
        <f aca="false">+'BMselected weights(Raw MktCap)'!K15/'BMselected weights(Raw MktCap)'!$N15</f>
        <v>0</v>
      </c>
      <c r="L15" s="6" t="n">
        <f aca="false">+'BMselected weights(Raw MktCap)'!L15/'BMselected weights(Raw MktCap)'!$N15</f>
        <v>0</v>
      </c>
      <c r="N15" s="11" t="n">
        <f aca="false">+SUM(B15:L15)=1</f>
        <v>1</v>
      </c>
    </row>
    <row r="16" customFormat="false" ht="12.8" hidden="false" customHeight="false" outlineLevel="0" collapsed="false">
      <c r="A16" s="1" t="s">
        <v>26</v>
      </c>
      <c r="B16" s="6" t="n">
        <f aca="false">+'BMselected weights(Raw MktCap)'!B16/'BMselected weights(Raw MktCap)'!$N16</f>
        <v>0</v>
      </c>
      <c r="C16" s="6" t="n">
        <f aca="false">+'BMselected weights(Raw MktCap)'!C16/'BMselected weights(Raw MktCap)'!$N16</f>
        <v>0</v>
      </c>
      <c r="D16" s="6" t="n">
        <f aca="false">+'BMselected weights(Raw MktCap)'!D16/'BMselected weights(Raw MktCap)'!$N16</f>
        <v>0</v>
      </c>
      <c r="E16" s="6" t="n">
        <f aca="false">+'BMselected weights(Raw MktCap)'!E16/'BMselected weights(Raw MktCap)'!$N16</f>
        <v>0</v>
      </c>
      <c r="F16" s="6" t="n">
        <f aca="false">+'BMselected weights(Raw MktCap)'!F16/'BMselected weights(Raw MktCap)'!$N16</f>
        <v>0</v>
      </c>
      <c r="G16" s="6" t="n">
        <f aca="false">+'BMselected weights(Raw MktCap)'!G16/'BMselected weights(Raw MktCap)'!$N16</f>
        <v>0.322718274585944</v>
      </c>
      <c r="H16" s="6" t="n">
        <f aca="false">+'BMselected weights(Raw MktCap)'!H16/'BMselected weights(Raw MktCap)'!$N16</f>
        <v>0</v>
      </c>
      <c r="I16" s="6" t="n">
        <f aca="false">+'BMselected weights(Raw MktCap)'!I16/'BMselected weights(Raw MktCap)'!$N16</f>
        <v>0</v>
      </c>
      <c r="J16" s="6" t="n">
        <f aca="false">+'BMselected weights(Raw MktCap)'!J16/'BMselected weights(Raw MktCap)'!$N16</f>
        <v>0.303817768434</v>
      </c>
      <c r="K16" s="6" t="n">
        <f aca="false">+'BMselected weights(Raw MktCap)'!K16/'BMselected weights(Raw MktCap)'!$N16</f>
        <v>0.373463956980056</v>
      </c>
      <c r="L16" s="6" t="n">
        <f aca="false">+'BMselected weights(Raw MktCap)'!L16/'BMselected weights(Raw MktCap)'!$N16</f>
        <v>0</v>
      </c>
      <c r="N16" s="11" t="n">
        <f aca="false">+SUM(B16:L16)=1</f>
        <v>1</v>
      </c>
    </row>
    <row r="17" customFormat="false" ht="12.8" hidden="false" customHeight="false" outlineLevel="0" collapsed="false">
      <c r="A17" s="1" t="s">
        <v>27</v>
      </c>
      <c r="B17" s="6" t="n">
        <f aca="false">+'BMselected weights(Raw MktCap)'!B17/'BMselected weights(Raw MktCap)'!$N17</f>
        <v>0</v>
      </c>
      <c r="C17" s="6" t="n">
        <f aca="false">+'BMselected weights(Raw MktCap)'!C17/'BMselected weights(Raw MktCap)'!$N17</f>
        <v>0</v>
      </c>
      <c r="D17" s="6" t="n">
        <f aca="false">+'BMselected weights(Raw MktCap)'!D17/'BMselected weights(Raw MktCap)'!$N17</f>
        <v>0</v>
      </c>
      <c r="E17" s="6" t="n">
        <f aca="false">+'BMselected weights(Raw MktCap)'!E17/'BMselected weights(Raw MktCap)'!$N17</f>
        <v>0</v>
      </c>
      <c r="F17" s="6" t="n">
        <f aca="false">+'BMselected weights(Raw MktCap)'!F17/'BMselected weights(Raw MktCap)'!$N17</f>
        <v>0.237867776207558</v>
      </c>
      <c r="G17" s="6" t="n">
        <f aca="false">+'BMselected weights(Raw MktCap)'!G17/'BMselected weights(Raw MktCap)'!$N17</f>
        <v>0</v>
      </c>
      <c r="H17" s="6" t="n">
        <f aca="false">+'BMselected weights(Raw MktCap)'!H17/'BMselected weights(Raw MktCap)'!$N17</f>
        <v>0.410114595628998</v>
      </c>
      <c r="I17" s="6" t="n">
        <f aca="false">+'BMselected weights(Raw MktCap)'!I17/'BMselected weights(Raw MktCap)'!$N17</f>
        <v>0</v>
      </c>
      <c r="J17" s="6" t="n">
        <f aca="false">+'BMselected weights(Raw MktCap)'!J17/'BMselected weights(Raw MktCap)'!$N17</f>
        <v>0.352017628163444</v>
      </c>
      <c r="K17" s="6" t="n">
        <f aca="false">+'BMselected weights(Raw MktCap)'!K17/'BMselected weights(Raw MktCap)'!$N17</f>
        <v>0</v>
      </c>
      <c r="L17" s="6" t="n">
        <f aca="false">+'BMselected weights(Raw MktCap)'!L17/'BMselected weights(Raw MktCap)'!$N17</f>
        <v>0</v>
      </c>
      <c r="N17" s="11" t="n">
        <f aca="false">+SUM(B17:L17)=1</f>
        <v>1</v>
      </c>
    </row>
    <row r="18" customFormat="false" ht="12.8" hidden="false" customHeight="false" outlineLevel="0" collapsed="false">
      <c r="A18" s="1" t="s">
        <v>28</v>
      </c>
      <c r="B18" s="6" t="n">
        <f aca="false">+'BMselected weights(Raw MktCap)'!B18/'BMselected weights(Raw MktCap)'!$N18</f>
        <v>0</v>
      </c>
      <c r="C18" s="6" t="n">
        <f aca="false">+'BMselected weights(Raw MktCap)'!C18/'BMselected weights(Raw MktCap)'!$N18</f>
        <v>0</v>
      </c>
      <c r="D18" s="6" t="n">
        <f aca="false">+'BMselected weights(Raw MktCap)'!D18/'BMselected weights(Raw MktCap)'!$N18</f>
        <v>0.540684912357819</v>
      </c>
      <c r="E18" s="6" t="n">
        <f aca="false">+'BMselected weights(Raw MktCap)'!E18/'BMselected weights(Raw MktCap)'!$N18</f>
        <v>0.00461846536347839</v>
      </c>
      <c r="F18" s="6" t="n">
        <f aca="false">+'BMselected weights(Raw MktCap)'!F18/'BMselected weights(Raw MktCap)'!$N18</f>
        <v>0</v>
      </c>
      <c r="G18" s="6" t="n">
        <f aca="false">+'BMselected weights(Raw MktCap)'!G18/'BMselected weights(Raw MktCap)'!$N18</f>
        <v>0</v>
      </c>
      <c r="H18" s="6" t="n">
        <f aca="false">+'BMselected weights(Raw MktCap)'!H18/'BMselected weights(Raw MktCap)'!$N18</f>
        <v>0</v>
      </c>
      <c r="I18" s="6" t="n">
        <f aca="false">+'BMselected weights(Raw MktCap)'!I18/'BMselected weights(Raw MktCap)'!$N18</f>
        <v>0.454696622278702</v>
      </c>
      <c r="J18" s="6" t="n">
        <f aca="false">+'BMselected weights(Raw MktCap)'!J18/'BMselected weights(Raw MktCap)'!$N18</f>
        <v>0</v>
      </c>
      <c r="K18" s="6" t="n">
        <f aca="false">+'BMselected weights(Raw MktCap)'!K18/'BMselected weights(Raw MktCap)'!$N18</f>
        <v>0</v>
      </c>
      <c r="L18" s="6" t="n">
        <f aca="false">+'BMselected weights(Raw MktCap)'!L18/'BMselected weights(Raw MktCap)'!$N18</f>
        <v>0</v>
      </c>
      <c r="N18" s="11" t="n">
        <f aca="false">+SUM(B18:L18)=1</f>
        <v>1</v>
      </c>
    </row>
    <row r="19" customFormat="false" ht="12.8" hidden="false" customHeight="false" outlineLevel="0" collapsed="false">
      <c r="A19" s="1" t="s">
        <v>29</v>
      </c>
      <c r="B19" s="6" t="n">
        <f aca="false">+'BMselected weights(Raw MktCap)'!B19/'BMselected weights(Raw MktCap)'!$N19</f>
        <v>0</v>
      </c>
      <c r="C19" s="6" t="n">
        <f aca="false">+'BMselected weights(Raw MktCap)'!C19/'BMselected weights(Raw MktCap)'!$N19</f>
        <v>0.471807983570213</v>
      </c>
      <c r="D19" s="6" t="n">
        <f aca="false">+'BMselected weights(Raw MktCap)'!D19/'BMselected weights(Raw MktCap)'!$N19</f>
        <v>0</v>
      </c>
      <c r="E19" s="6" t="n">
        <f aca="false">+'BMselected weights(Raw MktCap)'!E19/'BMselected weights(Raw MktCap)'!$N19</f>
        <v>0</v>
      </c>
      <c r="F19" s="6" t="n">
        <f aca="false">+'BMselected weights(Raw MktCap)'!F19/'BMselected weights(Raw MktCap)'!$N19</f>
        <v>0</v>
      </c>
      <c r="G19" s="6" t="n">
        <f aca="false">+'BMselected weights(Raw MktCap)'!G19/'BMselected weights(Raw MktCap)'!$N19</f>
        <v>0</v>
      </c>
      <c r="H19" s="6" t="n">
        <f aca="false">+'BMselected weights(Raw MktCap)'!H19/'BMselected weights(Raw MktCap)'!$N19</f>
        <v>0</v>
      </c>
      <c r="I19" s="6" t="n">
        <f aca="false">+'BMselected weights(Raw MktCap)'!I19/'BMselected weights(Raw MktCap)'!$N19</f>
        <v>0</v>
      </c>
      <c r="J19" s="6" t="n">
        <f aca="false">+'BMselected weights(Raw MktCap)'!J19/'BMselected weights(Raw MktCap)'!$N19</f>
        <v>0.517821249238078</v>
      </c>
      <c r="K19" s="6" t="n">
        <f aca="false">+'BMselected weights(Raw MktCap)'!K19/'BMselected weights(Raw MktCap)'!$N19</f>
        <v>0</v>
      </c>
      <c r="L19" s="6" t="n">
        <f aca="false">+'BMselected weights(Raw MktCap)'!L19/'BMselected weights(Raw MktCap)'!$N19</f>
        <v>0.0103707671917088</v>
      </c>
      <c r="N19" s="11" t="n">
        <f aca="false">+SUM(B19:L19)=1</f>
        <v>1</v>
      </c>
    </row>
    <row r="20" customFormat="false" ht="12.8" hidden="false" customHeight="false" outlineLevel="0" collapsed="false">
      <c r="A20" s="1" t="s">
        <v>30</v>
      </c>
      <c r="B20" s="6" t="n">
        <f aca="false">+'BMselected weights(Raw MktCap)'!B20/'BMselected weights(Raw MktCap)'!$N20</f>
        <v>0.492873042291447</v>
      </c>
      <c r="C20" s="6" t="n">
        <f aca="false">+'BMselected weights(Raw MktCap)'!C20/'BMselected weights(Raw MktCap)'!$N20</f>
        <v>0</v>
      </c>
      <c r="D20" s="6" t="n">
        <f aca="false">+'BMselected weights(Raw MktCap)'!D20/'BMselected weights(Raw MktCap)'!$N20</f>
        <v>0</v>
      </c>
      <c r="E20" s="6" t="n">
        <f aca="false">+'BMselected weights(Raw MktCap)'!E20/'BMselected weights(Raw MktCap)'!$N20</f>
        <v>0</v>
      </c>
      <c r="F20" s="6" t="n">
        <f aca="false">+'BMselected weights(Raw MktCap)'!F20/'BMselected weights(Raw MktCap)'!$N20</f>
        <v>0.150378749314911</v>
      </c>
      <c r="G20" s="6" t="n">
        <f aca="false">+'BMselected weights(Raw MktCap)'!G20/'BMselected weights(Raw MktCap)'!$N20</f>
        <v>0</v>
      </c>
      <c r="H20" s="6" t="n">
        <f aca="false">+'BMselected weights(Raw MktCap)'!H20/'BMselected weights(Raw MktCap)'!$N20</f>
        <v>0</v>
      </c>
      <c r="I20" s="6" t="n">
        <f aca="false">+'BMselected weights(Raw MktCap)'!I20/'BMselected weights(Raw MktCap)'!$N20</f>
        <v>0</v>
      </c>
      <c r="J20" s="6" t="n">
        <f aca="false">+'BMselected weights(Raw MktCap)'!J20/'BMselected weights(Raw MktCap)'!$N20</f>
        <v>0.356748208393642</v>
      </c>
      <c r="K20" s="6" t="n">
        <f aca="false">+'BMselected weights(Raw MktCap)'!K20/'BMselected weights(Raw MktCap)'!$N20</f>
        <v>0</v>
      </c>
      <c r="L20" s="6" t="n">
        <f aca="false">+'BMselected weights(Raw MktCap)'!L20/'BMselected weights(Raw MktCap)'!$N20</f>
        <v>0</v>
      </c>
      <c r="N20" s="11" t="n">
        <f aca="false">+SUM(B20:L20)=1</f>
        <v>1</v>
      </c>
    </row>
    <row r="21" customFormat="false" ht="12.8" hidden="false" customHeight="false" outlineLevel="0" collapsed="false">
      <c r="A21" s="1" t="s">
        <v>31</v>
      </c>
      <c r="B21" s="6" t="n">
        <f aca="false">+'BMselected weights(Raw MktCap)'!B21/'BMselected weights(Raw MktCap)'!$N21</f>
        <v>0</v>
      </c>
      <c r="C21" s="6" t="n">
        <f aca="false">+'BMselected weights(Raw MktCap)'!C21/'BMselected weights(Raw MktCap)'!$N21</f>
        <v>0</v>
      </c>
      <c r="D21" s="6" t="n">
        <f aca="false">+'BMselected weights(Raw MktCap)'!D21/'BMselected weights(Raw MktCap)'!$N21</f>
        <v>0</v>
      </c>
      <c r="E21" s="6" t="n">
        <f aca="false">+'BMselected weights(Raw MktCap)'!E21/'BMselected weights(Raw MktCap)'!$N21</f>
        <v>0</v>
      </c>
      <c r="F21" s="6" t="n">
        <f aca="false">+'BMselected weights(Raw MktCap)'!F21/'BMselected weights(Raw MktCap)'!$N21</f>
        <v>0</v>
      </c>
      <c r="G21" s="6" t="n">
        <f aca="false">+'BMselected weights(Raw MktCap)'!G21/'BMselected weights(Raw MktCap)'!$N21</f>
        <v>0</v>
      </c>
      <c r="H21" s="6" t="n">
        <f aca="false">+'BMselected weights(Raw MktCap)'!H21/'BMselected weights(Raw MktCap)'!$N21</f>
        <v>0.57351494583607</v>
      </c>
      <c r="I21" s="6" t="n">
        <f aca="false">+'BMselected weights(Raw MktCap)'!I21/'BMselected weights(Raw MktCap)'!$N21</f>
        <v>0</v>
      </c>
      <c r="J21" s="6" t="n">
        <f aca="false">+'BMselected weights(Raw MktCap)'!J21/'BMselected weights(Raw MktCap)'!$N21</f>
        <v>0.0609957013457737</v>
      </c>
      <c r="K21" s="6" t="n">
        <f aca="false">+'BMselected weights(Raw MktCap)'!K21/'BMselected weights(Raw MktCap)'!$N21</f>
        <v>0</v>
      </c>
      <c r="L21" s="6" t="n">
        <f aca="false">+'BMselected weights(Raw MktCap)'!L21/'BMselected weights(Raw MktCap)'!$N21</f>
        <v>0.365489352818156</v>
      </c>
      <c r="N21" s="11" t="n">
        <f aca="false">+SUM(B21:L21)=1</f>
        <v>1</v>
      </c>
    </row>
    <row r="22" customFormat="false" ht="12.8" hidden="false" customHeight="false" outlineLevel="0" collapsed="false">
      <c r="A22" s="1" t="s">
        <v>32</v>
      </c>
      <c r="B22" s="6" t="n">
        <f aca="false">+'BMselected weights(Raw MktCap)'!B22/'BMselected weights(Raw MktCap)'!$N22</f>
        <v>0</v>
      </c>
      <c r="C22" s="6" t="n">
        <f aca="false">+'BMselected weights(Raw MktCap)'!C22/'BMselected weights(Raw MktCap)'!$N22</f>
        <v>0.078343594076312</v>
      </c>
      <c r="D22" s="6" t="n">
        <f aca="false">+'BMselected weights(Raw MktCap)'!D22/'BMselected weights(Raw MktCap)'!$N22</f>
        <v>0</v>
      </c>
      <c r="E22" s="6" t="n">
        <f aca="false">+'BMselected weights(Raw MktCap)'!E22/'BMselected weights(Raw MktCap)'!$N22</f>
        <v>0</v>
      </c>
      <c r="F22" s="6" t="n">
        <f aca="false">+'BMselected weights(Raw MktCap)'!F22/'BMselected weights(Raw MktCap)'!$N22</f>
        <v>0</v>
      </c>
      <c r="G22" s="6" t="n">
        <f aca="false">+'BMselected weights(Raw MktCap)'!G22/'BMselected weights(Raw MktCap)'!$N22</f>
        <v>0</v>
      </c>
      <c r="H22" s="6" t="n">
        <f aca="false">+'BMselected weights(Raw MktCap)'!H22/'BMselected weights(Raw MktCap)'!$N22</f>
        <v>0</v>
      </c>
      <c r="I22" s="6" t="n">
        <f aca="false">+'BMselected weights(Raw MktCap)'!I22/'BMselected weights(Raw MktCap)'!$N22</f>
        <v>0.440140973142339</v>
      </c>
      <c r="J22" s="6" t="n">
        <f aca="false">+'BMselected weights(Raw MktCap)'!J22/'BMselected weights(Raw MktCap)'!$N22</f>
        <v>0.481515432781349</v>
      </c>
      <c r="K22" s="6" t="n">
        <f aca="false">+'BMselected weights(Raw MktCap)'!K22/'BMselected weights(Raw MktCap)'!$N22</f>
        <v>0</v>
      </c>
      <c r="L22" s="6" t="n">
        <f aca="false">+'BMselected weights(Raw MktCap)'!L22/'BMselected weights(Raw MktCap)'!$N22</f>
        <v>0</v>
      </c>
      <c r="N22" s="11" t="n">
        <f aca="false">+SUM(B22:L22)=1</f>
        <v>1</v>
      </c>
    </row>
    <row r="23" customFormat="false" ht="12.8" hidden="false" customHeight="false" outlineLevel="0" collapsed="false">
      <c r="A23" s="1" t="s">
        <v>33</v>
      </c>
      <c r="B23" s="6" t="n">
        <f aca="false">+'BMselected weights(Raw MktCap)'!B23/'BMselected weights(Raw MktCap)'!$N23</f>
        <v>0</v>
      </c>
      <c r="C23" s="6" t="n">
        <f aca="false">+'BMselected weights(Raw MktCap)'!C23/'BMselected weights(Raw MktCap)'!$N23</f>
        <v>0</v>
      </c>
      <c r="D23" s="6" t="n">
        <f aca="false">+'BMselected weights(Raw MktCap)'!D23/'BMselected weights(Raw MktCap)'!$N23</f>
        <v>0</v>
      </c>
      <c r="E23" s="6" t="n">
        <f aca="false">+'BMselected weights(Raw MktCap)'!E23/'BMselected weights(Raw MktCap)'!$N23</f>
        <v>0</v>
      </c>
      <c r="F23" s="6" t="n">
        <f aca="false">+'BMselected weights(Raw MktCap)'!F23/'BMselected weights(Raw MktCap)'!$N23</f>
        <v>0</v>
      </c>
      <c r="G23" s="6" t="n">
        <f aca="false">+'BMselected weights(Raw MktCap)'!G23/'BMselected weights(Raw MktCap)'!$N23</f>
        <v>0</v>
      </c>
      <c r="H23" s="6" t="n">
        <f aca="false">+'BMselected weights(Raw MktCap)'!H23/'BMselected weights(Raw MktCap)'!$N23</f>
        <v>0</v>
      </c>
      <c r="I23" s="6" t="n">
        <f aca="false">+'BMselected weights(Raw MktCap)'!I23/'BMselected weights(Raw MktCap)'!$N23</f>
        <v>0.149256621186279</v>
      </c>
      <c r="J23" s="6" t="n">
        <f aca="false">+'BMselected weights(Raw MktCap)'!J23/'BMselected weights(Raw MktCap)'!$N23</f>
        <v>0.468907382297802</v>
      </c>
      <c r="K23" s="6" t="n">
        <f aca="false">+'BMselected weights(Raw MktCap)'!K23/'BMselected weights(Raw MktCap)'!$N23</f>
        <v>0.381835996515919</v>
      </c>
      <c r="L23" s="6" t="n">
        <f aca="false">+'BMselected weights(Raw MktCap)'!L23/'BMselected weights(Raw MktCap)'!$N23</f>
        <v>0</v>
      </c>
      <c r="N23" s="11" t="n">
        <f aca="false">+SUM(B23:L23)=1</f>
        <v>1</v>
      </c>
    </row>
    <row r="24" customFormat="false" ht="12.8" hidden="false" customHeight="false" outlineLevel="0" collapsed="false">
      <c r="A24" s="1" t="s">
        <v>34</v>
      </c>
      <c r="B24" s="6" t="n">
        <f aca="false">+'BMselected weights(Raw MktCap)'!B24/'BMselected weights(Raw MktCap)'!$N24</f>
        <v>0.440459227806647</v>
      </c>
      <c r="C24" s="6" t="n">
        <f aca="false">+'BMselected weights(Raw MktCap)'!C24/'BMselected weights(Raw MktCap)'!$N24</f>
        <v>0</v>
      </c>
      <c r="D24" s="6" t="n">
        <f aca="false">+'BMselected weights(Raw MktCap)'!D24/'BMselected weights(Raw MktCap)'!$N24</f>
        <v>0</v>
      </c>
      <c r="E24" s="6" t="n">
        <f aca="false">+'BMselected weights(Raw MktCap)'!E24/'BMselected weights(Raw MktCap)'!$N24</f>
        <v>0</v>
      </c>
      <c r="F24" s="6" t="n">
        <f aca="false">+'BMselected weights(Raw MktCap)'!F24/'BMselected weights(Raw MktCap)'!$N24</f>
        <v>0</v>
      </c>
      <c r="G24" s="6" t="n">
        <f aca="false">+'BMselected weights(Raw MktCap)'!G24/'BMselected weights(Raw MktCap)'!$N24</f>
        <v>0.168552998387542</v>
      </c>
      <c r="H24" s="6" t="n">
        <f aca="false">+'BMselected weights(Raw MktCap)'!H24/'BMselected weights(Raw MktCap)'!$N24</f>
        <v>0</v>
      </c>
      <c r="I24" s="6" t="n">
        <f aca="false">+'BMselected weights(Raw MktCap)'!I24/'BMselected weights(Raw MktCap)'!$N24</f>
        <v>0</v>
      </c>
      <c r="J24" s="6" t="n">
        <f aca="false">+'BMselected weights(Raw MktCap)'!J24/'BMselected weights(Raw MktCap)'!$N24</f>
        <v>0</v>
      </c>
      <c r="K24" s="6" t="n">
        <f aca="false">+'BMselected weights(Raw MktCap)'!K24/'BMselected weights(Raw MktCap)'!$N24</f>
        <v>0</v>
      </c>
      <c r="L24" s="6" t="n">
        <f aca="false">+'BMselected weights(Raw MktCap)'!L24/'BMselected weights(Raw MktCap)'!$N24</f>
        <v>0.390987773805811</v>
      </c>
      <c r="N24" s="11" t="n">
        <f aca="false">+SUM(B24:L24)=1</f>
        <v>1</v>
      </c>
    </row>
    <row r="25" customFormat="false" ht="12.8" hidden="false" customHeight="false" outlineLevel="0" collapsed="false">
      <c r="A25" s="1" t="s">
        <v>35</v>
      </c>
      <c r="B25" s="6" t="n">
        <f aca="false">+'BMselected weights(Raw MktCap)'!B25/'BMselected weights(Raw MktCap)'!$N25</f>
        <v>0</v>
      </c>
      <c r="C25" s="6" t="n">
        <f aca="false">+'BMselected weights(Raw MktCap)'!C25/'BMselected weights(Raw MktCap)'!$N25</f>
        <v>0</v>
      </c>
      <c r="D25" s="6" t="n">
        <f aca="false">+'BMselected weights(Raw MktCap)'!D25/'BMselected weights(Raw MktCap)'!$N25</f>
        <v>0</v>
      </c>
      <c r="E25" s="6" t="n">
        <f aca="false">+'BMselected weights(Raw MktCap)'!E25/'BMselected weights(Raw MktCap)'!$N25</f>
        <v>0</v>
      </c>
      <c r="F25" s="6" t="n">
        <f aca="false">+'BMselected weights(Raw MktCap)'!F25/'BMselected weights(Raw MktCap)'!$N25</f>
        <v>0.506460856716208</v>
      </c>
      <c r="G25" s="6" t="n">
        <f aca="false">+'BMselected weights(Raw MktCap)'!G25/'BMselected weights(Raw MktCap)'!$N25</f>
        <v>0</v>
      </c>
      <c r="H25" s="6" t="n">
        <f aca="false">+'BMselected weights(Raw MktCap)'!H25/'BMselected weights(Raw MktCap)'!$N25</f>
        <v>0.265436359685676</v>
      </c>
      <c r="I25" s="6" t="n">
        <f aca="false">+'BMselected weights(Raw MktCap)'!I25/'BMselected weights(Raw MktCap)'!$N25</f>
        <v>0</v>
      </c>
      <c r="J25" s="6" t="n">
        <f aca="false">+'BMselected weights(Raw MktCap)'!J25/'BMselected weights(Raw MktCap)'!$N25</f>
        <v>0</v>
      </c>
      <c r="K25" s="6" t="n">
        <f aca="false">+'BMselected weights(Raw MktCap)'!K25/'BMselected weights(Raw MktCap)'!$N25</f>
        <v>0</v>
      </c>
      <c r="L25" s="6" t="n">
        <f aca="false">+'BMselected weights(Raw MktCap)'!L25/'BMselected weights(Raw MktCap)'!$N25</f>
        <v>0.228102783598116</v>
      </c>
      <c r="N25" s="11" t="n">
        <f aca="false">+SUM(B25:L25)=1</f>
        <v>1</v>
      </c>
    </row>
    <row r="26" customFormat="false" ht="12.8" hidden="false" customHeight="false" outlineLevel="0" collapsed="false">
      <c r="A26" s="1" t="s">
        <v>36</v>
      </c>
      <c r="B26" s="6" t="n">
        <f aca="false">+'BMselected weights(Raw MktCap)'!B26/'BMselected weights(Raw MktCap)'!$N26</f>
        <v>0</v>
      </c>
      <c r="C26" s="6" t="n">
        <f aca="false">+'BMselected weights(Raw MktCap)'!C26/'BMselected weights(Raw MktCap)'!$N26</f>
        <v>0</v>
      </c>
      <c r="D26" s="6" t="n">
        <f aca="false">+'BMselected weights(Raw MktCap)'!D26/'BMselected weights(Raw MktCap)'!$N26</f>
        <v>0.181964777536934</v>
      </c>
      <c r="E26" s="6" t="n">
        <f aca="false">+'BMselected weights(Raw MktCap)'!E26/'BMselected weights(Raw MktCap)'!$N26</f>
        <v>0</v>
      </c>
      <c r="F26" s="6" t="n">
        <f aca="false">+'BMselected weights(Raw MktCap)'!F26/'BMselected weights(Raw MktCap)'!$N26</f>
        <v>0.220854840332905</v>
      </c>
      <c r="G26" s="6" t="n">
        <f aca="false">+'BMselected weights(Raw MktCap)'!G26/'BMselected weights(Raw MktCap)'!$N26</f>
        <v>0</v>
      </c>
      <c r="H26" s="6" t="n">
        <f aca="false">+'BMselected weights(Raw MktCap)'!H26/'BMselected weights(Raw MktCap)'!$N26</f>
        <v>0.597180382130161</v>
      </c>
      <c r="I26" s="6" t="n">
        <f aca="false">+'BMselected weights(Raw MktCap)'!I26/'BMselected weights(Raw MktCap)'!$N26</f>
        <v>0</v>
      </c>
      <c r="J26" s="6" t="n">
        <f aca="false">+'BMselected weights(Raw MktCap)'!J26/'BMselected weights(Raw MktCap)'!$N26</f>
        <v>0</v>
      </c>
      <c r="K26" s="6" t="n">
        <f aca="false">+'BMselected weights(Raw MktCap)'!K26/'BMselected weights(Raw MktCap)'!$N26</f>
        <v>0</v>
      </c>
      <c r="L26" s="6" t="n">
        <f aca="false">+'BMselected weights(Raw MktCap)'!L26/'BMselected weights(Raw MktCap)'!$N26</f>
        <v>0</v>
      </c>
      <c r="N26" s="11" t="n">
        <f aca="false">+SUM(B26:L26)=1</f>
        <v>1</v>
      </c>
    </row>
    <row r="27" customFormat="false" ht="12.8" hidden="false" customHeight="false" outlineLevel="0" collapsed="false">
      <c r="A27" s="1" t="s">
        <v>37</v>
      </c>
      <c r="B27" s="6" t="n">
        <f aca="false">+'BMselected weights(Raw MktCap)'!B27/'BMselected weights(Raw MktCap)'!$N27</f>
        <v>0</v>
      </c>
      <c r="C27" s="6" t="n">
        <f aca="false">+'BMselected weights(Raw MktCap)'!C27/'BMselected weights(Raw MktCap)'!$N27</f>
        <v>0</v>
      </c>
      <c r="D27" s="6" t="n">
        <f aca="false">+'BMselected weights(Raw MktCap)'!D27/'BMselected weights(Raw MktCap)'!$N27</f>
        <v>0</v>
      </c>
      <c r="E27" s="6" t="n">
        <f aca="false">+'BMselected weights(Raw MktCap)'!E27/'BMselected weights(Raw MktCap)'!$N27</f>
        <v>0</v>
      </c>
      <c r="F27" s="6" t="n">
        <f aca="false">+'BMselected weights(Raw MktCap)'!F27/'BMselected weights(Raw MktCap)'!$N27</f>
        <v>0</v>
      </c>
      <c r="G27" s="6" t="n">
        <f aca="false">+'BMselected weights(Raw MktCap)'!G27/'BMselected weights(Raw MktCap)'!$N27</f>
        <v>0.507816745266292</v>
      </c>
      <c r="H27" s="6" t="n">
        <f aca="false">+'BMselected weights(Raw MktCap)'!H27/'BMselected weights(Raw MktCap)'!$N27</f>
        <v>0</v>
      </c>
      <c r="I27" s="6" t="n">
        <f aca="false">+'BMselected weights(Raw MktCap)'!I27/'BMselected weights(Raw MktCap)'!$N27</f>
        <v>0.344442688057621</v>
      </c>
      <c r="J27" s="6" t="n">
        <f aca="false">+'BMselected weights(Raw MktCap)'!J27/'BMselected weights(Raw MktCap)'!$N27</f>
        <v>0.147740566676087</v>
      </c>
      <c r="K27" s="6" t="n">
        <f aca="false">+'BMselected weights(Raw MktCap)'!K27/'BMselected weights(Raw MktCap)'!$N27</f>
        <v>0</v>
      </c>
      <c r="L27" s="6" t="n">
        <f aca="false">+'BMselected weights(Raw MktCap)'!L27/'BMselected weights(Raw MktCap)'!$N27</f>
        <v>0</v>
      </c>
      <c r="N27" s="11" t="n">
        <f aca="false">+SUM(B27:L27)=1</f>
        <v>1</v>
      </c>
    </row>
    <row r="28" customFormat="false" ht="12.8" hidden="false" customHeight="false" outlineLevel="0" collapsed="false">
      <c r="A28" s="1" t="s">
        <v>38</v>
      </c>
      <c r="B28" s="6" t="n">
        <f aca="false">+'BMselected weights(Raw MktCap)'!B28/'BMselected weights(Raw MktCap)'!$N28</f>
        <v>0</v>
      </c>
      <c r="C28" s="6" t="n">
        <f aca="false">+'BMselected weights(Raw MktCap)'!C28/'BMselected weights(Raw MktCap)'!$N28</f>
        <v>0.0494788398914405</v>
      </c>
      <c r="D28" s="6" t="n">
        <f aca="false">+'BMselected weights(Raw MktCap)'!D28/'BMselected weights(Raw MktCap)'!$N28</f>
        <v>0.70659229368857</v>
      </c>
      <c r="E28" s="6" t="n">
        <f aca="false">+'BMselected weights(Raw MktCap)'!E28/'BMselected weights(Raw MktCap)'!$N28</f>
        <v>0</v>
      </c>
      <c r="F28" s="6" t="n">
        <f aca="false">+'BMselected weights(Raw MktCap)'!F28/'BMselected weights(Raw MktCap)'!$N28</f>
        <v>0</v>
      </c>
      <c r="G28" s="6" t="n">
        <f aca="false">+'BMselected weights(Raw MktCap)'!G28/'BMselected weights(Raw MktCap)'!$N28</f>
        <v>0</v>
      </c>
      <c r="H28" s="6" t="n">
        <f aca="false">+'BMselected weights(Raw MktCap)'!H28/'BMselected weights(Raw MktCap)'!$N28</f>
        <v>0.24392886641999</v>
      </c>
      <c r="I28" s="6" t="n">
        <f aca="false">+'BMselected weights(Raw MktCap)'!I28/'BMselected weights(Raw MktCap)'!$N28</f>
        <v>0</v>
      </c>
      <c r="J28" s="6" t="n">
        <f aca="false">+'BMselected weights(Raw MktCap)'!J28/'BMselected weights(Raw MktCap)'!$N28</f>
        <v>0</v>
      </c>
      <c r="K28" s="6" t="n">
        <f aca="false">+'BMselected weights(Raw MktCap)'!K28/'BMselected weights(Raw MktCap)'!$N28</f>
        <v>0</v>
      </c>
      <c r="L28" s="6" t="n">
        <f aca="false">+'BMselected weights(Raw MktCap)'!L28/'BMselected weights(Raw MktCap)'!$N28</f>
        <v>0</v>
      </c>
      <c r="N28" s="11" t="n">
        <f aca="false">+SUM(B28:L28)=1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6" activeCellId="0" sqref="D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6"/>
    <col collapsed="false" customWidth="true" hidden="false" outlineLevel="0" max="10" min="7" style="0" width="7.84"/>
    <col collapsed="false" customWidth="true" hidden="false" outlineLevel="0" max="11" min="11" style="0" width="6.86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customFormat="false" ht="12.8" hidden="false" customHeight="false" outlineLevel="0" collapsed="false">
      <c r="A3" s="1" t="s">
        <v>13</v>
      </c>
      <c r="B3" s="14" t="n">
        <f aca="false">+Prices!B3/Prices!B2-1</f>
        <v>-0.00670000000000004</v>
      </c>
      <c r="C3" s="14" t="n">
        <f aca="false">+Prices!C3/Prices!C2-1</f>
        <v>-0.00569999999999993</v>
      </c>
      <c r="D3" s="14" t="n">
        <f aca="false">+Prices!D3/Prices!D2-1</f>
        <v>0.0109999999999999</v>
      </c>
      <c r="E3" s="14" t="n">
        <f aca="false">+Prices!E3/Prices!E2-1</f>
        <v>-0.0001000000000001</v>
      </c>
      <c r="F3" s="14" t="n">
        <f aca="false">+Prices!F3/Prices!F2-1</f>
        <v>-0.00730000000000008</v>
      </c>
      <c r="G3" s="14" t="n">
        <f aca="false">+Prices!G3/Prices!G2-1</f>
        <v>0.00190000000000001</v>
      </c>
      <c r="H3" s="14" t="n">
        <f aca="false">+Prices!H3/Prices!H2-1</f>
        <v>0.00140000000000007</v>
      </c>
      <c r="I3" s="14" t="n">
        <f aca="false">+Prices!I3/Prices!I2-1</f>
        <v>0.00560000000000005</v>
      </c>
      <c r="J3" s="14" t="n">
        <f aca="false">+Prices!J3/Prices!J2-1</f>
        <v>0.00439999999999996</v>
      </c>
      <c r="K3" s="14" t="n">
        <f aca="false">+Prices!K3/Prices!K2-1</f>
        <v>-0.00450000000000006</v>
      </c>
      <c r="L3" s="14" t="n">
        <f aca="false">+Prices!L3/Prices!L2-1</f>
        <v>0.00319999999999987</v>
      </c>
    </row>
    <row r="4" customFormat="false" ht="12.8" hidden="false" customHeight="false" outlineLevel="0" collapsed="false">
      <c r="A4" s="1" t="s">
        <v>14</v>
      </c>
      <c r="B4" s="14" t="n">
        <f aca="false">+Prices!B4/Prices!B3-1</f>
        <v>-0.00744991442665854</v>
      </c>
      <c r="C4" s="14" t="n">
        <f aca="false">+Prices!C4/Prices!C3-1</f>
        <v>-0.00714070200140815</v>
      </c>
      <c r="D4" s="14" t="n">
        <f aca="false">+Prices!D4/Prices!D3-1</f>
        <v>-0.0315529179030662</v>
      </c>
      <c r="E4" s="14" t="n">
        <f aca="false">+Prices!E4/Prices!E3-1</f>
        <v>-0.0020002000200019</v>
      </c>
      <c r="F4" s="14" t="n">
        <f aca="false">+Prices!F4/Prices!F3-1</f>
        <v>-0.000100735368187665</v>
      </c>
      <c r="G4" s="14" t="n">
        <f aca="false">+Prices!G4/Prices!G3-1</f>
        <v>-0.00469108693482379</v>
      </c>
      <c r="H4" s="14" t="n">
        <f aca="false">+Prices!H4/Prices!H3-1</f>
        <v>-0.00499300978629913</v>
      </c>
      <c r="I4" s="14" t="n">
        <f aca="false">+Prices!I4/Prices!I3-1</f>
        <v>-0.00527048528241847</v>
      </c>
      <c r="J4" s="14" t="n">
        <f aca="false">+Prices!J4/Prices!J3-1</f>
        <v>-0.00567502986857815</v>
      </c>
      <c r="K4" s="14" t="n">
        <f aca="false">+Prices!K4/Prices!K3-1</f>
        <v>-0.0060271220492214</v>
      </c>
      <c r="L4" s="14" t="n">
        <f aca="false">+Prices!L4/Prices!L3-1</f>
        <v>-0.00139553429027095</v>
      </c>
    </row>
    <row r="5" customFormat="false" ht="12.8" hidden="false" customHeight="false" outlineLevel="0" collapsed="false">
      <c r="A5" s="1" t="s">
        <v>15</v>
      </c>
      <c r="B5" s="14" t="n">
        <f aca="false">+Prices!B5/Prices!B4-1</f>
        <v>-0.00710011157318191</v>
      </c>
      <c r="C5" s="14" t="n">
        <f aca="false">+Prices!C5/Prices!C4-1</f>
        <v>-0.0091166936790924</v>
      </c>
      <c r="D5" s="14" t="n">
        <f aca="false">+Prices!D5/Prices!D4-1</f>
        <v>0.0038811153099787</v>
      </c>
      <c r="E5" s="14" t="n">
        <f aca="false">+Prices!E5/Prices!E4-1</f>
        <v>-0.000701473093496441</v>
      </c>
      <c r="F5" s="14" t="n">
        <f aca="false">+Prices!F5/Prices!F4-1</f>
        <v>-0.0100745516824501</v>
      </c>
      <c r="G5" s="14" t="n">
        <f aca="false">+Prices!G5/Prices!G4-1</f>
        <v>-0.00802246289610908</v>
      </c>
      <c r="H5" s="14" t="n">
        <f aca="false">+Prices!H5/Prices!H4-1</f>
        <v>0.00210758731433147</v>
      </c>
      <c r="I5" s="14" t="n">
        <f aca="false">+Prices!I5/Prices!I4-1</f>
        <v>-0.0133959812056383</v>
      </c>
      <c r="J5" s="14" t="n">
        <f aca="false">+Prices!J5/Prices!J4-1</f>
        <v>-0.00310403524581959</v>
      </c>
      <c r="K5" s="14" t="n">
        <f aca="false">+Prices!K5/Prices!K4-1</f>
        <v>-0.00757958564931782</v>
      </c>
      <c r="L5" s="14" t="n">
        <f aca="false">+Prices!L5/Prices!L4-1</f>
        <v>-0.0054901177879817</v>
      </c>
    </row>
    <row r="6" customFormat="false" ht="12.8" hidden="false" customHeight="false" outlineLevel="0" collapsed="false">
      <c r="A6" s="1" t="s">
        <v>16</v>
      </c>
      <c r="B6" s="14" t="n">
        <f aca="false">+Prices!B6/Prices!B5-1</f>
        <v>-0.000408621922566188</v>
      </c>
      <c r="C6" s="14" t="n">
        <f aca="false">+Prices!C6/Prices!C5-1</f>
        <v>0.0126763443058679</v>
      </c>
      <c r="D6" s="14" t="n">
        <f aca="false">+Prices!D6/Prices!D5-1</f>
        <v>-0.0259436361786551</v>
      </c>
      <c r="E6" s="14" t="n">
        <f aca="false">+Prices!E6/Prices!E5-1</f>
        <v>0</v>
      </c>
      <c r="F6" s="14" t="n">
        <f aca="false">+Prices!F6/Prices!F5-1</f>
        <v>-0.000305312436393201</v>
      </c>
      <c r="G6" s="14" t="n">
        <f aca="false">+Prices!G6/Prices!G5-1</f>
        <v>0.0058633238980994</v>
      </c>
      <c r="H6" s="14" t="n">
        <f aca="false">+Prices!H6/Prices!H5-1</f>
        <v>-0.00861291937906861</v>
      </c>
      <c r="I6" s="14" t="n">
        <f aca="false">+Prices!I6/Prices!I5-1</f>
        <v>0.00567433377241877</v>
      </c>
      <c r="J6" s="14" t="n">
        <f aca="false">+Prices!J6/Prices!J5-1</f>
        <v>0.00150662916834055</v>
      </c>
      <c r="K6" s="14" t="n">
        <f aca="false">+Prices!K6/Prices!K5-1</f>
        <v>-0.0116089613034623</v>
      </c>
      <c r="L6" s="14" t="n">
        <f aca="false">+Prices!L6/Prices!L5-1</f>
        <v>0.00371374084111209</v>
      </c>
    </row>
    <row r="7" customFormat="false" ht="12.8" hidden="false" customHeight="false" outlineLevel="0" collapsed="false">
      <c r="A7" s="1" t="s">
        <v>17</v>
      </c>
      <c r="B7" s="14" t="n">
        <f aca="false">+Prices!B7/Prices!B6-1</f>
        <v>-0.00735820132856413</v>
      </c>
      <c r="C7" s="14" t="n">
        <f aca="false">+Prices!C7/Prices!C6-1</f>
        <v>-0.00979204522511612</v>
      </c>
      <c r="D7" s="14" t="n">
        <f aca="false">+Prices!D7/Prices!D6-1</f>
        <v>-0.0207854606225193</v>
      </c>
      <c r="E7" s="14" t="n">
        <f aca="false">+Prices!E7/Prices!E6-1</f>
        <v>-0.00501403931006816</v>
      </c>
      <c r="F7" s="14" t="n">
        <f aca="false">+Prices!F7/Prices!F6-1</f>
        <v>-0.0102819912450373</v>
      </c>
      <c r="G7" s="14" t="n">
        <f aca="false">+Prices!G7/Prices!G6-1</f>
        <v>-0.00603015075376878</v>
      </c>
      <c r="H7" s="14" t="n">
        <f aca="false">+Prices!H7/Prices!H6-1</f>
        <v>-0.0172744721689059</v>
      </c>
      <c r="I7" s="14" t="n">
        <f aca="false">+Prices!I7/Prices!I6-1</f>
        <v>-0.0102770780856423</v>
      </c>
      <c r="J7" s="14" t="n">
        <f aca="false">+Prices!J7/Prices!J6-1</f>
        <v>-0.00621803229365148</v>
      </c>
      <c r="K7" s="14" t="n">
        <f aca="false">+Prices!K7/Prices!K6-1</f>
        <v>-0.00473933649289104</v>
      </c>
      <c r="L7" s="14" t="n">
        <f aca="false">+Prices!L7/Prices!L6-1</f>
        <v>-0.00329999999999997</v>
      </c>
    </row>
    <row r="8" customFormat="false" ht="12.8" hidden="false" customHeight="false" outlineLevel="0" collapsed="false">
      <c r="A8" s="1" t="s">
        <v>18</v>
      </c>
      <c r="B8" s="14" t="n">
        <f aca="false">+Prices!B8/Prices!B7-1</f>
        <v>-0.00700092659322549</v>
      </c>
      <c r="C8" s="14" t="n">
        <f aca="false">+Prices!C8/Prices!C7-1</f>
        <v>-0.015190131511877</v>
      </c>
      <c r="D8" s="14" t="n">
        <f aca="false">+Prices!D8/Prices!D7-1</f>
        <v>-0.0132266666666666</v>
      </c>
      <c r="E8" s="14" t="n">
        <f aca="false">+Prices!E8/Prices!E7-1</f>
        <v>-0.024793388429752</v>
      </c>
      <c r="F8" s="14" t="n">
        <f aca="false">+Prices!F8/Prices!F7-1</f>
        <v>-0.00483439621477066</v>
      </c>
      <c r="G8" s="14" t="n">
        <f aca="false">+Prices!G8/Prices!G7-1</f>
        <v>-0.00434782608695661</v>
      </c>
      <c r="H8" s="14" t="n">
        <f aca="false">+Prices!H8/Prices!H7-1</f>
        <v>0.00123355263157898</v>
      </c>
      <c r="I8" s="14" t="n">
        <f aca="false">+Prices!I8/Prices!I7-1</f>
        <v>-0.006515321184974</v>
      </c>
      <c r="J8" s="14" t="n">
        <f aca="false">+Prices!J8/Prices!J7-1</f>
        <v>-0.00756887677868601</v>
      </c>
      <c r="K8" s="14" t="n">
        <f aca="false">+Prices!K8/Prices!K7-1</f>
        <v>-0.00921325051759836</v>
      </c>
      <c r="L8" s="14" t="n">
        <f aca="false">+Prices!L8/Prices!L7-1</f>
        <v>-0.00852814287147596</v>
      </c>
    </row>
    <row r="9" customFormat="false" ht="12.8" hidden="false" customHeight="false" outlineLevel="0" collapsed="false">
      <c r="A9" s="1" t="s">
        <v>19</v>
      </c>
      <c r="B9" s="14" t="n">
        <f aca="false">+Prices!B9/Prices!B8-1</f>
        <v>0.000725764644893712</v>
      </c>
      <c r="C9" s="14" t="n">
        <f aca="false">+Prices!C9/Prices!C8-1</f>
        <v>-0.00289855072463774</v>
      </c>
      <c r="D9" s="14" t="n">
        <f aca="false">+Prices!D9/Prices!D8-1</f>
        <v>0.00508053183439627</v>
      </c>
      <c r="E9" s="14" t="n">
        <f aca="false">+Prices!E9/Prices!E8-1</f>
        <v>-0.00578751550227374</v>
      </c>
      <c r="F9" s="14" t="n">
        <f aca="false">+Prices!F9/Prices!F8-1</f>
        <v>0.0034108527131782</v>
      </c>
      <c r="G9" s="14" t="n">
        <f aca="false">+Prices!G9/Prices!G8-1</f>
        <v>0.00568701127246873</v>
      </c>
      <c r="H9" s="14" t="n">
        <f aca="false">+Prices!H9/Prices!H8-1</f>
        <v>-0.000513347022587429</v>
      </c>
      <c r="I9" s="14" t="n">
        <f aca="false">+Prices!I9/Prices!I8-1</f>
        <v>0.00471359770468283</v>
      </c>
      <c r="J9" s="14" t="n">
        <f aca="false">+Prices!J9/Prices!J8-1</f>
        <v>0.00477933699410205</v>
      </c>
      <c r="K9" s="14" t="n">
        <f aca="false">+Prices!K9/Prices!K8-1</f>
        <v>-0.00982133528366935</v>
      </c>
      <c r="L9" s="14" t="n">
        <f aca="false">+Prices!L9/Prices!L8-1</f>
        <v>0.00273224043715858</v>
      </c>
    </row>
    <row r="10" customFormat="false" ht="12.8" hidden="false" customHeight="false" outlineLevel="0" collapsed="false">
      <c r="A10" s="1" t="s">
        <v>20</v>
      </c>
      <c r="B10" s="14" t="n">
        <f aca="false">+Prices!B10/Prices!B9-1</f>
        <v>-0.0195814338997099</v>
      </c>
      <c r="C10" s="14" t="n">
        <f aca="false">+Prices!C10/Prices!C9-1</f>
        <v>-0.026266611295681</v>
      </c>
      <c r="D10" s="14" t="n">
        <f aca="false">+Prices!D10/Prices!D9-1</f>
        <v>-0.0280705528070553</v>
      </c>
      <c r="E10" s="14" t="n">
        <f aca="false">+Prices!E10/Prices!E9-1</f>
        <v>-0.0293139293139294</v>
      </c>
      <c r="F10" s="14" t="n">
        <f aca="false">+Prices!F10/Prices!F9-1</f>
        <v>-0.0235887927482488</v>
      </c>
      <c r="G10" s="14" t="n">
        <f aca="false">+Prices!G10/Prices!G9-1</f>
        <v>-0.0262546703019286</v>
      </c>
      <c r="H10" s="14" t="n">
        <f aca="false">+Prices!H10/Prices!H9-1</f>
        <v>-0.0280431432973804</v>
      </c>
      <c r="I10" s="14" t="n">
        <f aca="false">+Prices!I10/Prices!I9-1</f>
        <v>-0.02559918408975</v>
      </c>
      <c r="J10" s="14" t="n">
        <f aca="false">+Prices!J10/Prices!J9-1</f>
        <v>-0.0221637486084404</v>
      </c>
      <c r="K10" s="14" t="n">
        <f aca="false">+Prices!K10/Prices!K9-1</f>
        <v>-0.0231085786641342</v>
      </c>
      <c r="L10" s="14" t="n">
        <f aca="false">+Prices!L10/Prices!L9-1</f>
        <v>-0.0208900999091736</v>
      </c>
    </row>
    <row r="11" customFormat="false" ht="12.8" hidden="false" customHeight="false" outlineLevel="0" collapsed="false">
      <c r="A11" s="1" t="s">
        <v>21</v>
      </c>
      <c r="B11" s="14" t="n">
        <f aca="false">+Prices!B11/Prices!B10-1</f>
        <v>-0.00570643559125006</v>
      </c>
      <c r="C11" s="14" t="n">
        <f aca="false">+Prices!C11/Prices!C10-1</f>
        <v>-0.0135408892205994</v>
      </c>
      <c r="D11" s="14" t="n">
        <f aca="false">+Prices!D11/Prices!D10-1</f>
        <v>-0.0129467743720262</v>
      </c>
      <c r="E11" s="14" t="n">
        <f aca="false">+Prices!E11/Prices!E10-1</f>
        <v>-0.0106018419361748</v>
      </c>
      <c r="F11" s="14" t="n">
        <f aca="false">+Prices!F11/Prices!F10-1</f>
        <v>-0.0108661251186835</v>
      </c>
      <c r="G11" s="14" t="n">
        <f aca="false">+Prices!G11/Prices!G10-1</f>
        <v>-0.00435549102976252</v>
      </c>
      <c r="H11" s="14" t="n">
        <f aca="false">+Prices!H11/Prices!H10-1</f>
        <v>-0.00338194884802379</v>
      </c>
      <c r="I11" s="14" t="n">
        <f aca="false">+Prices!I11/Prices!I10-1</f>
        <v>-0.00921080175842592</v>
      </c>
      <c r="J11" s="14" t="n">
        <f aca="false">+Prices!J11/Prices!J10-1</f>
        <v>-0.0125232871041193</v>
      </c>
      <c r="K11" s="14" t="n">
        <f aca="false">+Prices!K11/Prices!K10-1</f>
        <v>-0.0132858068697344</v>
      </c>
      <c r="L11" s="14" t="n">
        <f aca="false">+Prices!L11/Prices!L10-1</f>
        <v>-0.0130900845186559</v>
      </c>
    </row>
    <row r="12" customFormat="false" ht="12.8" hidden="false" customHeight="false" outlineLevel="0" collapsed="false">
      <c r="A12" s="1" t="s">
        <v>22</v>
      </c>
      <c r="B12" s="14" t="n">
        <f aca="false">+Prices!B12/Prices!B11-1</f>
        <v>0.0105218407907322</v>
      </c>
      <c r="C12" s="14" t="n">
        <f aca="false">+Prices!C12/Prices!C11-1</f>
        <v>0.0216169476869865</v>
      </c>
      <c r="D12" s="14" t="n">
        <f aca="false">+Prices!D12/Prices!D11-1</f>
        <v>0.0292600896860986</v>
      </c>
      <c r="E12" s="14" t="n">
        <f aca="false">+Prices!E12/Prices!E11-1</f>
        <v>0.0172096547245373</v>
      </c>
      <c r="F12" s="14" t="n">
        <f aca="false">+Prices!F12/Prices!F11-1</f>
        <v>0.00255972696245732</v>
      </c>
      <c r="G12" s="14" t="n">
        <f aca="false">+Prices!G12/Prices!G11-1</f>
        <v>0.00468701176960717</v>
      </c>
      <c r="H12" s="14" t="n">
        <f aca="false">+Prices!H12/Prices!H11-1</f>
        <v>0.00699893955461284</v>
      </c>
      <c r="I12" s="14" t="n">
        <f aca="false">+Prices!I12/Prices!I11-1</f>
        <v>0.00802873441791685</v>
      </c>
      <c r="J12" s="14" t="n">
        <f aca="false">+Prices!J12/Prices!J11-1</f>
        <v>0.0110051357300074</v>
      </c>
      <c r="K12" s="14" t="n">
        <f aca="false">+Prices!K12/Prices!K11-1</f>
        <v>0.00394088669950743</v>
      </c>
      <c r="L12" s="14" t="n">
        <f aca="false">+Prices!L12/Prices!L11-1</f>
        <v>0.00856396866840714</v>
      </c>
    </row>
    <row r="13" customFormat="false" ht="12.8" hidden="false" customHeight="false" outlineLevel="0" collapsed="false">
      <c r="A13" s="1" t="s">
        <v>23</v>
      </c>
      <c r="B13" s="14" t="n">
        <f aca="false">+Prices!B13/Prices!B12-1</f>
        <v>-0.00978123685317622</v>
      </c>
      <c r="C13" s="14" t="n">
        <f aca="false">+Prices!C13/Prices!C12-1</f>
        <v>-0.00825222175201012</v>
      </c>
      <c r="D13" s="14" t="n">
        <f aca="false">+Prices!D13/Prices!D12-1</f>
        <v>-0.0213484369894348</v>
      </c>
      <c r="E13" s="14" t="n">
        <f aca="false">+Prices!E13/Prices!E12-1</f>
        <v>-0.00989572249414772</v>
      </c>
      <c r="F13" s="14" t="n">
        <f aca="false">+Prices!F13/Prices!F12-1</f>
        <v>-0.00489361702127655</v>
      </c>
      <c r="G13" s="14" t="n">
        <f aca="false">+Prices!G13/Prices!G12-1</f>
        <v>-0.00549450549450536</v>
      </c>
      <c r="H13" s="14" t="n">
        <f aca="false">+Prices!H13/Prices!H12-1</f>
        <v>-0.0149536647009266</v>
      </c>
      <c r="I13" s="14" t="n">
        <f aca="false">+Prices!I13/Prices!I12-1</f>
        <v>-0.00492559211905264</v>
      </c>
      <c r="J13" s="14" t="n">
        <f aca="false">+Prices!J13/Prices!J12-1</f>
        <v>-0.00850093302923482</v>
      </c>
      <c r="K13" s="14" t="n">
        <f aca="false">+Prices!K13/Prices!K12-1</f>
        <v>0.00305310216988341</v>
      </c>
      <c r="L13" s="14" t="n">
        <f aca="false">+Prices!L13/Prices!L12-1</f>
        <v>-0.00217458838148488</v>
      </c>
    </row>
    <row r="14" customFormat="false" ht="12.8" hidden="false" customHeight="false" outlineLevel="0" collapsed="false">
      <c r="A14" s="1" t="s">
        <v>24</v>
      </c>
      <c r="B14" s="14" t="n">
        <f aca="false">+Prices!B14/Prices!B13-1</f>
        <v>-0.00286776420605428</v>
      </c>
      <c r="C14" s="14" t="n">
        <f aca="false">+Prices!C14/Prices!C13-1</f>
        <v>-0.00768081928739062</v>
      </c>
      <c r="D14" s="14" t="n">
        <f aca="false">+Prices!D14/Prices!D13-1</f>
        <v>0.019810795770729</v>
      </c>
      <c r="E14" s="14" t="n">
        <f aca="false">+Prices!E14/Prices!E13-1</f>
        <v>-0.00515851692638369</v>
      </c>
      <c r="F14" s="14" t="n">
        <f aca="false">+Prices!F14/Prices!F13-1</f>
        <v>0.000320718409236642</v>
      </c>
      <c r="G14" s="14" t="n">
        <f aca="false">+Prices!G14/Prices!G13-1</f>
        <v>0.00677577400187634</v>
      </c>
      <c r="H14" s="14" t="n">
        <f aca="false">+Prices!H14/Prices!H13-1</f>
        <v>0.0104768013683985</v>
      </c>
      <c r="I14" s="14" t="n">
        <f aca="false">+Prices!I14/Prices!I13-1</f>
        <v>0.00663507109004735</v>
      </c>
      <c r="J14" s="14" t="n">
        <f aca="false">+Prices!J14/Prices!J13-1</f>
        <v>-0.000313676286072817</v>
      </c>
      <c r="K14" s="14" t="n">
        <f aca="false">+Prices!K14/Prices!K13-1</f>
        <v>-0.00195673442765509</v>
      </c>
      <c r="L14" s="14" t="n">
        <f aca="false">+Prices!L14/Prices!L13-1</f>
        <v>0.00155666251556674</v>
      </c>
    </row>
    <row r="15" customFormat="false" ht="12.8" hidden="false" customHeight="false" outlineLevel="0" collapsed="false">
      <c r="A15" s="1" t="s">
        <v>25</v>
      </c>
      <c r="B15" s="14" t="n">
        <f aca="false">+Prices!B15/Prices!B14-1</f>
        <v>-0.000958670643374404</v>
      </c>
      <c r="C15" s="14" t="n">
        <f aca="false">+Prices!C15/Prices!C14-1</f>
        <v>0.00430015050526777</v>
      </c>
      <c r="D15" s="14" t="n">
        <f aca="false">+Prices!D15/Prices!D14-1</f>
        <v>-0.00185528756957332</v>
      </c>
      <c r="E15" s="14" t="n">
        <f aca="false">+Prices!E15/Prices!E14-1</f>
        <v>0.00831802959922223</v>
      </c>
      <c r="F15" s="14" t="n">
        <f aca="false">+Prices!F15/Prices!F14-1</f>
        <v>0.00224430907342099</v>
      </c>
      <c r="G15" s="14" t="n">
        <f aca="false">+Prices!G15/Prices!G14-1</f>
        <v>-0.00579830192586461</v>
      </c>
      <c r="H15" s="14" t="n">
        <f aca="false">+Prices!H15/Prices!H14-1</f>
        <v>-0.00444350402031313</v>
      </c>
      <c r="I15" s="14" t="n">
        <f aca="false">+Prices!I15/Prices!I14-1</f>
        <v>0.00376647834274957</v>
      </c>
      <c r="J15" s="14" t="n">
        <f aca="false">+Prices!J15/Prices!J14-1</f>
        <v>0.00345152180734232</v>
      </c>
      <c r="K15" s="14" t="n">
        <f aca="false">+Prices!K15/Prices!K14-1</f>
        <v>0.00784228297571077</v>
      </c>
      <c r="L15" s="14" t="n">
        <f aca="false">+Prices!L15/Prices!L14-1</f>
        <v>-0.00165785928919293</v>
      </c>
    </row>
    <row r="16" customFormat="false" ht="12.8" hidden="false" customHeight="false" outlineLevel="0" collapsed="false">
      <c r="A16" s="1" t="s">
        <v>26</v>
      </c>
      <c r="B16" s="14" t="n">
        <f aca="false">+Prices!B16/Prices!B15-1</f>
        <v>-0.0243096278920993</v>
      </c>
      <c r="C16" s="14" t="n">
        <f aca="false">+Prices!C16/Prices!C15-1</f>
        <v>-0.0237636480411046</v>
      </c>
      <c r="D16" s="14" t="n">
        <f aca="false">+Prices!D16/Prices!D15-1</f>
        <v>-0.0267876667395581</v>
      </c>
      <c r="E16" s="14" t="n">
        <f aca="false">+Prices!E16/Prices!E15-1</f>
        <v>-0.0265695307478038</v>
      </c>
      <c r="F16" s="14" t="n">
        <f aca="false">+Prices!F16/Prices!F15-1</f>
        <v>-0.0221795692045212</v>
      </c>
      <c r="G16" s="14" t="n">
        <f aca="false">+Prices!G16/Prices!G15-1</f>
        <v>-0.0218704436575713</v>
      </c>
      <c r="H16" s="14" t="n">
        <f aca="false">+Prices!H16/Prices!H15-1</f>
        <v>-0.0295430393198725</v>
      </c>
      <c r="I16" s="14" t="n">
        <f aca="false">+Prices!I16/Prices!I15-1</f>
        <v>-0.0247029393370857</v>
      </c>
      <c r="J16" s="14" t="n">
        <f aca="false">+Prices!J16/Prices!J15-1</f>
        <v>-0.0283510527412967</v>
      </c>
      <c r="K16" s="14" t="n">
        <f aca="false">+Prices!K16/Prices!K15-1</f>
        <v>-0.0143737166324435</v>
      </c>
      <c r="L16" s="14" t="n">
        <f aca="false">+Prices!L16/Prices!L15-1</f>
        <v>-0.0178515827711468</v>
      </c>
    </row>
    <row r="17" customFormat="false" ht="12.8" hidden="false" customHeight="false" outlineLevel="0" collapsed="false">
      <c r="A17" s="1" t="s">
        <v>27</v>
      </c>
      <c r="B17" s="14" t="n">
        <f aca="false">+Prices!B17/Prices!B16-1</f>
        <v>-0.00404327395913018</v>
      </c>
      <c r="C17" s="14" t="n">
        <f aca="false">+Prices!C17/Prices!C16-1</f>
        <v>0.0033991228070176</v>
      </c>
      <c r="D17" s="14" t="n">
        <f aca="false">+Prices!D17/Prices!D16-1</f>
        <v>-0.00213459161891938</v>
      </c>
      <c r="E17" s="14" t="n">
        <f aca="false">+Prices!E17/Prices!E16-1</f>
        <v>-0.0124367158265463</v>
      </c>
      <c r="F17" s="14" t="n">
        <f aca="false">+Prices!F17/Prices!F16-1</f>
        <v>-0.0029443838604144</v>
      </c>
      <c r="G17" s="14" t="n">
        <f aca="false">+Prices!G17/Prices!G16-1</f>
        <v>-0.00830494037478702</v>
      </c>
      <c r="H17" s="14" t="n">
        <f aca="false">+Prices!H17/Prices!H16-1</f>
        <v>0.00766535260621981</v>
      </c>
      <c r="I17" s="14" t="n">
        <f aca="false">+Prices!I17/Prices!I16-1</f>
        <v>-0.000320615581917094</v>
      </c>
      <c r="J17" s="14" t="n">
        <f aca="false">+Prices!J17/Prices!J16-1</f>
        <v>0.00278910105127661</v>
      </c>
      <c r="K17" s="14" t="n">
        <f aca="false">+Prices!K17/Prices!K16-1</f>
        <v>0.00164473684210509</v>
      </c>
      <c r="L17" s="14" t="n">
        <f aca="false">+Prices!L17/Prices!L16-1</f>
        <v>-0.00190214519708332</v>
      </c>
    </row>
    <row r="18" customFormat="false" ht="12.8" hidden="false" customHeight="false" outlineLevel="0" collapsed="false">
      <c r="A18" s="1" t="s">
        <v>28</v>
      </c>
      <c r="B18" s="14" t="n">
        <f aca="false">+Prices!B18/Prices!B17-1</f>
        <v>-0.0053763440860215</v>
      </c>
      <c r="C18" s="14" t="n">
        <f aca="false">+Prices!C18/Prices!C17-1</f>
        <v>-0.00120205442028198</v>
      </c>
      <c r="D18" s="14" t="n">
        <f aca="false">+Prices!D18/Prices!D17-1</f>
        <v>0.00213915784733176</v>
      </c>
      <c r="E18" s="14" t="n">
        <f aca="false">+Prices!E18/Prices!E17-1</f>
        <v>-0.00557227237267355</v>
      </c>
      <c r="F18" s="14" t="n">
        <f aca="false">+Prices!F18/Prices!F17-1</f>
        <v>-0.0068905173356667</v>
      </c>
      <c r="G18" s="14" t="n">
        <f aca="false">+Prices!G18/Prices!G17-1</f>
        <v>-0.00515353231694227</v>
      </c>
      <c r="H18" s="14" t="n">
        <f aca="false">+Prices!H18/Prices!H17-1</f>
        <v>-0.0113018908932839</v>
      </c>
      <c r="I18" s="14" t="n">
        <f aca="false">+Prices!I18/Prices!I17-1</f>
        <v>-0.000748342954885684</v>
      </c>
      <c r="J18" s="14" t="n">
        <f aca="false">+Prices!J18/Prices!J17-1</f>
        <v>-0.00941377834830992</v>
      </c>
      <c r="K18" s="14" t="n">
        <f aca="false">+Prices!K18/Prices!K17-1</f>
        <v>-0.00766283524904199</v>
      </c>
      <c r="L18" s="14" t="n">
        <f aca="false">+Prices!L18/Prices!L17-1</f>
        <v>-0.00836421386977248</v>
      </c>
    </row>
    <row r="19" customFormat="false" ht="12.8" hidden="false" customHeight="false" outlineLevel="0" collapsed="false">
      <c r="A19" s="1" t="s">
        <v>29</v>
      </c>
      <c r="B19" s="14" t="n">
        <f aca="false">+Prices!B19/Prices!B18-1</f>
        <v>-0.0200772200772201</v>
      </c>
      <c r="C19" s="14" t="n">
        <f aca="false">+Prices!C19/Prices!C18-1</f>
        <v>-0.0211159737417944</v>
      </c>
      <c r="D19" s="14" t="n">
        <f aca="false">+Prices!D19/Prices!D18-1</f>
        <v>-0.0213459161891922</v>
      </c>
      <c r="E19" s="14" t="n">
        <f aca="false">+Prices!E19/Prices!E18-1</f>
        <v>-0.00952594418917419</v>
      </c>
      <c r="F19" s="14" t="n">
        <f aca="false">+Prices!F19/Prices!F18-1</f>
        <v>-0.0160792951541849</v>
      </c>
      <c r="G19" s="14" t="n">
        <f aca="false">+Prices!G19/Prices!G18-1</f>
        <v>-0.023203108137276</v>
      </c>
      <c r="H19" s="14" t="n">
        <f aca="false">+Prices!H19/Prices!H18-1</f>
        <v>-0.0131897120246208</v>
      </c>
      <c r="I19" s="14" t="n">
        <f aca="false">+Prices!I19/Prices!I18-1</f>
        <v>-0.0157269712207125</v>
      </c>
      <c r="J19" s="14" t="n">
        <f aca="false">+Prices!J19/Prices!J18-1</f>
        <v>-0.0237580993520518</v>
      </c>
      <c r="K19" s="14" t="n">
        <f aca="false">+Prices!K19/Prices!K18-1</f>
        <v>-0.00518477661334804</v>
      </c>
      <c r="L19" s="14" t="n">
        <f aca="false">+Prices!L19/Prices!L18-1</f>
        <v>-0.0101430706811873</v>
      </c>
    </row>
    <row r="20" customFormat="false" ht="12.8" hidden="false" customHeight="false" outlineLevel="0" collapsed="false">
      <c r="A20" s="1" t="s">
        <v>30</v>
      </c>
      <c r="B20" s="14" t="n">
        <f aca="false">+Prices!B20/Prices!B19-1</f>
        <v>-0.000450298322638654</v>
      </c>
      <c r="C20" s="14" t="n">
        <f aca="false">+Prices!C20/Prices!C19-1</f>
        <v>-0.0154241645244215</v>
      </c>
      <c r="D20" s="14" t="n">
        <f aca="false">+Prices!D20/Prices!D19-1</f>
        <v>-0.00103317644357714</v>
      </c>
      <c r="E20" s="14" t="n">
        <f aca="false">+Prices!E20/Prices!E19-1</f>
        <v>-0.01142792486988</v>
      </c>
      <c r="F20" s="14" t="n">
        <f aca="false">+Prices!F20/Prices!F19-1</f>
        <v>-0.00145511528990383</v>
      </c>
      <c r="G20" s="14" t="n">
        <f aca="false">+Prices!G20/Prices!G19-1</f>
        <v>-0.00320406584907751</v>
      </c>
      <c r="H20" s="14" t="n">
        <f aca="false">+Prices!H20/Prices!H19-1</f>
        <v>0</v>
      </c>
      <c r="I20" s="14" t="n">
        <f aca="false">+Prices!I20/Prices!I19-1</f>
        <v>-0.00282608695652176</v>
      </c>
      <c r="J20" s="14" t="n">
        <f aca="false">+Prices!J20/Prices!J19-1</f>
        <v>-0.000553097345132869</v>
      </c>
      <c r="K20" s="14" t="n">
        <f aca="false">+Prices!K20/Prices!K19-1</f>
        <v>-0.00676424927921948</v>
      </c>
      <c r="L20" s="14" t="n">
        <f aca="false">+Prices!L20/Prices!L19-1</f>
        <v>-0.00409880271815333</v>
      </c>
    </row>
    <row r="21" customFormat="false" ht="12.8" hidden="false" customHeight="false" outlineLevel="0" collapsed="false">
      <c r="A21" s="1" t="s">
        <v>31</v>
      </c>
      <c r="B21" s="14" t="n">
        <f aca="false">+Prices!B21/Prices!B20-1</f>
        <v>-0.00270300709539373</v>
      </c>
      <c r="C21" s="14" t="n">
        <f aca="false">+Prices!C21/Prices!C20-1</f>
        <v>0.00794641843569077</v>
      </c>
      <c r="D21" s="14" t="n">
        <f aca="false">+Prices!D21/Prices!D20-1</f>
        <v>-0.00114916111238794</v>
      </c>
      <c r="E21" s="14" t="n">
        <f aca="false">+Prices!E21/Prices!E20-1</f>
        <v>0.00125901339132417</v>
      </c>
      <c r="F21" s="14" t="n">
        <f aca="false">+Prices!F21/Prices!F20-1</f>
        <v>-0.00896760452864021</v>
      </c>
      <c r="G21" s="14" t="n">
        <f aca="false">+Prices!G21/Prices!G20-1</f>
        <v>-0.00498780758146755</v>
      </c>
      <c r="H21" s="14" t="n">
        <f aca="false">+Prices!H21/Prices!H20-1</f>
        <v>-0.00913343729115623</v>
      </c>
      <c r="I21" s="14" t="n">
        <f aca="false">+Prices!I21/Prices!I20-1</f>
        <v>-0.00337911488990617</v>
      </c>
      <c r="J21" s="14" t="n">
        <f aca="false">+Prices!J21/Prices!J20-1</f>
        <v>-0.00210293303818476</v>
      </c>
      <c r="K21" s="14" t="n">
        <f aca="false">+Prices!K21/Prices!K20-1</f>
        <v>-0.0078151166685273</v>
      </c>
      <c r="L21" s="14" t="n">
        <f aca="false">+Prices!L21/Prices!L20-1</f>
        <v>-0.0110473302285281</v>
      </c>
    </row>
    <row r="22" customFormat="false" ht="12.8" hidden="false" customHeight="false" outlineLevel="0" collapsed="false">
      <c r="A22" s="1" t="s">
        <v>32</v>
      </c>
      <c r="B22" s="14" t="n">
        <f aca="false">+Prices!B22/Prices!B21-1</f>
        <v>-0.0106154714850367</v>
      </c>
      <c r="C22" s="14" t="n">
        <f aca="false">+Prices!C22/Prices!C21-1</f>
        <v>-0.0150917896159478</v>
      </c>
      <c r="D22" s="14" t="n">
        <f aca="false">+Prices!D22/Prices!D21-1</f>
        <v>0.00184077312471231</v>
      </c>
      <c r="E22" s="14" t="n">
        <f aca="false">+Prices!E22/Prices!E21-1</f>
        <v>-0.0131458619112941</v>
      </c>
      <c r="F22" s="14" t="n">
        <f aca="false">+Prices!F22/Prices!F21-1</f>
        <v>-0.00904875014138673</v>
      </c>
      <c r="G22" s="14" t="n">
        <f aca="false">+Prices!G22/Prices!G21-1</f>
        <v>-0.00735212208978497</v>
      </c>
      <c r="H22" s="14" t="n">
        <f aca="false">+Prices!H22/Prices!H21-1</f>
        <v>-0.0312499999999999</v>
      </c>
      <c r="I22" s="14" t="n">
        <f aca="false">+Prices!I22/Prices!I21-1</f>
        <v>-0.0119216887236138</v>
      </c>
      <c r="J22" s="14" t="n">
        <f aca="false">+Prices!J22/Prices!J21-1</f>
        <v>-0.0035492457852706</v>
      </c>
      <c r="K22" s="14" t="n">
        <f aca="false">+Prices!K22/Prices!K21-1</f>
        <v>-0.0136153932710702</v>
      </c>
      <c r="L22" s="14" t="n">
        <f aca="false">+Prices!L22/Prices!L21-1</f>
        <v>-0.00657102179388902</v>
      </c>
    </row>
    <row r="23" customFormat="false" ht="12.8" hidden="false" customHeight="false" outlineLevel="0" collapsed="false">
      <c r="A23" s="1" t="s">
        <v>33</v>
      </c>
      <c r="B23" s="14" t="n">
        <f aca="false">+Prices!B23/Prices!B22-1</f>
        <v>0.0238557242323936</v>
      </c>
      <c r="C23" s="14" t="n">
        <f aca="false">+Prices!C23/Prices!C22-1</f>
        <v>0.030188679245283</v>
      </c>
      <c r="D23" s="14" t="n">
        <f aca="false">+Prices!D23/Prices!D22-1</f>
        <v>0.023082223242995</v>
      </c>
      <c r="E23" s="14" t="n">
        <f aca="false">+Prices!E23/Prices!E22-1</f>
        <v>0.0103092783505154</v>
      </c>
      <c r="F23" s="14" t="n">
        <f aca="false">+Prices!F23/Prices!F22-1</f>
        <v>0.0189476087204656</v>
      </c>
      <c r="G23" s="14" t="n">
        <f aca="false">+Prices!G23/Prices!G22-1</f>
        <v>0.0224441701268097</v>
      </c>
      <c r="H23" s="14" t="n">
        <f aca="false">+Prices!H23/Prices!H22-1</f>
        <v>0.0256440009282894</v>
      </c>
      <c r="I23" s="14" t="n">
        <f aca="false">+Prices!I23/Prices!I22-1</f>
        <v>0.0127296878459153</v>
      </c>
      <c r="J23" s="14" t="n">
        <f aca="false">+Prices!J23/Prices!J22-1</f>
        <v>0.0111308993766697</v>
      </c>
      <c r="K23" s="14" t="n">
        <f aca="false">+Prices!K23/Prices!K22-1</f>
        <v>0.0209901893680129</v>
      </c>
      <c r="L23" s="14" t="n">
        <f aca="false">+Prices!L23/Prices!L22-1</f>
        <v>0.0256862528938377</v>
      </c>
    </row>
    <row r="24" customFormat="false" ht="12.8" hidden="false" customHeight="false" outlineLevel="0" collapsed="false">
      <c r="A24" s="1" t="s">
        <v>34</v>
      </c>
      <c r="B24" s="14" t="n">
        <f aca="false">+Prices!B24/Prices!B23-1</f>
        <v>-0.000557413600891787</v>
      </c>
      <c r="C24" s="14" t="n">
        <f aca="false">+Prices!C24/Prices!C23-1</f>
        <v>-0.00199800199800204</v>
      </c>
      <c r="D24" s="14" t="n">
        <f aca="false">+Prices!D24/Prices!D23-1</f>
        <v>0.00157144460657754</v>
      </c>
      <c r="E24" s="14" t="n">
        <f aca="false">+Prices!E24/Prices!E23-1</f>
        <v>-0.00848429259344186</v>
      </c>
      <c r="F24" s="14" t="n">
        <f aca="false">+Prices!F24/Prices!F23-1</f>
        <v>-0.00291251260221792</v>
      </c>
      <c r="G24" s="14" t="n">
        <f aca="false">+Prices!G24/Prices!G23-1</f>
        <v>0.0032927230819888</v>
      </c>
      <c r="H24" s="14" t="n">
        <f aca="false">+Prices!H24/Prices!H23-1</f>
        <v>-0.00203642946034632</v>
      </c>
      <c r="I24" s="14" t="n">
        <f aca="false">+Prices!I24/Prices!I23-1</f>
        <v>0.00524647502459286</v>
      </c>
      <c r="J24" s="14" t="n">
        <f aca="false">+Prices!J24/Prices!J23-1</f>
        <v>-0.00506384852487896</v>
      </c>
      <c r="K24" s="14" t="n">
        <f aca="false">+Prices!K24/Prices!K23-1</f>
        <v>0.00178770949720675</v>
      </c>
      <c r="L24" s="14" t="n">
        <f aca="false">+Prices!L24/Prices!L23-1</f>
        <v>0.00666380051590698</v>
      </c>
    </row>
    <row r="25" customFormat="false" ht="12.8" hidden="false" customHeight="false" outlineLevel="0" collapsed="false">
      <c r="A25" s="1" t="s">
        <v>35</v>
      </c>
      <c r="B25" s="14" t="n">
        <f aca="false">+Prices!B25/Prices!B24-1</f>
        <v>0.0059118795315114</v>
      </c>
      <c r="C25" s="14" t="n">
        <f aca="false">+Prices!C25/Prices!C24-1</f>
        <v>0.0108997886775666</v>
      </c>
      <c r="D25" s="14" t="n">
        <f aca="false">+Prices!D25/Prices!D24-1</f>
        <v>0.00605177630841647</v>
      </c>
      <c r="E25" s="14" t="n">
        <f aca="false">+Prices!E25/Prices!E24-1</f>
        <v>0.0270582793709526</v>
      </c>
      <c r="F25" s="14" t="n">
        <f aca="false">+Prices!F25/Prices!F24-1</f>
        <v>0.00640377485675758</v>
      </c>
      <c r="G25" s="14" t="n">
        <f aca="false">+Prices!G25/Prices!G24-1</f>
        <v>0.0100645443605734</v>
      </c>
      <c r="H25" s="14" t="n">
        <f aca="false">+Prices!H25/Prices!H24-1</f>
        <v>0.0148509239315271</v>
      </c>
      <c r="I25" s="14" t="n">
        <f aca="false">+Prices!I25/Prices!I24-1</f>
        <v>0.0126128085245187</v>
      </c>
      <c r="J25" s="14" t="n">
        <f aca="false">+Prices!J25/Prices!J24-1</f>
        <v>0.00785572029210013</v>
      </c>
      <c r="K25" s="14" t="n">
        <f aca="false">+Prices!K25/Prices!K24-1</f>
        <v>0.00189605175105956</v>
      </c>
      <c r="L25" s="14" t="n">
        <f aca="false">+Prices!L25/Prices!L24-1</f>
        <v>0.00683322656416818</v>
      </c>
    </row>
    <row r="26" customFormat="false" ht="12.8" hidden="false" customHeight="false" outlineLevel="0" collapsed="false">
      <c r="A26" s="1" t="s">
        <v>36</v>
      </c>
      <c r="B26" s="14" t="n">
        <f aca="false">+Prices!B26/Prices!B25-1</f>
        <v>0.000221778664892369</v>
      </c>
      <c r="C26" s="14" t="n">
        <f aca="false">+Prices!C26/Prices!C25-1</f>
        <v>-0.00319067004070861</v>
      </c>
      <c r="D26" s="14" t="n">
        <f aca="false">+Prices!D26/Prices!D25-1</f>
        <v>0.0149270357580484</v>
      </c>
      <c r="E26" s="14" t="n">
        <f aca="false">+Prices!E26/Prices!E25-1</f>
        <v>0.0129475343391128</v>
      </c>
      <c r="F26" s="14" t="n">
        <f aca="false">+Prices!F26/Prices!F25-1</f>
        <v>-0.00200937709310101</v>
      </c>
      <c r="G26" s="14" t="n">
        <f aca="false">+Prices!G26/Prices!G25-1</f>
        <v>0.00552366511426405</v>
      </c>
      <c r="H26" s="14" t="n">
        <f aca="false">+Prices!H26/Prices!H25-1</f>
        <v>-0.00234584450402142</v>
      </c>
      <c r="I26" s="14" t="n">
        <f aca="false">+Prices!I26/Prices!I25-1</f>
        <v>-0.000107376785138946</v>
      </c>
      <c r="J26" s="14" t="n">
        <f aca="false">+Prices!J26/Prices!J25-1</f>
        <v>0.00109781534745856</v>
      </c>
      <c r="K26" s="14" t="n">
        <f aca="false">+Prices!K26/Prices!K25-1</f>
        <v>0.00745853278414788</v>
      </c>
      <c r="L26" s="14" t="n">
        <f aca="false">+Prices!L26/Prices!L25-1</f>
        <v>0.00551431601272534</v>
      </c>
    </row>
    <row r="27" customFormat="false" ht="12.8" hidden="false" customHeight="false" outlineLevel="0" collapsed="false">
      <c r="A27" s="1" t="s">
        <v>37</v>
      </c>
      <c r="B27" s="14" t="n">
        <f aca="false">+Prices!B27/Prices!B26-1</f>
        <v>-0.00975609756097573</v>
      </c>
      <c r="C27" s="14" t="n">
        <f aca="false">+Prices!C27/Prices!C26-1</f>
        <v>-0.000220750551876314</v>
      </c>
      <c r="D27" s="14" t="n">
        <f aca="false">+Prices!D27/Prices!D26-1</f>
        <v>-0.0128416200197563</v>
      </c>
      <c r="E27" s="14" t="n">
        <f aca="false">+Prices!E27/Prices!E26-1</f>
        <v>-0.00622429698788485</v>
      </c>
      <c r="F27" s="14" t="n">
        <f aca="false">+Prices!F27/Prices!F26-1</f>
        <v>-0.00100671140939601</v>
      </c>
      <c r="G27" s="14" t="n">
        <f aca="false">+Prices!G27/Prices!G26-1</f>
        <v>-0.0085092632485998</v>
      </c>
      <c r="H27" s="14" t="n">
        <f aca="false">+Prices!H27/Prices!H26-1</f>
        <v>-0.00582241630276559</v>
      </c>
      <c r="I27" s="14" t="n">
        <f aca="false">+Prices!I27/Prices!I26-1</f>
        <v>-0.00869845360824739</v>
      </c>
      <c r="J27" s="14" t="n">
        <f aca="false">+Prices!J27/Prices!J26-1</f>
        <v>-0.000548305735277976</v>
      </c>
      <c r="K27" s="14" t="n">
        <f aca="false">+Prices!K27/Prices!K26-1</f>
        <v>-0.00640883977900553</v>
      </c>
      <c r="L27" s="14" t="n">
        <f aca="false">+Prices!L27/Prices!L26-1</f>
        <v>-0.00411305631723247</v>
      </c>
    </row>
    <row r="28" customFormat="false" ht="12.8" hidden="false" customHeight="false" outlineLevel="0" collapsed="false">
      <c r="A28" s="1" t="s">
        <v>38</v>
      </c>
      <c r="B28" s="14" t="n">
        <f aca="false">+Prices!B28/Prices!B27-1</f>
        <v>0.00839677563815489</v>
      </c>
      <c r="C28" s="14" t="n">
        <f aca="false">+Prices!C28/Prices!C27-1</f>
        <v>0.0115919629057186</v>
      </c>
      <c r="D28" s="14" t="n">
        <f aca="false">+Prices!D28/Prices!D27-1</f>
        <v>0.0171225261285302</v>
      </c>
      <c r="E28" s="14" t="n">
        <f aca="false">+Prices!E28/Prices!E27-1</f>
        <v>0.0117436528352532</v>
      </c>
      <c r="F28" s="14" t="n">
        <f aca="false">+Prices!F28/Prices!F27-1</f>
        <v>0.0111969544283954</v>
      </c>
      <c r="G28" s="14" t="n">
        <f aca="false">+Prices!G28/Prices!G27-1</f>
        <v>0.00901683867463343</v>
      </c>
      <c r="H28" s="14" t="n">
        <f aca="false">+Prices!H28/Prices!H27-1</f>
        <v>0.0129519089987611</v>
      </c>
      <c r="I28" s="14" t="n">
        <f aca="false">+Prices!I28/Prices!I27-1</f>
        <v>0.0113747156321091</v>
      </c>
      <c r="J28" s="14" t="n">
        <f aca="false">+Prices!J28/Prices!J27-1</f>
        <v>0.010204081632653</v>
      </c>
      <c r="K28" s="14" t="n">
        <f aca="false">+Prices!K28/Prices!K27-1</f>
        <v>0.0137900355871885</v>
      </c>
      <c r="L28" s="14" t="n">
        <f aca="false">+Prices!L28/Prices!L27-1</f>
        <v>0.0144022026898232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6"/>
    <col collapsed="false" customWidth="true" hidden="false" outlineLevel="0" max="10" min="7" style="0" width="7.84"/>
    <col collapsed="false" customWidth="true" hidden="false" outlineLevel="0" max="11" min="11" style="0" width="6.86"/>
    <col collapsed="false" customWidth="true" hidden="false" outlineLevel="0" max="12" min="12" style="0" width="7.84"/>
    <col collapsed="false" customWidth="true" hidden="false" outlineLevel="0" max="13" min="13" style="0" width="5.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45</v>
      </c>
    </row>
    <row r="2" customFormat="false" ht="12.8" hidden="false" customHeight="false" outlineLevel="0" collapsed="false">
      <c r="A2" s="1" t="s">
        <v>12</v>
      </c>
      <c r="B2" s="4" t="n">
        <f aca="false">+'SizeSelected weights(Raw StdDev'!B2/'SizeSelected weights(Raw StdDev'!$N2</f>
        <v>0.163298447275839</v>
      </c>
      <c r="C2" s="4" t="n">
        <f aca="false">+'SizeSelected weights(Raw StdDev'!C2/'SizeSelected weights(Raw StdDev'!$N2</f>
        <v>0</v>
      </c>
      <c r="D2" s="4" t="n">
        <f aca="false">+'SizeSelected weights(Raw StdDev'!D2/'SizeSelected weights(Raw StdDev'!$N2</f>
        <v>0</v>
      </c>
      <c r="E2" s="4" t="n">
        <f aca="false">+'SizeSelected weights(Raw StdDev'!E2/'SizeSelected weights(Raw StdDev'!$N2</f>
        <v>0</v>
      </c>
      <c r="F2" s="4" t="n">
        <f aca="false">+'SizeSelected weights(Raw StdDev'!F2/'SizeSelected weights(Raw StdDev'!$N2</f>
        <v>0.20231203479078</v>
      </c>
      <c r="G2" s="4" t="n">
        <f aca="false">+'SizeSelected weights(Raw StdDev'!G2/'SizeSelected weights(Raw StdDev'!$N2</f>
        <v>0.0547946434237462</v>
      </c>
      <c r="H2" s="4" t="n">
        <f aca="false">+'SizeSelected weights(Raw StdDev'!H2/'SizeSelected weights(Raw StdDev'!$N2</f>
        <v>0</v>
      </c>
      <c r="I2" s="4" t="n">
        <f aca="false">+'SizeSelected weights(Raw StdDev'!I2/'SizeSelected weights(Raw StdDev'!$N2</f>
        <v>0</v>
      </c>
      <c r="J2" s="4" t="n">
        <f aca="false">+'SizeSelected weights(Raw StdDev'!J2/'SizeSelected weights(Raw StdDev'!$N2</f>
        <v>0</v>
      </c>
      <c r="K2" s="4" t="n">
        <f aca="false">+'SizeSelected weights(Raw StdDev'!K2/'SizeSelected weights(Raw StdDev'!$N2</f>
        <v>0.217264942503847</v>
      </c>
      <c r="L2" s="4" t="n">
        <f aca="false">+'SizeSelected weights(Raw StdDev'!L2/'SizeSelected weights(Raw StdDev'!$N2</f>
        <v>0.362329932005788</v>
      </c>
      <c r="N2" s="11" t="n">
        <f aca="false">+SUM(B2:L2)=1</f>
        <v>1</v>
      </c>
    </row>
    <row r="3" customFormat="false" ht="12.8" hidden="false" customHeight="false" outlineLevel="0" collapsed="false">
      <c r="A3" s="1" t="s">
        <v>13</v>
      </c>
      <c r="B3" s="4" t="n">
        <f aca="false">+'SizeSelected weights(Raw StdDev'!B3/'SizeSelected weights(Raw StdDev'!$N3</f>
        <v>0</v>
      </c>
      <c r="C3" s="4" t="n">
        <f aca="false">+'SizeSelected weights(Raw StdDev'!C3/'SizeSelected weights(Raw StdDev'!$N3</f>
        <v>0</v>
      </c>
      <c r="D3" s="4" t="n">
        <f aca="false">+'SizeSelected weights(Raw StdDev'!D3/'SizeSelected weights(Raw StdDev'!$N3</f>
        <v>0.261281013876887</v>
      </c>
      <c r="E3" s="4" t="n">
        <f aca="false">+'SizeSelected weights(Raw StdDev'!E3/'SizeSelected weights(Raw StdDev'!$N3</f>
        <v>0</v>
      </c>
      <c r="F3" s="4" t="n">
        <f aca="false">+'SizeSelected weights(Raw StdDev'!F3/'SizeSelected weights(Raw StdDev'!$N3</f>
        <v>0</v>
      </c>
      <c r="G3" s="4" t="n">
        <f aca="false">+'SizeSelected weights(Raw StdDev'!G3/'SizeSelected weights(Raw StdDev'!$N3</f>
        <v>0</v>
      </c>
      <c r="H3" s="4" t="n">
        <f aca="false">+'SizeSelected weights(Raw StdDev'!H3/'SizeSelected weights(Raw StdDev'!$N3</f>
        <v>0.0502702731792691</v>
      </c>
      <c r="I3" s="4" t="n">
        <f aca="false">+'SizeSelected weights(Raw StdDev'!I3/'SizeSelected weights(Raw StdDev'!$N3</f>
        <v>0.119258927792491</v>
      </c>
      <c r="J3" s="4" t="n">
        <f aca="false">+'SizeSelected weights(Raw StdDev'!J3/'SizeSelected weights(Raw StdDev'!$N3</f>
        <v>0</v>
      </c>
      <c r="K3" s="4" t="n">
        <f aca="false">+'SizeSelected weights(Raw StdDev'!K3/'SizeSelected weights(Raw StdDev'!$N3</f>
        <v>0.240576022290846</v>
      </c>
      <c r="L3" s="4" t="n">
        <f aca="false">+'SizeSelected weights(Raw StdDev'!L3/'SizeSelected weights(Raw StdDev'!$N3</f>
        <v>0.328613762860506</v>
      </c>
      <c r="N3" s="11" t="n">
        <f aca="false">+SUM(B3:L3)=1</f>
        <v>1</v>
      </c>
    </row>
    <row r="4" customFormat="false" ht="12.8" hidden="false" customHeight="false" outlineLevel="0" collapsed="false">
      <c r="A4" s="1" t="s">
        <v>14</v>
      </c>
      <c r="B4" s="4" t="n">
        <f aca="false">+'SizeSelected weights(Raw StdDev'!B4/'SizeSelected weights(Raw StdDev'!$N4</f>
        <v>0.0396480758628502</v>
      </c>
      <c r="C4" s="4" t="n">
        <f aca="false">+'SizeSelected weights(Raw StdDev'!C4/'SizeSelected weights(Raw StdDev'!$N4</f>
        <v>0</v>
      </c>
      <c r="D4" s="4" t="n">
        <f aca="false">+'SizeSelected weights(Raw StdDev'!D4/'SizeSelected weights(Raw StdDev'!$N4</f>
        <v>0.344095475399485</v>
      </c>
      <c r="E4" s="4" t="n">
        <f aca="false">+'SizeSelected weights(Raw StdDev'!E4/'SizeSelected weights(Raw StdDev'!$N4</f>
        <v>0</v>
      </c>
      <c r="F4" s="4" t="n">
        <f aca="false">+'SizeSelected weights(Raw StdDev'!F4/'SizeSelected weights(Raw StdDev'!$N4</f>
        <v>0</v>
      </c>
      <c r="G4" s="4" t="n">
        <f aca="false">+'SizeSelected weights(Raw StdDev'!G4/'SizeSelected weights(Raw StdDev'!$N4</f>
        <v>0</v>
      </c>
      <c r="H4" s="4" t="n">
        <f aca="false">+'SizeSelected weights(Raw StdDev'!H4/'SizeSelected weights(Raw StdDev'!$N4</f>
        <v>0</v>
      </c>
      <c r="I4" s="4" t="n">
        <f aca="false">+'SizeSelected weights(Raw StdDev'!I4/'SizeSelected weights(Raw StdDev'!$N4</f>
        <v>0.321831741135424</v>
      </c>
      <c r="J4" s="4" t="n">
        <f aca="false">+'SizeSelected weights(Raw StdDev'!J4/'SizeSelected weights(Raw StdDev'!$N4</f>
        <v>0.139991375328624</v>
      </c>
      <c r="K4" s="4" t="n">
        <f aca="false">+'SizeSelected weights(Raw StdDev'!K4/'SizeSelected weights(Raw StdDev'!$N4</f>
        <v>0.154433332273617</v>
      </c>
      <c r="L4" s="4" t="n">
        <f aca="false">+'SizeSelected weights(Raw StdDev'!L4/'SizeSelected weights(Raw StdDev'!$N4</f>
        <v>0</v>
      </c>
      <c r="N4" s="11" t="n">
        <f aca="false">+SUM(B4:L4)=1</f>
        <v>1</v>
      </c>
    </row>
    <row r="5" customFormat="false" ht="12.8" hidden="false" customHeight="false" outlineLevel="0" collapsed="false">
      <c r="A5" s="1" t="s">
        <v>15</v>
      </c>
      <c r="B5" s="4" t="n">
        <f aca="false">+'SizeSelected weights(Raw StdDev'!B5/'SizeSelected weights(Raw StdDev'!$N5</f>
        <v>0.158580724286004</v>
      </c>
      <c r="C5" s="4" t="n">
        <f aca="false">+'SizeSelected weights(Raw StdDev'!C5/'SizeSelected weights(Raw StdDev'!$N5</f>
        <v>0</v>
      </c>
      <c r="D5" s="4" t="n">
        <f aca="false">+'SizeSelected weights(Raw StdDev'!D5/'SizeSelected weights(Raw StdDev'!$N5</f>
        <v>0</v>
      </c>
      <c r="E5" s="4" t="n">
        <f aca="false">+'SizeSelected weights(Raw StdDev'!E5/'SizeSelected weights(Raw StdDev'!$N5</f>
        <v>0.212678330303781</v>
      </c>
      <c r="F5" s="4" t="n">
        <f aca="false">+'SizeSelected weights(Raw StdDev'!F5/'SizeSelected weights(Raw StdDev'!$N5</f>
        <v>0</v>
      </c>
      <c r="G5" s="4" t="n">
        <f aca="false">+'SizeSelected weights(Raw StdDev'!G5/'SizeSelected weights(Raw StdDev'!$N5</f>
        <v>0</v>
      </c>
      <c r="H5" s="4" t="n">
        <f aca="false">+'SizeSelected weights(Raw StdDev'!H5/'SizeSelected weights(Raw StdDev'!$N5</f>
        <v>0</v>
      </c>
      <c r="I5" s="4" t="n">
        <f aca="false">+'SizeSelected weights(Raw StdDev'!I5/'SizeSelected weights(Raw StdDev'!$N5</f>
        <v>0</v>
      </c>
      <c r="J5" s="4" t="n">
        <f aca="false">+'SizeSelected weights(Raw StdDev'!J5/'SizeSelected weights(Raw StdDev'!$N5</f>
        <v>0.299585096264821</v>
      </c>
      <c r="K5" s="4" t="n">
        <f aca="false">+'SizeSelected weights(Raw StdDev'!K5/'SizeSelected weights(Raw StdDev'!$N5</f>
        <v>0.245957665913726</v>
      </c>
      <c r="L5" s="4" t="n">
        <f aca="false">+'SizeSelected weights(Raw StdDev'!L5/'SizeSelected weights(Raw StdDev'!$N5</f>
        <v>0.0831981832316674</v>
      </c>
      <c r="N5" s="11" t="n">
        <f aca="false">+SUM(B5:L5)=1</f>
        <v>1</v>
      </c>
    </row>
    <row r="6" customFormat="false" ht="12.8" hidden="false" customHeight="false" outlineLevel="0" collapsed="false">
      <c r="A6" s="1" t="s">
        <v>16</v>
      </c>
      <c r="B6" s="4" t="n">
        <f aca="false">+'SizeSelected weights(Raw StdDev'!B6/'SizeSelected weights(Raw StdDev'!$N6</f>
        <v>0.269809916257591</v>
      </c>
      <c r="C6" s="4" t="n">
        <f aca="false">+'SizeSelected weights(Raw StdDev'!C6/'SizeSelected weights(Raw StdDev'!$N6</f>
        <v>0</v>
      </c>
      <c r="D6" s="4" t="n">
        <f aca="false">+'SizeSelected weights(Raw StdDev'!D6/'SizeSelected weights(Raw StdDev'!$N6</f>
        <v>0.247899983248122</v>
      </c>
      <c r="E6" s="4" t="n">
        <f aca="false">+'SizeSelected weights(Raw StdDev'!E6/'SizeSelected weights(Raw StdDev'!$N6</f>
        <v>0</v>
      </c>
      <c r="F6" s="4" t="n">
        <f aca="false">+'SizeSelected weights(Raw StdDev'!F6/'SizeSelected weights(Raw StdDev'!$N6</f>
        <v>0</v>
      </c>
      <c r="G6" s="4" t="n">
        <f aca="false">+'SizeSelected weights(Raw StdDev'!G6/'SizeSelected weights(Raw StdDev'!$N6</f>
        <v>0.0194022119005573</v>
      </c>
      <c r="H6" s="4" t="n">
        <f aca="false">+'SizeSelected weights(Raw StdDev'!H6/'SizeSelected weights(Raw StdDev'!$N6</f>
        <v>0.414431119592344</v>
      </c>
      <c r="I6" s="4" t="n">
        <f aca="false">+'SizeSelected weights(Raw StdDev'!I6/'SizeSelected weights(Raw StdDev'!$N6</f>
        <v>0.0484567690013858</v>
      </c>
      <c r="J6" s="4" t="n">
        <f aca="false">+'SizeSelected weights(Raw StdDev'!J6/'SizeSelected weights(Raw StdDev'!$N6</f>
        <v>0</v>
      </c>
      <c r="K6" s="4" t="n">
        <f aca="false">+'SizeSelected weights(Raw StdDev'!K6/'SizeSelected weights(Raw StdDev'!$N6</f>
        <v>0</v>
      </c>
      <c r="L6" s="4" t="n">
        <f aca="false">+'SizeSelected weights(Raw StdDev'!L6/'SizeSelected weights(Raw StdDev'!$N6</f>
        <v>0</v>
      </c>
      <c r="N6" s="11" t="n">
        <f aca="false">+SUM(B6:L6)=1</f>
        <v>1</v>
      </c>
    </row>
    <row r="7" customFormat="false" ht="12.8" hidden="false" customHeight="false" outlineLevel="0" collapsed="false">
      <c r="A7" s="1" t="s">
        <v>17</v>
      </c>
      <c r="B7" s="4" t="n">
        <f aca="false">+'SizeSelected weights(Raw StdDev'!B7/'SizeSelected weights(Raw StdDev'!$N7</f>
        <v>0</v>
      </c>
      <c r="C7" s="4" t="n">
        <f aca="false">+'SizeSelected weights(Raw StdDev'!C7/'SizeSelected weights(Raw StdDev'!$N7</f>
        <v>0</v>
      </c>
      <c r="D7" s="4" t="n">
        <f aca="false">+'SizeSelected weights(Raw StdDev'!D7/'SizeSelected weights(Raw StdDev'!$N7</f>
        <v>0.0631871792191411</v>
      </c>
      <c r="E7" s="4" t="n">
        <f aca="false">+'SizeSelected weights(Raw StdDev'!E7/'SizeSelected weights(Raw StdDev'!$N7</f>
        <v>0.382447040819943</v>
      </c>
      <c r="F7" s="4" t="n">
        <f aca="false">+'SizeSelected weights(Raw StdDev'!F7/'SizeSelected weights(Raw StdDev'!$N7</f>
        <v>0.288648189493816</v>
      </c>
      <c r="G7" s="4" t="n">
        <f aca="false">+'SizeSelected weights(Raw StdDev'!G7/'SizeSelected weights(Raw StdDev'!$N7</f>
        <v>0</v>
      </c>
      <c r="H7" s="4" t="n">
        <f aca="false">+'SizeSelected weights(Raw StdDev'!H7/'SizeSelected weights(Raw StdDev'!$N7</f>
        <v>0.137968896199931</v>
      </c>
      <c r="I7" s="4" t="n">
        <f aca="false">+'SizeSelected weights(Raw StdDev'!I7/'SizeSelected weights(Raw StdDev'!$N7</f>
        <v>0</v>
      </c>
      <c r="J7" s="4" t="n">
        <f aca="false">+'SizeSelected weights(Raw StdDev'!J7/'SizeSelected weights(Raw StdDev'!$N7</f>
        <v>0</v>
      </c>
      <c r="K7" s="4" t="n">
        <f aca="false">+'SizeSelected weights(Raw StdDev'!K7/'SizeSelected weights(Raw StdDev'!$N7</f>
        <v>0</v>
      </c>
      <c r="L7" s="4" t="n">
        <f aca="false">+'SizeSelected weights(Raw StdDev'!L7/'SizeSelected weights(Raw StdDev'!$N7</f>
        <v>0.127748694267169</v>
      </c>
      <c r="N7" s="11" t="n">
        <f aca="false">+SUM(B7:L7)=1</f>
        <v>1</v>
      </c>
    </row>
    <row r="8" customFormat="false" ht="12.8" hidden="false" customHeight="false" outlineLevel="0" collapsed="false">
      <c r="A8" s="1" t="s">
        <v>18</v>
      </c>
      <c r="B8" s="4" t="n">
        <f aca="false">+'SizeSelected weights(Raw StdDev'!B8/'SizeSelected weights(Raw StdDev'!$N8</f>
        <v>0</v>
      </c>
      <c r="C8" s="4" t="n">
        <f aca="false">+'SizeSelected weights(Raw StdDev'!C8/'SizeSelected weights(Raw StdDev'!$N8</f>
        <v>0.33612911270008</v>
      </c>
      <c r="D8" s="4" t="n">
        <f aca="false">+'SizeSelected weights(Raw StdDev'!D8/'SizeSelected weights(Raw StdDev'!$N8</f>
        <v>0</v>
      </c>
      <c r="E8" s="4" t="n">
        <f aca="false">+'SizeSelected weights(Raw StdDev'!E8/'SizeSelected weights(Raw StdDev'!$N8</f>
        <v>0</v>
      </c>
      <c r="F8" s="4" t="n">
        <f aca="false">+'SizeSelected weights(Raw StdDev'!F8/'SizeSelected weights(Raw StdDev'!$N8</f>
        <v>0.205678403840126</v>
      </c>
      <c r="G8" s="4" t="n">
        <f aca="false">+'SizeSelected weights(Raw StdDev'!G8/'SizeSelected weights(Raw StdDev'!$N8</f>
        <v>0</v>
      </c>
      <c r="H8" s="4" t="n">
        <f aca="false">+'SizeSelected weights(Raw StdDev'!H8/'SizeSelected weights(Raw StdDev'!$N8</f>
        <v>0</v>
      </c>
      <c r="I8" s="4" t="n">
        <f aca="false">+'SizeSelected weights(Raw StdDev'!I8/'SizeSelected weights(Raw StdDev'!$N8</f>
        <v>0.24556188227933</v>
      </c>
      <c r="J8" s="4" t="n">
        <f aca="false">+'SizeSelected weights(Raw StdDev'!J8/'SizeSelected weights(Raw StdDev'!$N8</f>
        <v>0</v>
      </c>
      <c r="K8" s="4" t="n">
        <f aca="false">+'SizeSelected weights(Raw StdDev'!K8/'SizeSelected weights(Raw StdDev'!$N8</f>
        <v>0.0892239909871484</v>
      </c>
      <c r="L8" s="4" t="n">
        <f aca="false">+'SizeSelected weights(Raw StdDev'!L8/'SizeSelected weights(Raw StdDev'!$N8</f>
        <v>0.123406610193315</v>
      </c>
      <c r="N8" s="11" t="n">
        <f aca="false">+SUM(B8:L8)=1</f>
        <v>1</v>
      </c>
    </row>
    <row r="9" customFormat="false" ht="12.8" hidden="false" customHeight="false" outlineLevel="0" collapsed="false">
      <c r="A9" s="1" t="s">
        <v>19</v>
      </c>
      <c r="B9" s="4" t="n">
        <f aca="false">+'SizeSelected weights(Raw StdDev'!B9/'SizeSelected weights(Raw StdDev'!$N9</f>
        <v>0.31758581095667</v>
      </c>
      <c r="C9" s="4" t="n">
        <f aca="false">+'SizeSelected weights(Raw StdDev'!C9/'SizeSelected weights(Raw StdDev'!$N9</f>
        <v>0</v>
      </c>
      <c r="D9" s="4" t="n">
        <f aca="false">+'SizeSelected weights(Raw StdDev'!D9/'SizeSelected weights(Raw StdDev'!$N9</f>
        <v>0.323292465023965</v>
      </c>
      <c r="E9" s="4" t="n">
        <f aca="false">+'SizeSelected weights(Raw StdDev'!E9/'SizeSelected weights(Raw StdDev'!$N9</f>
        <v>0.00911240783462947</v>
      </c>
      <c r="F9" s="4" t="n">
        <f aca="false">+'SizeSelected weights(Raw StdDev'!F9/'SizeSelected weights(Raw StdDev'!$N9</f>
        <v>0</v>
      </c>
      <c r="G9" s="4" t="n">
        <f aca="false">+'SizeSelected weights(Raw StdDev'!G9/'SizeSelected weights(Raw StdDev'!$N9</f>
        <v>0</v>
      </c>
      <c r="H9" s="4" t="n">
        <f aca="false">+'SizeSelected weights(Raw StdDev'!H9/'SizeSelected weights(Raw StdDev'!$N9</f>
        <v>0</v>
      </c>
      <c r="I9" s="4" t="n">
        <f aca="false">+'SizeSelected weights(Raw StdDev'!I9/'SizeSelected weights(Raw StdDev'!$N9</f>
        <v>0</v>
      </c>
      <c r="J9" s="4" t="n">
        <f aca="false">+'SizeSelected weights(Raw StdDev'!J9/'SizeSelected weights(Raw StdDev'!$N9</f>
        <v>0</v>
      </c>
      <c r="K9" s="4" t="n">
        <f aca="false">+'SizeSelected weights(Raw StdDev'!K9/'SizeSelected weights(Raw StdDev'!$N9</f>
        <v>0.135119991497012</v>
      </c>
      <c r="L9" s="4" t="n">
        <f aca="false">+'SizeSelected weights(Raw StdDev'!L9/'SizeSelected weights(Raw StdDev'!$N9</f>
        <v>0.214889324687723</v>
      </c>
      <c r="N9" s="11" t="n">
        <f aca="false">+SUM(B9:L9)=1</f>
        <v>1</v>
      </c>
    </row>
    <row r="10" customFormat="false" ht="12.8" hidden="false" customHeight="false" outlineLevel="0" collapsed="false">
      <c r="A10" s="1" t="s">
        <v>20</v>
      </c>
      <c r="B10" s="4" t="n">
        <f aca="false">+'SizeSelected weights(Raw StdDev'!B10/'SizeSelected weights(Raw StdDev'!$N10</f>
        <v>0</v>
      </c>
      <c r="C10" s="4" t="n">
        <f aca="false">+'SizeSelected weights(Raw StdDev'!C10/'SizeSelected weights(Raw StdDev'!$N10</f>
        <v>0</v>
      </c>
      <c r="D10" s="4" t="n">
        <f aca="false">+'SizeSelected weights(Raw StdDev'!D10/'SizeSelected weights(Raw StdDev'!$N10</f>
        <v>0.307288774452592</v>
      </c>
      <c r="E10" s="4" t="n">
        <f aca="false">+'SizeSelected weights(Raw StdDev'!E10/'SizeSelected weights(Raw StdDev'!$N10</f>
        <v>0.0406948271291548</v>
      </c>
      <c r="F10" s="4" t="n">
        <f aca="false">+'SizeSelected weights(Raw StdDev'!F10/'SizeSelected weights(Raw StdDev'!$N10</f>
        <v>0.245435102494491</v>
      </c>
      <c r="G10" s="4" t="n">
        <f aca="false">+'SizeSelected weights(Raw StdDev'!G10/'SizeSelected weights(Raw StdDev'!$N10</f>
        <v>0</v>
      </c>
      <c r="H10" s="4" t="n">
        <f aca="false">+'SizeSelected weights(Raw StdDev'!H10/'SizeSelected weights(Raw StdDev'!$N10</f>
        <v>0.28832469885524</v>
      </c>
      <c r="I10" s="4" t="n">
        <f aca="false">+'SizeSelected weights(Raw StdDev'!I10/'SizeSelected weights(Raw StdDev'!$N10</f>
        <v>0</v>
      </c>
      <c r="J10" s="4" t="n">
        <f aca="false">+'SizeSelected weights(Raw StdDev'!J10/'SizeSelected weights(Raw StdDev'!$N10</f>
        <v>0.118256597068523</v>
      </c>
      <c r="K10" s="4" t="n">
        <f aca="false">+'SizeSelected weights(Raw StdDev'!K10/'SizeSelected weights(Raw StdDev'!$N10</f>
        <v>0</v>
      </c>
      <c r="L10" s="4" t="n">
        <f aca="false">+'SizeSelected weights(Raw StdDev'!L10/'SizeSelected weights(Raw StdDev'!$N10</f>
        <v>0</v>
      </c>
      <c r="N10" s="11" t="n">
        <f aca="false">+SUM(B10:L10)=1</f>
        <v>1</v>
      </c>
    </row>
    <row r="11" customFormat="false" ht="12.8" hidden="false" customHeight="false" outlineLevel="0" collapsed="false">
      <c r="A11" s="1" t="s">
        <v>21</v>
      </c>
      <c r="B11" s="4" t="n">
        <f aca="false">+'SizeSelected weights(Raw StdDev'!B11/'SizeSelected weights(Raw StdDev'!$N11</f>
        <v>0</v>
      </c>
      <c r="C11" s="4" t="n">
        <f aca="false">+'SizeSelected weights(Raw StdDev'!C11/'SizeSelected weights(Raw StdDev'!$N11</f>
        <v>0</v>
      </c>
      <c r="D11" s="4" t="n">
        <f aca="false">+'SizeSelected weights(Raw StdDev'!D11/'SizeSelected weights(Raw StdDev'!$N11</f>
        <v>0.122744985221582</v>
      </c>
      <c r="E11" s="4" t="n">
        <f aca="false">+'SizeSelected weights(Raw StdDev'!E11/'SizeSelected weights(Raw StdDev'!$N11</f>
        <v>0</v>
      </c>
      <c r="F11" s="4" t="n">
        <f aca="false">+'SizeSelected weights(Raw StdDev'!F11/'SizeSelected weights(Raw StdDev'!$N11</f>
        <v>0.308871422874813</v>
      </c>
      <c r="G11" s="4" t="n">
        <f aca="false">+'SizeSelected weights(Raw StdDev'!G11/'SizeSelected weights(Raw StdDev'!$N11</f>
        <v>0</v>
      </c>
      <c r="H11" s="4" t="n">
        <f aca="false">+'SizeSelected weights(Raw StdDev'!H11/'SizeSelected weights(Raw StdDev'!$N11</f>
        <v>0</v>
      </c>
      <c r="I11" s="4" t="n">
        <f aca="false">+'SizeSelected weights(Raw StdDev'!I11/'SizeSelected weights(Raw StdDev'!$N11</f>
        <v>0</v>
      </c>
      <c r="J11" s="4" t="n">
        <f aca="false">+'SizeSelected weights(Raw StdDev'!J11/'SizeSelected weights(Raw StdDev'!$N11</f>
        <v>0.185667251594613</v>
      </c>
      <c r="K11" s="4" t="n">
        <f aca="false">+'SizeSelected weights(Raw StdDev'!K11/'SizeSelected weights(Raw StdDev'!$N11</f>
        <v>0.339470887890385</v>
      </c>
      <c r="L11" s="4" t="n">
        <f aca="false">+'SizeSelected weights(Raw StdDev'!L11/'SizeSelected weights(Raw StdDev'!$N11</f>
        <v>0.0432454524186071</v>
      </c>
      <c r="N11" s="11" t="n">
        <f aca="false">+SUM(B11:L11)=1</f>
        <v>1</v>
      </c>
    </row>
    <row r="12" customFormat="false" ht="12.8" hidden="false" customHeight="false" outlineLevel="0" collapsed="false">
      <c r="A12" s="1" t="s">
        <v>22</v>
      </c>
      <c r="B12" s="4" t="n">
        <f aca="false">+'SizeSelected weights(Raw StdDev'!B12/'SizeSelected weights(Raw StdDev'!$N12</f>
        <v>0.191259013265409</v>
      </c>
      <c r="C12" s="4" t="n">
        <f aca="false">+'SizeSelected weights(Raw StdDev'!C12/'SizeSelected weights(Raw StdDev'!$N12</f>
        <v>0.0951971951732251</v>
      </c>
      <c r="D12" s="4" t="n">
        <f aca="false">+'SizeSelected weights(Raw StdDev'!D12/'SizeSelected weights(Raw StdDev'!$N12</f>
        <v>0</v>
      </c>
      <c r="E12" s="4" t="n">
        <f aca="false">+'SizeSelected weights(Raw StdDev'!E12/'SizeSelected weights(Raw StdDev'!$N12</f>
        <v>0</v>
      </c>
      <c r="F12" s="4" t="n">
        <f aca="false">+'SizeSelected weights(Raw StdDev'!F12/'SizeSelected weights(Raw StdDev'!$N12</f>
        <v>0</v>
      </c>
      <c r="G12" s="4" t="n">
        <f aca="false">+'SizeSelected weights(Raw StdDev'!G12/'SizeSelected weights(Raw StdDev'!$N12</f>
        <v>0.0406640381126187</v>
      </c>
      <c r="H12" s="4" t="n">
        <f aca="false">+'SizeSelected weights(Raw StdDev'!H12/'SizeSelected weights(Raw StdDev'!$N12</f>
        <v>0</v>
      </c>
      <c r="I12" s="4" t="n">
        <f aca="false">+'SizeSelected weights(Raw StdDev'!I12/'SizeSelected weights(Raw StdDev'!$N12</f>
        <v>0.0559537655749395</v>
      </c>
      <c r="J12" s="4" t="n">
        <f aca="false">+'SizeSelected weights(Raw StdDev'!J12/'SizeSelected weights(Raw StdDev'!$N12</f>
        <v>0.616925987873808</v>
      </c>
      <c r="K12" s="4" t="n">
        <f aca="false">+'SizeSelected weights(Raw StdDev'!K12/'SizeSelected weights(Raw StdDev'!$N12</f>
        <v>0</v>
      </c>
      <c r="L12" s="4" t="n">
        <f aca="false">+'SizeSelected weights(Raw StdDev'!L12/'SizeSelected weights(Raw StdDev'!$N12</f>
        <v>0</v>
      </c>
      <c r="N12" s="11" t="n">
        <f aca="false">+SUM(B12:L12)=1</f>
        <v>1</v>
      </c>
    </row>
    <row r="13" customFormat="false" ht="12.8" hidden="false" customHeight="false" outlineLevel="0" collapsed="false">
      <c r="A13" s="1" t="s">
        <v>23</v>
      </c>
      <c r="B13" s="4" t="n">
        <f aca="false">+'SizeSelected weights(Raw StdDev'!B13/'SizeSelected weights(Raw StdDev'!$N13</f>
        <v>0</v>
      </c>
      <c r="C13" s="4" t="n">
        <f aca="false">+'SizeSelected weights(Raw StdDev'!C13/'SizeSelected weights(Raw StdDev'!$N13</f>
        <v>0.262670327051839</v>
      </c>
      <c r="D13" s="4" t="n">
        <f aca="false">+'SizeSelected weights(Raw StdDev'!D13/'SizeSelected weights(Raw StdDev'!$N13</f>
        <v>0.0757880003762501</v>
      </c>
      <c r="E13" s="4" t="n">
        <f aca="false">+'SizeSelected weights(Raw StdDev'!E13/'SizeSelected weights(Raw StdDev'!$N13</f>
        <v>0.276500332154292</v>
      </c>
      <c r="F13" s="4" t="n">
        <f aca="false">+'SizeSelected weights(Raw StdDev'!F13/'SizeSelected weights(Raw StdDev'!$N13</f>
        <v>0</v>
      </c>
      <c r="G13" s="4" t="n">
        <f aca="false">+'SizeSelected weights(Raw StdDev'!G13/'SizeSelected weights(Raw StdDev'!$N13</f>
        <v>0</v>
      </c>
      <c r="H13" s="4" t="n">
        <f aca="false">+'SizeSelected weights(Raw StdDev'!H13/'SizeSelected weights(Raw StdDev'!$N13</f>
        <v>0</v>
      </c>
      <c r="I13" s="4" t="n">
        <f aca="false">+'SizeSelected weights(Raw StdDev'!I13/'SizeSelected weights(Raw StdDev'!$N13</f>
        <v>0.248861041160776</v>
      </c>
      <c r="J13" s="4" t="n">
        <f aca="false">+'SizeSelected weights(Raw StdDev'!J13/'SizeSelected weights(Raw StdDev'!$N13</f>
        <v>0.136180299256842</v>
      </c>
      <c r="K13" s="4" t="n">
        <f aca="false">+'SizeSelected weights(Raw StdDev'!K13/'SizeSelected weights(Raw StdDev'!$N13</f>
        <v>0</v>
      </c>
      <c r="L13" s="4" t="n">
        <f aca="false">+'SizeSelected weights(Raw StdDev'!L13/'SizeSelected weights(Raw StdDev'!$N13</f>
        <v>0</v>
      </c>
      <c r="N13" s="11" t="n">
        <f aca="false">+SUM(B13:L13)=1</f>
        <v>1</v>
      </c>
    </row>
    <row r="14" customFormat="false" ht="12.8" hidden="false" customHeight="false" outlineLevel="0" collapsed="false">
      <c r="A14" s="1" t="s">
        <v>24</v>
      </c>
      <c r="B14" s="4" t="n">
        <f aca="false">+'SizeSelected weights(Raw StdDev'!B14/'SizeSelected weights(Raw StdDev'!$N14</f>
        <v>0</v>
      </c>
      <c r="C14" s="4" t="n">
        <f aca="false">+'SizeSelected weights(Raw StdDev'!C14/'SizeSelected weights(Raw StdDev'!$N14</f>
        <v>0</v>
      </c>
      <c r="D14" s="4" t="n">
        <f aca="false">+'SizeSelected weights(Raw StdDev'!D14/'SizeSelected weights(Raw StdDev'!$N14</f>
        <v>0</v>
      </c>
      <c r="E14" s="4" t="n">
        <f aca="false">+'SizeSelected weights(Raw StdDev'!E14/'SizeSelected weights(Raw StdDev'!$N14</f>
        <v>0.00220184675409228</v>
      </c>
      <c r="F14" s="4" t="n">
        <f aca="false">+'SizeSelected weights(Raw StdDev'!F14/'SizeSelected weights(Raw StdDev'!$N14</f>
        <v>0</v>
      </c>
      <c r="G14" s="4" t="n">
        <f aca="false">+'SizeSelected weights(Raw StdDev'!G14/'SizeSelected weights(Raw StdDev'!$N14</f>
        <v>0</v>
      </c>
      <c r="H14" s="4" t="n">
        <f aca="false">+'SizeSelected weights(Raw StdDev'!H14/'SizeSelected weights(Raw StdDev'!$N14</f>
        <v>0.0677601846971028</v>
      </c>
      <c r="I14" s="4" t="n">
        <f aca="false">+'SizeSelected weights(Raw StdDev'!I14/'SizeSelected weights(Raw StdDev'!$N14</f>
        <v>0</v>
      </c>
      <c r="J14" s="4" t="n">
        <f aca="false">+'SizeSelected weights(Raw StdDev'!J14/'SizeSelected weights(Raw StdDev'!$N14</f>
        <v>0.511310844681152</v>
      </c>
      <c r="K14" s="4" t="n">
        <f aca="false">+'SizeSelected weights(Raw StdDev'!K14/'SizeSelected weights(Raw StdDev'!$N14</f>
        <v>0.0535016032810063</v>
      </c>
      <c r="L14" s="4" t="n">
        <f aca="false">+'SizeSelected weights(Raw StdDev'!L14/'SizeSelected weights(Raw StdDev'!$N14</f>
        <v>0.365225520586646</v>
      </c>
      <c r="N14" s="11" t="n">
        <f aca="false">+SUM(B14:L14)=1</f>
        <v>1</v>
      </c>
    </row>
    <row r="15" customFormat="false" ht="12.8" hidden="false" customHeight="false" outlineLevel="0" collapsed="false">
      <c r="A15" s="1" t="s">
        <v>25</v>
      </c>
      <c r="B15" s="4" t="n">
        <f aca="false">+'SizeSelected weights(Raw StdDev'!B15/'SizeSelected weights(Raw StdDev'!$N15</f>
        <v>0</v>
      </c>
      <c r="C15" s="4" t="n">
        <f aca="false">+'SizeSelected weights(Raw StdDev'!C15/'SizeSelected weights(Raw StdDev'!$N15</f>
        <v>0</v>
      </c>
      <c r="D15" s="4" t="n">
        <f aca="false">+'SizeSelected weights(Raw StdDev'!D15/'SizeSelected weights(Raw StdDev'!$N15</f>
        <v>0.0521064217156567</v>
      </c>
      <c r="E15" s="4" t="n">
        <f aca="false">+'SizeSelected weights(Raw StdDev'!E15/'SizeSelected weights(Raw StdDev'!$N15</f>
        <v>0</v>
      </c>
      <c r="F15" s="4" t="n">
        <f aca="false">+'SizeSelected weights(Raw StdDev'!F15/'SizeSelected weights(Raw StdDev'!$N15</f>
        <v>0.21411140183758</v>
      </c>
      <c r="G15" s="4" t="n">
        <f aca="false">+'SizeSelected weights(Raw StdDev'!G15/'SizeSelected weights(Raw StdDev'!$N15</f>
        <v>0.39440849447792</v>
      </c>
      <c r="H15" s="4" t="n">
        <f aca="false">+'SizeSelected weights(Raw StdDev'!H15/'SizeSelected weights(Raw StdDev'!$N15</f>
        <v>0</v>
      </c>
      <c r="I15" s="4" t="n">
        <f aca="false">+'SizeSelected weights(Raw StdDev'!I15/'SizeSelected weights(Raw StdDev'!$N15</f>
        <v>0.00473432673312315</v>
      </c>
      <c r="J15" s="4" t="n">
        <f aca="false">+'SizeSelected weights(Raw StdDev'!J15/'SizeSelected weights(Raw StdDev'!$N15</f>
        <v>0.33463935523572</v>
      </c>
      <c r="K15" s="4" t="n">
        <f aca="false">+'SizeSelected weights(Raw StdDev'!K15/'SizeSelected weights(Raw StdDev'!$N15</f>
        <v>0</v>
      </c>
      <c r="L15" s="4" t="n">
        <f aca="false">+'SizeSelected weights(Raw StdDev'!L15/'SizeSelected weights(Raw StdDev'!$N15</f>
        <v>0</v>
      </c>
      <c r="N15" s="11" t="n">
        <f aca="false">+SUM(B15:L15)=1</f>
        <v>1</v>
      </c>
    </row>
    <row r="16" customFormat="false" ht="12.8" hidden="false" customHeight="false" outlineLevel="0" collapsed="false">
      <c r="A16" s="1" t="s">
        <v>26</v>
      </c>
      <c r="B16" s="4" t="n">
        <f aca="false">+'SizeSelected weights(Raw StdDev'!B16/'SizeSelected weights(Raw StdDev'!$N16</f>
        <v>0</v>
      </c>
      <c r="C16" s="4" t="n">
        <f aca="false">+'SizeSelected weights(Raw StdDev'!C16/'SizeSelected weights(Raw StdDev'!$N16</f>
        <v>0</v>
      </c>
      <c r="D16" s="4" t="n">
        <f aca="false">+'SizeSelected weights(Raw StdDev'!D16/'SizeSelected weights(Raw StdDev'!$N16</f>
        <v>0.0403986508925015</v>
      </c>
      <c r="E16" s="4" t="n">
        <f aca="false">+'SizeSelected weights(Raw StdDev'!E16/'SizeSelected weights(Raw StdDev'!$N16</f>
        <v>0.190257580352637</v>
      </c>
      <c r="F16" s="4" t="n">
        <f aca="false">+'SizeSelected weights(Raw StdDev'!F16/'SizeSelected weights(Raw StdDev'!$N16</f>
        <v>0</v>
      </c>
      <c r="G16" s="4" t="n">
        <f aca="false">+'SizeSelected weights(Raw StdDev'!G16/'SizeSelected weights(Raw StdDev'!$N16</f>
        <v>0</v>
      </c>
      <c r="H16" s="4" t="n">
        <f aca="false">+'SizeSelected weights(Raw StdDev'!H16/'SizeSelected weights(Raw StdDev'!$N16</f>
        <v>0.406790325325059</v>
      </c>
      <c r="I16" s="4" t="n">
        <f aca="false">+'SizeSelected weights(Raw StdDev'!I16/'SizeSelected weights(Raw StdDev'!$N16</f>
        <v>0.0865874085344567</v>
      </c>
      <c r="J16" s="4" t="n">
        <f aca="false">+'SizeSelected weights(Raw StdDev'!J16/'SizeSelected weights(Raw StdDev'!$N16</f>
        <v>0</v>
      </c>
      <c r="K16" s="4" t="n">
        <f aca="false">+'SizeSelected weights(Raw StdDev'!K16/'SizeSelected weights(Raw StdDev'!$N16</f>
        <v>0</v>
      </c>
      <c r="L16" s="4" t="n">
        <f aca="false">+'SizeSelected weights(Raw StdDev'!L16/'SizeSelected weights(Raw StdDev'!$N16</f>
        <v>0.275966034895346</v>
      </c>
      <c r="N16" s="11" t="n">
        <f aca="false">+SUM(B16:L16)=1</f>
        <v>1</v>
      </c>
    </row>
    <row r="17" customFormat="false" ht="12.8" hidden="false" customHeight="false" outlineLevel="0" collapsed="false">
      <c r="A17" s="1" t="s">
        <v>27</v>
      </c>
      <c r="B17" s="4" t="n">
        <f aca="false">+'SizeSelected weights(Raw StdDev'!B17/'SizeSelected weights(Raw StdDev'!$N17</f>
        <v>0.355067863869711</v>
      </c>
      <c r="C17" s="4" t="n">
        <f aca="false">+'SizeSelected weights(Raw StdDev'!C17/'SizeSelected weights(Raw StdDev'!$N17</f>
        <v>0</v>
      </c>
      <c r="D17" s="4" t="n">
        <f aca="false">+'SizeSelected weights(Raw StdDev'!D17/'SizeSelected weights(Raw StdDev'!$N17</f>
        <v>0</v>
      </c>
      <c r="E17" s="4" t="n">
        <f aca="false">+'SizeSelected weights(Raw StdDev'!E17/'SizeSelected weights(Raw StdDev'!$N17</f>
        <v>0.148708300846757</v>
      </c>
      <c r="F17" s="4" t="n">
        <f aca="false">+'SizeSelected weights(Raw StdDev'!F17/'SizeSelected weights(Raw StdDev'!$N17</f>
        <v>0.0226896247429825</v>
      </c>
      <c r="G17" s="4" t="n">
        <f aca="false">+'SizeSelected weights(Raw StdDev'!G17/'SizeSelected weights(Raw StdDev'!$N17</f>
        <v>0.169699358019236</v>
      </c>
      <c r="H17" s="4" t="n">
        <f aca="false">+'SizeSelected weights(Raw StdDev'!H17/'SizeSelected weights(Raw StdDev'!$N17</f>
        <v>0</v>
      </c>
      <c r="I17" s="4" t="n">
        <f aca="false">+'SizeSelected weights(Raw StdDev'!I17/'SizeSelected weights(Raw StdDev'!$N17</f>
        <v>0</v>
      </c>
      <c r="J17" s="4" t="n">
        <f aca="false">+'SizeSelected weights(Raw StdDev'!J17/'SizeSelected weights(Raw StdDev'!$N17</f>
        <v>0</v>
      </c>
      <c r="K17" s="4" t="n">
        <f aca="false">+'SizeSelected weights(Raw StdDev'!K17/'SizeSelected weights(Raw StdDev'!$N17</f>
        <v>0</v>
      </c>
      <c r="L17" s="4" t="n">
        <f aca="false">+'SizeSelected weights(Raw StdDev'!L17/'SizeSelected weights(Raw StdDev'!$N17</f>
        <v>0.303834852521314</v>
      </c>
      <c r="N17" s="11" t="n">
        <f aca="false">+SUM(B17:L17)=1</f>
        <v>1</v>
      </c>
    </row>
    <row r="18" customFormat="false" ht="12.8" hidden="false" customHeight="false" outlineLevel="0" collapsed="false">
      <c r="A18" s="1" t="s">
        <v>28</v>
      </c>
      <c r="B18" s="4" t="n">
        <f aca="false">+'SizeSelected weights(Raw StdDev'!B18/'SizeSelected weights(Raw StdDev'!$N18</f>
        <v>0</v>
      </c>
      <c r="C18" s="4" t="n">
        <f aca="false">+'SizeSelected weights(Raw StdDev'!C18/'SizeSelected weights(Raw StdDev'!$N18</f>
        <v>0.305234004056076</v>
      </c>
      <c r="D18" s="4" t="n">
        <f aca="false">+'SizeSelected weights(Raw StdDev'!D18/'SizeSelected weights(Raw StdDev'!$N18</f>
        <v>0</v>
      </c>
      <c r="E18" s="4" t="n">
        <f aca="false">+'SizeSelected weights(Raw StdDev'!E18/'SizeSelected weights(Raw StdDev'!$N18</f>
        <v>0.152996278888118</v>
      </c>
      <c r="F18" s="4" t="n">
        <f aca="false">+'SizeSelected weights(Raw StdDev'!F18/'SizeSelected weights(Raw StdDev'!$N18</f>
        <v>0.269164364435339</v>
      </c>
      <c r="G18" s="4" t="n">
        <f aca="false">+'SizeSelected weights(Raw StdDev'!G18/'SizeSelected weights(Raw StdDev'!$N18</f>
        <v>0</v>
      </c>
      <c r="H18" s="4" t="n">
        <f aca="false">+'SizeSelected weights(Raw StdDev'!H18/'SizeSelected weights(Raw StdDev'!$N18</f>
        <v>0</v>
      </c>
      <c r="I18" s="4" t="n">
        <f aca="false">+'SizeSelected weights(Raw StdDev'!I18/'SizeSelected weights(Raw StdDev'!$N18</f>
        <v>0</v>
      </c>
      <c r="J18" s="4" t="n">
        <f aca="false">+'SizeSelected weights(Raw StdDev'!J18/'SizeSelected weights(Raw StdDev'!$N18</f>
        <v>0.0315747550519613</v>
      </c>
      <c r="K18" s="4" t="n">
        <f aca="false">+'SizeSelected weights(Raw StdDev'!K18/'SizeSelected weights(Raw StdDev'!$N18</f>
        <v>0.241030597568506</v>
      </c>
      <c r="L18" s="4" t="n">
        <f aca="false">+'SizeSelected weights(Raw StdDev'!L18/'SizeSelected weights(Raw StdDev'!$N18</f>
        <v>0</v>
      </c>
      <c r="N18" s="11" t="n">
        <f aca="false">+SUM(B18:L18)=1</f>
        <v>1</v>
      </c>
    </row>
    <row r="19" customFormat="false" ht="12.8" hidden="false" customHeight="false" outlineLevel="0" collapsed="false">
      <c r="A19" s="1" t="s">
        <v>29</v>
      </c>
      <c r="B19" s="4" t="n">
        <f aca="false">+'SizeSelected weights(Raw StdDev'!B19/'SizeSelected weights(Raw StdDev'!$N19</f>
        <v>0</v>
      </c>
      <c r="C19" s="4" t="n">
        <f aca="false">+'SizeSelected weights(Raw StdDev'!C19/'SizeSelected weights(Raw StdDev'!$N19</f>
        <v>0</v>
      </c>
      <c r="D19" s="4" t="n">
        <f aca="false">+'SizeSelected weights(Raw StdDev'!D19/'SizeSelected weights(Raw StdDev'!$N19</f>
        <v>0.00869187760028389</v>
      </c>
      <c r="E19" s="4" t="n">
        <f aca="false">+'SizeSelected weights(Raw StdDev'!E19/'SizeSelected weights(Raw StdDev'!$N19</f>
        <v>0.444952135256271</v>
      </c>
      <c r="F19" s="4" t="n">
        <f aca="false">+'SizeSelected weights(Raw StdDev'!F19/'SizeSelected weights(Raw StdDev'!$N19</f>
        <v>0.241607562903761</v>
      </c>
      <c r="G19" s="4" t="n">
        <f aca="false">+'SizeSelected weights(Raw StdDev'!G19/'SizeSelected weights(Raw StdDev'!$N19</f>
        <v>0</v>
      </c>
      <c r="H19" s="4" t="n">
        <f aca="false">+'SizeSelected weights(Raw StdDev'!H19/'SizeSelected weights(Raw StdDev'!$N19</f>
        <v>0.0428662434933102</v>
      </c>
      <c r="I19" s="4" t="n">
        <f aca="false">+'SizeSelected weights(Raw StdDev'!I19/'SizeSelected weights(Raw StdDev'!$N19</f>
        <v>0</v>
      </c>
      <c r="J19" s="4" t="n">
        <f aca="false">+'SizeSelected weights(Raw StdDev'!J19/'SizeSelected weights(Raw StdDev'!$N19</f>
        <v>0</v>
      </c>
      <c r="K19" s="4" t="n">
        <f aca="false">+'SizeSelected weights(Raw StdDev'!K19/'SizeSelected weights(Raw StdDev'!$N19</f>
        <v>0</v>
      </c>
      <c r="L19" s="4" t="n">
        <f aca="false">+'SizeSelected weights(Raw StdDev'!L19/'SizeSelected weights(Raw StdDev'!$N19</f>
        <v>0.261882180746374</v>
      </c>
      <c r="N19" s="11" t="n">
        <f aca="false">+SUM(B19:L19)=1</f>
        <v>1</v>
      </c>
    </row>
    <row r="20" customFormat="false" ht="12.8" hidden="false" customHeight="false" outlineLevel="0" collapsed="false">
      <c r="A20" s="1" t="s">
        <v>30</v>
      </c>
      <c r="B20" s="4" t="n">
        <f aca="false">+'SizeSelected weights(Raw StdDev'!B20/'SizeSelected weights(Raw StdDev'!$N20</f>
        <v>0</v>
      </c>
      <c r="C20" s="4" t="n">
        <f aca="false">+'SizeSelected weights(Raw StdDev'!C20/'SizeSelected weights(Raw StdDev'!$N20</f>
        <v>0</v>
      </c>
      <c r="D20" s="4" t="n">
        <f aca="false">+'SizeSelected weights(Raw StdDev'!D20/'SizeSelected weights(Raw StdDev'!$N20</f>
        <v>0.0932952442995335</v>
      </c>
      <c r="E20" s="4" t="n">
        <f aca="false">+'SizeSelected weights(Raw StdDev'!E20/'SizeSelected weights(Raw StdDev'!$N20</f>
        <v>0.06317596053274</v>
      </c>
      <c r="F20" s="4" t="n">
        <f aca="false">+'SizeSelected weights(Raw StdDev'!F20/'SizeSelected weights(Raw StdDev'!$N20</f>
        <v>0.288546376502555</v>
      </c>
      <c r="G20" s="4" t="n">
        <f aca="false">+'SizeSelected weights(Raw StdDev'!G20/'SizeSelected weights(Raw StdDev'!$N20</f>
        <v>0.267186545848781</v>
      </c>
      <c r="H20" s="4" t="n">
        <f aca="false">+'SizeSelected weights(Raw StdDev'!H20/'SizeSelected weights(Raw StdDev'!$N20</f>
        <v>0</v>
      </c>
      <c r="I20" s="4" t="n">
        <f aca="false">+'SizeSelected weights(Raw StdDev'!I20/'SizeSelected weights(Raw StdDev'!$N20</f>
        <v>0</v>
      </c>
      <c r="J20" s="4" t="n">
        <f aca="false">+'SizeSelected weights(Raw StdDev'!J20/'SizeSelected weights(Raw StdDev'!$N20</f>
        <v>0</v>
      </c>
      <c r="K20" s="4" t="n">
        <f aca="false">+'SizeSelected weights(Raw StdDev'!K20/'SizeSelected weights(Raw StdDev'!$N20</f>
        <v>0</v>
      </c>
      <c r="L20" s="4" t="n">
        <f aca="false">+'SizeSelected weights(Raw StdDev'!L20/'SizeSelected weights(Raw StdDev'!$N20</f>
        <v>0.28779587281639</v>
      </c>
      <c r="N20" s="11" t="n">
        <f aca="false">+SUM(B20:L20)=1</f>
        <v>1</v>
      </c>
    </row>
    <row r="21" customFormat="false" ht="12.8" hidden="false" customHeight="false" outlineLevel="0" collapsed="false">
      <c r="A21" s="1" t="s">
        <v>31</v>
      </c>
      <c r="B21" s="4" t="n">
        <f aca="false">+'SizeSelected weights(Raw StdDev'!B21/'SizeSelected weights(Raw StdDev'!$N21</f>
        <v>0</v>
      </c>
      <c r="C21" s="4" t="n">
        <f aca="false">+'SizeSelected weights(Raw StdDev'!C21/'SizeSelected weights(Raw StdDev'!$N21</f>
        <v>0</v>
      </c>
      <c r="D21" s="4" t="n">
        <f aca="false">+'SizeSelected weights(Raw StdDev'!D21/'SizeSelected weights(Raw StdDev'!$N21</f>
        <v>0</v>
      </c>
      <c r="E21" s="4" t="n">
        <f aca="false">+'SizeSelected weights(Raw StdDev'!E21/'SizeSelected weights(Raw StdDev'!$N21</f>
        <v>0.17528305054763</v>
      </c>
      <c r="F21" s="4" t="n">
        <f aca="false">+'SizeSelected weights(Raw StdDev'!F21/'SizeSelected weights(Raw StdDev'!$N21</f>
        <v>0</v>
      </c>
      <c r="G21" s="4" t="n">
        <f aca="false">+'SizeSelected weights(Raw StdDev'!G21/'SizeSelected weights(Raw StdDev'!$N21</f>
        <v>0.467984397648686</v>
      </c>
      <c r="H21" s="4" t="n">
        <f aca="false">+'SizeSelected weights(Raw StdDev'!H21/'SizeSelected weights(Raw StdDev'!$N21</f>
        <v>0</v>
      </c>
      <c r="I21" s="4" t="n">
        <f aca="false">+'SizeSelected weights(Raw StdDev'!I21/'SizeSelected weights(Raw StdDev'!$N21</f>
        <v>0.19990341439332</v>
      </c>
      <c r="J21" s="4" t="n">
        <f aca="false">+'SizeSelected weights(Raw StdDev'!J21/'SizeSelected weights(Raw StdDev'!$N21</f>
        <v>0.0226298400693205</v>
      </c>
      <c r="K21" s="4" t="n">
        <f aca="false">+'SizeSelected weights(Raw StdDev'!K21/'SizeSelected weights(Raw StdDev'!$N21</f>
        <v>0.134199297341043</v>
      </c>
      <c r="L21" s="4" t="n">
        <f aca="false">+'SizeSelected weights(Raw StdDev'!L21/'SizeSelected weights(Raw StdDev'!$N21</f>
        <v>0</v>
      </c>
      <c r="N21" s="11" t="n">
        <f aca="false">+SUM(B21:L21)=1</f>
        <v>1</v>
      </c>
    </row>
    <row r="22" customFormat="false" ht="12.8" hidden="false" customHeight="false" outlineLevel="0" collapsed="false">
      <c r="A22" s="1" t="s">
        <v>32</v>
      </c>
      <c r="B22" s="4" t="n">
        <f aca="false">+'SizeSelected weights(Raw StdDev'!B22/'SizeSelected weights(Raw StdDev'!$N22</f>
        <v>0.290602224507356</v>
      </c>
      <c r="C22" s="4" t="n">
        <f aca="false">+'SizeSelected weights(Raw StdDev'!C22/'SizeSelected weights(Raw StdDev'!$N22</f>
        <v>0.250590262051257</v>
      </c>
      <c r="D22" s="4" t="n">
        <f aca="false">+'SizeSelected weights(Raw StdDev'!D22/'SizeSelected weights(Raw StdDev'!$N22</f>
        <v>0.174947315809575</v>
      </c>
      <c r="E22" s="4" t="n">
        <f aca="false">+'SizeSelected weights(Raw StdDev'!E22/'SizeSelected weights(Raw StdDev'!$N22</f>
        <v>0</v>
      </c>
      <c r="F22" s="4" t="n">
        <f aca="false">+'SizeSelected weights(Raw StdDev'!F22/'SizeSelected weights(Raw StdDev'!$N22</f>
        <v>0</v>
      </c>
      <c r="G22" s="4" t="n">
        <f aca="false">+'SizeSelected weights(Raw StdDev'!G22/'SizeSelected weights(Raw StdDev'!$N22</f>
        <v>0</v>
      </c>
      <c r="H22" s="4" t="n">
        <f aca="false">+'SizeSelected weights(Raw StdDev'!H22/'SizeSelected weights(Raw StdDev'!$N22</f>
        <v>0</v>
      </c>
      <c r="I22" s="4" t="n">
        <f aca="false">+'SizeSelected weights(Raw StdDev'!I22/'SizeSelected weights(Raw StdDev'!$N22</f>
        <v>0</v>
      </c>
      <c r="J22" s="4" t="n">
        <f aca="false">+'SizeSelected weights(Raw StdDev'!J22/'SizeSelected weights(Raw StdDev'!$N22</f>
        <v>0</v>
      </c>
      <c r="K22" s="4" t="n">
        <f aca="false">+'SizeSelected weights(Raw StdDev'!K22/'SizeSelected weights(Raw StdDev'!$N22</f>
        <v>0.0905557600771173</v>
      </c>
      <c r="L22" s="4" t="n">
        <f aca="false">+'SizeSelected weights(Raw StdDev'!L22/'SizeSelected weights(Raw StdDev'!$N22</f>
        <v>0.193304437554694</v>
      </c>
      <c r="N22" s="11" t="n">
        <f aca="false">+SUM(B22:L22)=1</f>
        <v>1</v>
      </c>
    </row>
    <row r="23" customFormat="false" ht="12.8" hidden="false" customHeight="false" outlineLevel="0" collapsed="false">
      <c r="A23" s="1" t="s">
        <v>33</v>
      </c>
      <c r="B23" s="4" t="n">
        <f aca="false">+'SizeSelected weights(Raw StdDev'!B23/'SizeSelected weights(Raw StdDev'!$N23</f>
        <v>0</v>
      </c>
      <c r="C23" s="4" t="n">
        <f aca="false">+'SizeSelected weights(Raw StdDev'!C23/'SizeSelected weights(Raw StdDev'!$N23</f>
        <v>0.128353086715307</v>
      </c>
      <c r="D23" s="4" t="n">
        <f aca="false">+'SizeSelected weights(Raw StdDev'!D23/'SizeSelected weights(Raw StdDev'!$N23</f>
        <v>0.288598712825338</v>
      </c>
      <c r="E23" s="4" t="n">
        <f aca="false">+'SizeSelected weights(Raw StdDev'!E23/'SizeSelected weights(Raw StdDev'!$N23</f>
        <v>0</v>
      </c>
      <c r="F23" s="4" t="n">
        <f aca="false">+'SizeSelected weights(Raw StdDev'!F23/'SizeSelected weights(Raw StdDev'!$N23</f>
        <v>0.291323067206873</v>
      </c>
      <c r="G23" s="4" t="n">
        <f aca="false">+'SizeSelected weights(Raw StdDev'!G23/'SizeSelected weights(Raw StdDev'!$N23</f>
        <v>0</v>
      </c>
      <c r="H23" s="4" t="n">
        <f aca="false">+'SizeSelected weights(Raw StdDev'!H23/'SizeSelected weights(Raw StdDev'!$N23</f>
        <v>0</v>
      </c>
      <c r="I23" s="4" t="n">
        <f aca="false">+'SizeSelected weights(Raw StdDev'!I23/'SizeSelected weights(Raw StdDev'!$N23</f>
        <v>0.0610367039765818</v>
      </c>
      <c r="J23" s="4" t="n">
        <f aca="false">+'SizeSelected weights(Raw StdDev'!J23/'SizeSelected weights(Raw StdDev'!$N23</f>
        <v>0</v>
      </c>
      <c r="K23" s="4" t="n">
        <f aca="false">+'SizeSelected weights(Raw StdDev'!K23/'SizeSelected weights(Raw StdDev'!$N23</f>
        <v>0</v>
      </c>
      <c r="L23" s="4" t="n">
        <f aca="false">+'SizeSelected weights(Raw StdDev'!L23/'SizeSelected weights(Raw StdDev'!$N23</f>
        <v>0.2306884292759</v>
      </c>
      <c r="N23" s="11" t="n">
        <f aca="false">+SUM(B23:L23)=1</f>
        <v>1</v>
      </c>
    </row>
    <row r="24" customFormat="false" ht="12.8" hidden="false" customHeight="false" outlineLevel="0" collapsed="false">
      <c r="A24" s="1" t="s">
        <v>34</v>
      </c>
      <c r="B24" s="4" t="n">
        <f aca="false">+'SizeSelected weights(Raw StdDev'!B24/'SizeSelected weights(Raw StdDev'!$N24</f>
        <v>0</v>
      </c>
      <c r="C24" s="4" t="n">
        <f aca="false">+'SizeSelected weights(Raw StdDev'!C24/'SizeSelected weights(Raw StdDev'!$N24</f>
        <v>0</v>
      </c>
      <c r="D24" s="4" t="n">
        <f aca="false">+'SizeSelected weights(Raw StdDev'!D24/'SizeSelected weights(Raw StdDev'!$N24</f>
        <v>0</v>
      </c>
      <c r="E24" s="4" t="n">
        <f aca="false">+'SizeSelected weights(Raw StdDev'!E24/'SizeSelected weights(Raw StdDev'!$N24</f>
        <v>0.311009710323751</v>
      </c>
      <c r="F24" s="4" t="n">
        <f aca="false">+'SizeSelected weights(Raw StdDev'!F24/'SizeSelected weights(Raw StdDev'!$N24</f>
        <v>0.0515182999902518</v>
      </c>
      <c r="G24" s="4" t="n">
        <f aca="false">+'SizeSelected weights(Raw StdDev'!G24/'SizeSelected weights(Raw StdDev'!$N24</f>
        <v>0.146782339692695</v>
      </c>
      <c r="H24" s="4" t="n">
        <f aca="false">+'SizeSelected weights(Raw StdDev'!H24/'SizeSelected weights(Raw StdDev'!$N24</f>
        <v>0.325944852303456</v>
      </c>
      <c r="I24" s="4" t="n">
        <f aca="false">+'SizeSelected weights(Raw StdDev'!I24/'SizeSelected weights(Raw StdDev'!$N24</f>
        <v>0</v>
      </c>
      <c r="J24" s="4" t="n">
        <f aca="false">+'SizeSelected weights(Raw StdDev'!J24/'SizeSelected weights(Raw StdDev'!$N24</f>
        <v>0.164744797689846</v>
      </c>
      <c r="K24" s="4" t="n">
        <f aca="false">+'SizeSelected weights(Raw StdDev'!K24/'SizeSelected weights(Raw StdDev'!$N24</f>
        <v>0</v>
      </c>
      <c r="L24" s="4" t="n">
        <f aca="false">+'SizeSelected weights(Raw StdDev'!L24/'SizeSelected weights(Raw StdDev'!$N24</f>
        <v>0</v>
      </c>
      <c r="N24" s="11" t="n">
        <f aca="false">+SUM(B24:L24)=1</f>
        <v>1</v>
      </c>
    </row>
    <row r="25" customFormat="false" ht="12.8" hidden="false" customHeight="false" outlineLevel="0" collapsed="false">
      <c r="A25" s="1" t="s">
        <v>35</v>
      </c>
      <c r="B25" s="4" t="n">
        <f aca="false">+'SizeSelected weights(Raw StdDev'!B25/'SizeSelected weights(Raw StdDev'!$N25</f>
        <v>0</v>
      </c>
      <c r="C25" s="4" t="n">
        <f aca="false">+'SizeSelected weights(Raw StdDev'!C25/'SizeSelected weights(Raw StdDev'!$N25</f>
        <v>0.0993624233311805</v>
      </c>
      <c r="D25" s="4" t="n">
        <f aca="false">+'SizeSelected weights(Raw StdDev'!D25/'SizeSelected weights(Raw StdDev'!$N25</f>
        <v>0</v>
      </c>
      <c r="E25" s="4" t="n">
        <f aca="false">+'SizeSelected weights(Raw StdDev'!E25/'SizeSelected weights(Raw StdDev'!$N25</f>
        <v>0</v>
      </c>
      <c r="F25" s="4" t="n">
        <f aca="false">+'SizeSelected weights(Raw StdDev'!F25/'SizeSelected weights(Raw StdDev'!$N25</f>
        <v>0</v>
      </c>
      <c r="G25" s="4" t="n">
        <f aca="false">+'SizeSelected weights(Raw StdDev'!G25/'SizeSelected weights(Raw StdDev'!$N25</f>
        <v>0</v>
      </c>
      <c r="H25" s="4" t="n">
        <f aca="false">+'SizeSelected weights(Raw StdDev'!H25/'SizeSelected weights(Raw StdDev'!$N25</f>
        <v>0.493417668097855</v>
      </c>
      <c r="I25" s="4" t="n">
        <f aca="false">+'SizeSelected weights(Raw StdDev'!I25/'SizeSelected weights(Raw StdDev'!$N25</f>
        <v>0.208614831408576</v>
      </c>
      <c r="J25" s="4" t="n">
        <f aca="false">+'SizeSelected weights(Raw StdDev'!J25/'SizeSelected weights(Raw StdDev'!$N25</f>
        <v>0.042209938685927</v>
      </c>
      <c r="K25" s="4" t="n">
        <f aca="false">+'SizeSelected weights(Raw StdDev'!K25/'SizeSelected weights(Raw StdDev'!$N25</f>
        <v>0</v>
      </c>
      <c r="L25" s="4" t="n">
        <f aca="false">+'SizeSelected weights(Raw StdDev'!L25/'SizeSelected weights(Raw StdDev'!$N25</f>
        <v>0.156395138476461</v>
      </c>
      <c r="N25" s="11" t="n">
        <f aca="false">+SUM(B25:L25)=1</f>
        <v>1</v>
      </c>
    </row>
    <row r="26" customFormat="false" ht="12.8" hidden="false" customHeight="false" outlineLevel="0" collapsed="false">
      <c r="A26" s="1" t="s">
        <v>36</v>
      </c>
      <c r="B26" s="4" t="n">
        <f aca="false">+'SizeSelected weights(Raw StdDev'!B26/'SizeSelected weights(Raw StdDev'!$N26</f>
        <v>0.218645411324189</v>
      </c>
      <c r="C26" s="4" t="n">
        <f aca="false">+'SizeSelected weights(Raw StdDev'!C26/'SizeSelected weights(Raw StdDev'!$N26</f>
        <v>0</v>
      </c>
      <c r="D26" s="4" t="n">
        <f aca="false">+'SizeSelected weights(Raw StdDev'!D26/'SizeSelected weights(Raw StdDev'!$N26</f>
        <v>0.236281468261368</v>
      </c>
      <c r="E26" s="4" t="n">
        <f aca="false">+'SizeSelected weights(Raw StdDev'!E26/'SizeSelected weights(Raw StdDev'!$N26</f>
        <v>0.155896526404727</v>
      </c>
      <c r="F26" s="4" t="n">
        <f aca="false">+'SizeSelected weights(Raw StdDev'!F26/'SizeSelected weights(Raw StdDev'!$N26</f>
        <v>0.189425643031731</v>
      </c>
      <c r="G26" s="4" t="n">
        <f aca="false">+'SizeSelected weights(Raw StdDev'!G26/'SizeSelected weights(Raw StdDev'!$N26</f>
        <v>0</v>
      </c>
      <c r="H26" s="4" t="n">
        <f aca="false">+'SizeSelected weights(Raw StdDev'!H26/'SizeSelected weights(Raw StdDev'!$N26</f>
        <v>0.199750950977984</v>
      </c>
      <c r="I26" s="4" t="n">
        <f aca="false">+'SizeSelected weights(Raw StdDev'!I26/'SizeSelected weights(Raw StdDev'!$N26</f>
        <v>0</v>
      </c>
      <c r="J26" s="4" t="n">
        <f aca="false">+'SizeSelected weights(Raw StdDev'!J26/'SizeSelected weights(Raw StdDev'!$N26</f>
        <v>0</v>
      </c>
      <c r="K26" s="4" t="n">
        <f aca="false">+'SizeSelected weights(Raw StdDev'!K26/'SizeSelected weights(Raw StdDev'!$N26</f>
        <v>0</v>
      </c>
      <c r="L26" s="4" t="n">
        <f aca="false">+'SizeSelected weights(Raw StdDev'!L26/'SizeSelected weights(Raw StdDev'!$N26</f>
        <v>0</v>
      </c>
      <c r="N26" s="11" t="n">
        <f aca="false">+SUM(B26:L26)=1</f>
        <v>1</v>
      </c>
    </row>
    <row r="27" customFormat="false" ht="12.8" hidden="false" customHeight="false" outlineLevel="0" collapsed="false">
      <c r="A27" s="1" t="s">
        <v>37</v>
      </c>
      <c r="B27" s="4" t="n">
        <f aca="false">+'SizeSelected weights(Raw StdDev'!B27/'SizeSelected weights(Raw StdDev'!$N27</f>
        <v>0</v>
      </c>
      <c r="C27" s="4" t="n">
        <f aca="false">+'SizeSelected weights(Raw StdDev'!C27/'SizeSelected weights(Raw StdDev'!$N27</f>
        <v>0.0913406261278329</v>
      </c>
      <c r="D27" s="4" t="n">
        <f aca="false">+'SizeSelected weights(Raw StdDev'!D27/'SizeSelected weights(Raw StdDev'!$N27</f>
        <v>0</v>
      </c>
      <c r="E27" s="4" t="n">
        <f aca="false">+'SizeSelected weights(Raw StdDev'!E27/'SizeSelected weights(Raw StdDev'!$N27</f>
        <v>0</v>
      </c>
      <c r="F27" s="4" t="n">
        <f aca="false">+'SizeSelected weights(Raw StdDev'!F27/'SizeSelected weights(Raw StdDev'!$N27</f>
        <v>0</v>
      </c>
      <c r="G27" s="4" t="n">
        <f aca="false">+'SizeSelected weights(Raw StdDev'!G27/'SizeSelected weights(Raw StdDev'!$N27</f>
        <v>0</v>
      </c>
      <c r="H27" s="4" t="n">
        <f aca="false">+'SizeSelected weights(Raw StdDev'!H27/'SizeSelected weights(Raw StdDev'!$N27</f>
        <v>0.0541538861379116</v>
      </c>
      <c r="I27" s="4" t="n">
        <f aca="false">+'SizeSelected weights(Raw StdDev'!I27/'SizeSelected weights(Raw StdDev'!$N27</f>
        <v>0</v>
      </c>
      <c r="J27" s="4" t="n">
        <f aca="false">+'SizeSelected weights(Raw StdDev'!J27/'SizeSelected weights(Raw StdDev'!$N27</f>
        <v>0.032317649491536</v>
      </c>
      <c r="K27" s="4" t="n">
        <f aca="false">+'SizeSelected weights(Raw StdDev'!K27/'SizeSelected weights(Raw StdDev'!$N27</f>
        <v>0.48649074225185</v>
      </c>
      <c r="L27" s="4" t="n">
        <f aca="false">+'SizeSelected weights(Raw StdDev'!L27/'SizeSelected weights(Raw StdDev'!$N27</f>
        <v>0.335697095990869</v>
      </c>
      <c r="N27" s="11" t="n">
        <f aca="false">+SUM(B27:L27)=1</f>
        <v>1</v>
      </c>
    </row>
    <row r="28" customFormat="false" ht="12.8" hidden="false" customHeight="false" outlineLevel="0" collapsed="false">
      <c r="A28" s="1" t="s">
        <v>38</v>
      </c>
      <c r="B28" s="4" t="n">
        <f aca="false">+'SizeSelected weights(Raw StdDev'!B28/'SizeSelected weights(Raw StdDev'!$N28</f>
        <v>0</v>
      </c>
      <c r="C28" s="4" t="n">
        <f aca="false">+'SizeSelected weights(Raw StdDev'!C28/'SizeSelected weights(Raw StdDev'!$N28</f>
        <v>0.419402972054028</v>
      </c>
      <c r="D28" s="4" t="n">
        <f aca="false">+'SizeSelected weights(Raw StdDev'!D28/'SizeSelected weights(Raw StdDev'!$N28</f>
        <v>0</v>
      </c>
      <c r="E28" s="4" t="n">
        <f aca="false">+'SizeSelected weights(Raw StdDev'!E28/'SizeSelected weights(Raw StdDev'!$N28</f>
        <v>0.0479577952227699</v>
      </c>
      <c r="F28" s="4" t="n">
        <f aca="false">+'SizeSelected weights(Raw StdDev'!F28/'SizeSelected weights(Raw StdDev'!$N28</f>
        <v>0</v>
      </c>
      <c r="G28" s="4" t="n">
        <f aca="false">+'SizeSelected weights(Raw StdDev'!G28/'SizeSelected weights(Raw StdDev'!$N28</f>
        <v>0</v>
      </c>
      <c r="H28" s="4" t="n">
        <f aca="false">+'SizeSelected weights(Raw StdDev'!H28/'SizeSelected weights(Raw StdDev'!$N28</f>
        <v>0.0738746669662228</v>
      </c>
      <c r="I28" s="4" t="n">
        <f aca="false">+'SizeSelected weights(Raw StdDev'!I28/'SizeSelected weights(Raw StdDev'!$N28</f>
        <v>0.184399812791156</v>
      </c>
      <c r="J28" s="4" t="n">
        <f aca="false">+'SizeSelected weights(Raw StdDev'!J28/'SizeSelected weights(Raw StdDev'!$N28</f>
        <v>0</v>
      </c>
      <c r="K28" s="4" t="n">
        <f aca="false">+'SizeSelected weights(Raw StdDev'!K28/'SizeSelected weights(Raw StdDev'!$N28</f>
        <v>0.274364752965823</v>
      </c>
      <c r="L28" s="4" t="n">
        <f aca="false">+'SizeSelected weights(Raw StdDev'!L28/'SizeSelected weights(Raw StdDev'!$N28</f>
        <v>0</v>
      </c>
      <c r="N28" s="11" t="n">
        <f aca="false">+SUM(B28:L28)=1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L1" activeCellId="0" sqref="L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12" min="2" style="0" width="9.1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2" t="n">
        <v>0.930986714747621</v>
      </c>
      <c r="C2" s="2" t="n">
        <v>0.564506833511921</v>
      </c>
      <c r="D2" s="2" t="n">
        <v>0.747158599156532</v>
      </c>
      <c r="E2" s="2" t="n">
        <v>0.523692198790636</v>
      </c>
      <c r="F2" s="2" t="n">
        <v>1.54870609514914</v>
      </c>
      <c r="G2" s="2" t="n">
        <v>0.854794937553956</v>
      </c>
      <c r="H2" s="2" t="n">
        <v>1.36548881816631</v>
      </c>
      <c r="I2" s="2" t="n">
        <v>0.843225516210209</v>
      </c>
      <c r="J2" s="2" t="n">
        <v>1.15117382739687</v>
      </c>
      <c r="K2" s="2" t="n">
        <v>1.57013942012111</v>
      </c>
      <c r="L2" s="2" t="n">
        <v>0.210406174745709</v>
      </c>
    </row>
    <row r="3" customFormat="false" ht="12.8" hidden="false" customHeight="false" outlineLevel="0" collapsed="false">
      <c r="A3" s="1" t="s">
        <v>13</v>
      </c>
      <c r="B3" s="2" t="n">
        <v>0.377841945704807</v>
      </c>
      <c r="C3" s="2" t="n">
        <v>0.797803959812582</v>
      </c>
      <c r="D3" s="2" t="n">
        <v>0.695816681776519</v>
      </c>
      <c r="E3" s="2" t="n">
        <v>1.18567426715387</v>
      </c>
      <c r="F3" s="2" t="n">
        <v>1.22070580683154</v>
      </c>
      <c r="G3" s="2" t="n">
        <v>1.37550075134619</v>
      </c>
      <c r="H3" s="2" t="n">
        <v>1.60739457835858</v>
      </c>
      <c r="I3" s="2" t="n">
        <v>0.653852005537901</v>
      </c>
      <c r="J3" s="2" t="n">
        <v>1.31413832428355</v>
      </c>
      <c r="K3" s="2" t="n">
        <v>1.43490859174151</v>
      </c>
      <c r="L3" s="2" t="n">
        <v>0.50690029598221</v>
      </c>
    </row>
    <row r="4" customFormat="false" ht="12.8" hidden="false" customHeight="false" outlineLevel="0" collapsed="false">
      <c r="A4" s="1" t="s">
        <v>14</v>
      </c>
      <c r="B4" s="2" t="n">
        <v>0.853715275341896</v>
      </c>
      <c r="C4" s="2" t="n">
        <v>0.0723025413447012</v>
      </c>
      <c r="D4" s="2" t="n">
        <v>1.11007370394194</v>
      </c>
      <c r="E4" s="2" t="n">
        <v>1.23340155810008</v>
      </c>
      <c r="F4" s="2" t="n">
        <v>1.26965895846039</v>
      </c>
      <c r="G4" s="2" t="n">
        <v>0.959535860823618</v>
      </c>
      <c r="H4" s="2" t="n">
        <v>0.132548683303983</v>
      </c>
      <c r="I4" s="2" t="n">
        <v>0.738349521429129</v>
      </c>
      <c r="J4" s="2" t="n">
        <v>0.243702648892518</v>
      </c>
      <c r="K4" s="2" t="n">
        <v>0.618359885277894</v>
      </c>
      <c r="L4" s="2" t="n">
        <v>0.399323784033016</v>
      </c>
    </row>
    <row r="5" customFormat="false" ht="12.8" hidden="false" customHeight="false" outlineLevel="0" collapsed="false">
      <c r="A5" s="1" t="s">
        <v>15</v>
      </c>
      <c r="B5" s="2" t="n">
        <v>1.35540440240126</v>
      </c>
      <c r="C5" s="2" t="n">
        <v>0.526299696079449</v>
      </c>
      <c r="D5" s="2" t="n">
        <v>0.412814388549146</v>
      </c>
      <c r="E5" s="2" t="n">
        <v>1.15080773781356</v>
      </c>
      <c r="F5" s="2" t="n">
        <v>1.33349631644028</v>
      </c>
      <c r="G5" s="2" t="n">
        <v>0.661831882522852</v>
      </c>
      <c r="H5" s="2" t="n">
        <v>1.31647293502324</v>
      </c>
      <c r="I5" s="2" t="n">
        <v>1.07813388006824</v>
      </c>
      <c r="J5" s="2" t="n">
        <v>0.801931868183435</v>
      </c>
      <c r="K5" s="2" t="n">
        <v>0.79102915956829</v>
      </c>
      <c r="L5" s="2" t="n">
        <v>0.648154082723875</v>
      </c>
    </row>
    <row r="6" customFormat="false" ht="12.8" hidden="false" customHeight="false" outlineLevel="0" collapsed="false">
      <c r="A6" s="1" t="s">
        <v>16</v>
      </c>
      <c r="B6" s="2" t="n">
        <v>1.69894232618692</v>
      </c>
      <c r="C6" s="2" t="n">
        <v>0.879323727134548</v>
      </c>
      <c r="D6" s="2" t="n">
        <v>1.09831405353405</v>
      </c>
      <c r="E6" s="2" t="n">
        <v>0.160516930986164</v>
      </c>
      <c r="F6" s="2" t="n">
        <v>1.03380452569523</v>
      </c>
      <c r="G6" s="2" t="n">
        <v>0.528230026474956</v>
      </c>
      <c r="H6" s="2" t="n">
        <v>0.468496691266838</v>
      </c>
      <c r="I6" s="2" t="n">
        <v>0.89112209444694</v>
      </c>
      <c r="J6" s="2" t="n">
        <v>0.0870098357161307</v>
      </c>
      <c r="K6" s="2" t="n">
        <v>0.103869303614792</v>
      </c>
      <c r="L6" s="2" t="n">
        <v>0.505911765428246</v>
      </c>
    </row>
    <row r="7" customFormat="false" ht="12.8" hidden="false" customHeight="false" outlineLevel="0" collapsed="false">
      <c r="A7" s="1" t="s">
        <v>17</v>
      </c>
      <c r="B7" s="2" t="n">
        <v>1.70624405927076</v>
      </c>
      <c r="C7" s="2" t="n">
        <v>0.894933413705615</v>
      </c>
      <c r="D7" s="2" t="n">
        <v>0.136757024483606</v>
      </c>
      <c r="E7" s="2" t="n">
        <v>1.25906139635001</v>
      </c>
      <c r="F7" s="2" t="n">
        <v>1.5060962275589</v>
      </c>
      <c r="G7" s="2" t="n">
        <v>1.54658184831731</v>
      </c>
      <c r="H7" s="2" t="n">
        <v>0.212853805137056</v>
      </c>
      <c r="I7" s="2" t="n">
        <v>0.147005392286985</v>
      </c>
      <c r="J7" s="2" t="n">
        <v>0.903357724715737</v>
      </c>
      <c r="K7" s="2" t="n">
        <v>1.04683156174363</v>
      </c>
      <c r="L7" s="2" t="n">
        <v>0.64863575563803</v>
      </c>
    </row>
    <row r="8" customFormat="false" ht="12.8" hidden="false" customHeight="false" outlineLevel="0" collapsed="false">
      <c r="A8" s="1" t="s">
        <v>18</v>
      </c>
      <c r="B8" s="2" t="n">
        <v>1.33615807032373</v>
      </c>
      <c r="C8" s="2" t="n">
        <v>1.95798291823849</v>
      </c>
      <c r="D8" s="2" t="n">
        <v>1.61398834826849</v>
      </c>
      <c r="E8" s="2" t="n">
        <v>0.776817704396137</v>
      </c>
      <c r="F8" s="2" t="n">
        <v>1.21502570000628</v>
      </c>
      <c r="G8" s="2" t="n">
        <v>0.0478717365284227</v>
      </c>
      <c r="H8" s="2" t="n">
        <v>1.67422386034693</v>
      </c>
      <c r="I8" s="2" t="n">
        <v>1.64476871086125</v>
      </c>
      <c r="J8" s="2" t="n">
        <v>1.61010252801237</v>
      </c>
      <c r="K8" s="2" t="n">
        <v>0.919775276493229</v>
      </c>
      <c r="L8" s="2" t="n">
        <v>0.504415519666453</v>
      </c>
    </row>
    <row r="9" customFormat="false" ht="12.8" hidden="false" customHeight="false" outlineLevel="0" collapsed="false">
      <c r="A9" s="1" t="s">
        <v>19</v>
      </c>
      <c r="B9" s="2" t="n">
        <v>1.5435726934437</v>
      </c>
      <c r="C9" s="2" t="n">
        <v>0.196737755401819</v>
      </c>
      <c r="D9" s="2" t="n">
        <v>1.54201932993068</v>
      </c>
      <c r="E9" s="2" t="n">
        <v>0.165759950536472</v>
      </c>
      <c r="F9" s="2" t="n">
        <v>1.06096302484962</v>
      </c>
      <c r="G9" s="2" t="n">
        <v>1.58666617301356</v>
      </c>
      <c r="H9" s="2" t="n">
        <v>0.18976571204161</v>
      </c>
      <c r="I9" s="2" t="n">
        <v>1.14517196369029</v>
      </c>
      <c r="J9" s="2" t="n">
        <v>1.43548818963473</v>
      </c>
      <c r="K9" s="2" t="n">
        <v>1.85746618370621</v>
      </c>
      <c r="L9" s="2" t="n">
        <v>1.38718248704505</v>
      </c>
    </row>
    <row r="10" customFormat="false" ht="12.8" hidden="false" customHeight="false" outlineLevel="0" collapsed="false">
      <c r="A10" s="1" t="s">
        <v>20</v>
      </c>
      <c r="B10" s="2" t="n">
        <v>0.0713316724022403</v>
      </c>
      <c r="C10" s="2" t="n">
        <v>0.893052553662239</v>
      </c>
      <c r="D10" s="2" t="n">
        <v>0.506724964294716</v>
      </c>
      <c r="E10" s="2" t="n">
        <v>0.811753772232724</v>
      </c>
      <c r="F10" s="2" t="n">
        <v>0.438756177193053</v>
      </c>
      <c r="G10" s="2" t="n">
        <v>0.68559625413688</v>
      </c>
      <c r="H10" s="2" t="n">
        <v>0.970845130409041</v>
      </c>
      <c r="I10" s="2" t="n">
        <v>0.340945755928921</v>
      </c>
      <c r="J10" s="2" t="n">
        <v>0.241944202568378</v>
      </c>
      <c r="K10" s="2" t="n">
        <v>0.503920473708009</v>
      </c>
      <c r="L10" s="2" t="n">
        <v>1.91068198876725</v>
      </c>
    </row>
    <row r="11" customFormat="false" ht="12.8" hidden="false" customHeight="false" outlineLevel="0" collapsed="false">
      <c r="A11" s="1" t="s">
        <v>21</v>
      </c>
      <c r="B11" s="2" t="n">
        <v>0.557100879729322</v>
      </c>
      <c r="C11" s="2" t="n">
        <v>1.97007898265613</v>
      </c>
      <c r="D11" s="2" t="n">
        <v>1.46189582748855</v>
      </c>
      <c r="E11" s="2" t="n">
        <v>1.64302888735118</v>
      </c>
      <c r="F11" s="2" t="n">
        <v>0.617176771745914</v>
      </c>
      <c r="G11" s="2" t="n">
        <v>1.00684709005273</v>
      </c>
      <c r="H11" s="2" t="n">
        <v>0.144889379035459</v>
      </c>
      <c r="I11" s="2" t="n">
        <v>0.709383746063396</v>
      </c>
      <c r="J11" s="2" t="n">
        <v>0.572556735488599</v>
      </c>
      <c r="K11" s="2" t="n">
        <v>1.04413235214496</v>
      </c>
      <c r="L11" s="2" t="n">
        <v>0.0152554764660665</v>
      </c>
    </row>
    <row r="12" customFormat="false" ht="12.8" hidden="false" customHeight="false" outlineLevel="0" collapsed="false">
      <c r="A12" s="1" t="s">
        <v>22</v>
      </c>
      <c r="B12" s="2" t="n">
        <v>1.22235462830105</v>
      </c>
      <c r="C12" s="2" t="n">
        <v>0.644974583109323</v>
      </c>
      <c r="D12" s="2" t="n">
        <v>0.0597264895056328</v>
      </c>
      <c r="E12" s="2" t="n">
        <v>1.08683321084986</v>
      </c>
      <c r="F12" s="2" t="n">
        <v>1.51747178231226</v>
      </c>
      <c r="G12" s="2" t="n">
        <v>1.76276379581259</v>
      </c>
      <c r="H12" s="2" t="n">
        <v>0.991642297704751</v>
      </c>
      <c r="I12" s="2" t="n">
        <v>0.839753469108712</v>
      </c>
      <c r="J12" s="2" t="n">
        <v>1.30404837572634</v>
      </c>
      <c r="K12" s="2" t="n">
        <v>0.199677173607956</v>
      </c>
      <c r="L12" s="2" t="n">
        <v>0.255298569559981</v>
      </c>
    </row>
    <row r="13" customFormat="false" ht="12.8" hidden="false" customHeight="false" outlineLevel="0" collapsed="false">
      <c r="A13" s="1" t="s">
        <v>23</v>
      </c>
      <c r="B13" s="2" t="n">
        <v>1.36642279321167</v>
      </c>
      <c r="C13" s="2" t="n">
        <v>0.86759846637027</v>
      </c>
      <c r="D13" s="2" t="n">
        <v>1.47302064813411</v>
      </c>
      <c r="E13" s="2" t="n">
        <v>0.962196742788703</v>
      </c>
      <c r="F13" s="2" t="n">
        <v>0.17749923726473</v>
      </c>
      <c r="G13" s="2" t="n">
        <v>0.618627608061745</v>
      </c>
      <c r="H13" s="2" t="n">
        <v>0.401872953420113</v>
      </c>
      <c r="I13" s="2" t="n">
        <v>0.218303401739907</v>
      </c>
      <c r="J13" s="2" t="n">
        <v>0.906381564021123</v>
      </c>
      <c r="K13" s="2" t="n">
        <v>0.235750094495078</v>
      </c>
      <c r="L13" s="2" t="n">
        <v>1.559981074658</v>
      </c>
    </row>
    <row r="14" customFormat="false" ht="12.8" hidden="false" customHeight="false" outlineLevel="0" collapsed="false">
      <c r="A14" s="1" t="s">
        <v>24</v>
      </c>
      <c r="B14" s="2" t="n">
        <v>1.36545550928607</v>
      </c>
      <c r="C14" s="2" t="n">
        <v>1.81722357747346</v>
      </c>
      <c r="D14" s="2" t="n">
        <v>0.409289912509498</v>
      </c>
      <c r="E14" s="2" t="n">
        <v>0.334629573257941</v>
      </c>
      <c r="F14" s="2" t="n">
        <v>0.331917896675531</v>
      </c>
      <c r="G14" s="2" t="n">
        <v>1.44879101422415</v>
      </c>
      <c r="H14" s="2" t="n">
        <v>1.76653677817275</v>
      </c>
      <c r="I14" s="2" t="n">
        <v>1.41545366822217</v>
      </c>
      <c r="J14" s="2" t="n">
        <v>1.01653311205658</v>
      </c>
      <c r="K14" s="2" t="n">
        <v>1.80853271099596</v>
      </c>
      <c r="L14" s="2" t="n">
        <v>1.99225544785951</v>
      </c>
    </row>
    <row r="15" customFormat="false" ht="12.8" hidden="false" customHeight="false" outlineLevel="0" collapsed="false">
      <c r="A15" s="1" t="s">
        <v>25</v>
      </c>
      <c r="B15" s="2" t="n">
        <v>1.31727814252869</v>
      </c>
      <c r="C15" s="2" t="n">
        <v>1.26312009324771</v>
      </c>
      <c r="D15" s="2" t="n">
        <v>0.425650636163133</v>
      </c>
      <c r="E15" s="2" t="n">
        <v>0.121745999548597</v>
      </c>
      <c r="F15" s="2" t="n">
        <v>0.86626686528307</v>
      </c>
      <c r="G15" s="2" t="n">
        <v>0.0985975171144176</v>
      </c>
      <c r="H15" s="2" t="n">
        <v>0.246308693006143</v>
      </c>
      <c r="I15" s="2" t="n">
        <v>1.43467445062074</v>
      </c>
      <c r="J15" s="2" t="n">
        <v>0.328717035321411</v>
      </c>
      <c r="K15" s="2" t="n">
        <v>1.08668342963985</v>
      </c>
      <c r="L15" s="2" t="n">
        <v>0.285933048284843</v>
      </c>
    </row>
    <row r="16" customFormat="false" ht="12.8" hidden="false" customHeight="false" outlineLevel="0" collapsed="false">
      <c r="A16" s="1" t="s">
        <v>26</v>
      </c>
      <c r="B16" s="2" t="n">
        <v>0.993146190976924</v>
      </c>
      <c r="C16" s="2" t="n">
        <v>0.494950642178571</v>
      </c>
      <c r="D16" s="2" t="n">
        <v>1.29680251526354</v>
      </c>
      <c r="E16" s="2" t="n">
        <v>0.221193140970132</v>
      </c>
      <c r="F16" s="2" t="n">
        <v>0.0836278352107578</v>
      </c>
      <c r="G16" s="2" t="n">
        <v>1.36233306696006</v>
      </c>
      <c r="H16" s="2" t="n">
        <v>0.672070112724623</v>
      </c>
      <c r="I16" s="2" t="n">
        <v>0.236882900207857</v>
      </c>
      <c r="J16" s="2" t="n">
        <v>1.66378482249536</v>
      </c>
      <c r="K16" s="2" t="n">
        <v>1.38783772486841</v>
      </c>
      <c r="L16" s="2" t="n">
        <v>0.594801235191124</v>
      </c>
    </row>
    <row r="17" customFormat="false" ht="12.8" hidden="false" customHeight="false" outlineLevel="0" collapsed="false">
      <c r="A17" s="1" t="s">
        <v>27</v>
      </c>
      <c r="B17" s="2" t="n">
        <v>1.05157731529149</v>
      </c>
      <c r="C17" s="2" t="n">
        <v>0.528331248188013</v>
      </c>
      <c r="D17" s="2" t="n">
        <v>0.637081054700919</v>
      </c>
      <c r="E17" s="2" t="n">
        <v>0.0937605703428922</v>
      </c>
      <c r="F17" s="2" t="n">
        <v>1.67451698080833</v>
      </c>
      <c r="G17" s="2" t="n">
        <v>0.150939172118036</v>
      </c>
      <c r="H17" s="2" t="n">
        <v>1.92799191009775</v>
      </c>
      <c r="I17" s="2" t="n">
        <v>0.451943886055797</v>
      </c>
      <c r="J17" s="2" t="n">
        <v>1.94915927988136</v>
      </c>
      <c r="K17" s="2" t="n">
        <v>0.221587639256172</v>
      </c>
      <c r="L17" s="2" t="n">
        <v>1.50181261664512</v>
      </c>
    </row>
    <row r="18" customFormat="false" ht="12.8" hidden="false" customHeight="false" outlineLevel="0" collapsed="false">
      <c r="A18" s="1" t="s">
        <v>28</v>
      </c>
      <c r="B18" s="2" t="n">
        <v>0.0362064447890865</v>
      </c>
      <c r="C18" s="2" t="n">
        <v>1.1430209116095</v>
      </c>
      <c r="D18" s="2" t="n">
        <v>1.90761256303999</v>
      </c>
      <c r="E18" s="2" t="n">
        <v>1.80480063597161</v>
      </c>
      <c r="F18" s="2" t="n">
        <v>1.52045337904954</v>
      </c>
      <c r="G18" s="2" t="n">
        <v>1.41351651552381</v>
      </c>
      <c r="H18" s="2" t="n">
        <v>0.600734956259691</v>
      </c>
      <c r="I18" s="2" t="n">
        <v>1.99622068474375</v>
      </c>
      <c r="J18" s="2" t="n">
        <v>1.08807887361693</v>
      </c>
      <c r="K18" s="2" t="n">
        <v>0.729997059994197</v>
      </c>
      <c r="L18" s="2" t="n">
        <v>0.467040701649994</v>
      </c>
    </row>
    <row r="19" customFormat="false" ht="12.8" hidden="false" customHeight="false" outlineLevel="0" collapsed="false">
      <c r="A19" s="1" t="s">
        <v>29</v>
      </c>
      <c r="B19" s="2" t="n">
        <v>0.297381946089726</v>
      </c>
      <c r="C19" s="2" t="n">
        <v>1.67817294203532</v>
      </c>
      <c r="D19" s="2" t="n">
        <v>0.00728292621790844</v>
      </c>
      <c r="E19" s="2" t="n">
        <v>0.901145011723902</v>
      </c>
      <c r="F19" s="2" t="n">
        <v>0.95749838144045</v>
      </c>
      <c r="G19" s="2" t="n">
        <v>0.829668449928597</v>
      </c>
      <c r="H19" s="2" t="n">
        <v>0.491063311763941</v>
      </c>
      <c r="I19" s="2" t="n">
        <v>0.0671600229761832</v>
      </c>
      <c r="J19" s="2" t="n">
        <v>1.74512945693889</v>
      </c>
      <c r="K19" s="2" t="n">
        <v>0.0861481564295732</v>
      </c>
      <c r="L19" s="2" t="n">
        <v>1.42625048994549</v>
      </c>
    </row>
    <row r="20" customFormat="false" ht="12.8" hidden="false" customHeight="false" outlineLevel="0" collapsed="false">
      <c r="A20" s="1" t="s">
        <v>30</v>
      </c>
      <c r="B20" s="2" t="n">
        <v>1.62395171524505</v>
      </c>
      <c r="C20" s="2" t="n">
        <v>1.09022173801038</v>
      </c>
      <c r="D20" s="2" t="n">
        <v>0.325052485069985</v>
      </c>
      <c r="E20" s="2" t="n">
        <v>1.21514548160646</v>
      </c>
      <c r="F20" s="2" t="n">
        <v>1.4071825574207</v>
      </c>
      <c r="G20" s="2" t="n">
        <v>0.691721207469758</v>
      </c>
      <c r="H20" s="2" t="n">
        <v>1.02832518582513</v>
      </c>
      <c r="I20" s="2" t="n">
        <v>0.633552025647182</v>
      </c>
      <c r="J20" s="2" t="n">
        <v>1.76585001856109</v>
      </c>
      <c r="K20" s="2" t="n">
        <v>0.730883798329034</v>
      </c>
      <c r="L20" s="2" t="n">
        <v>0.166318106308352</v>
      </c>
    </row>
    <row r="21" customFormat="false" ht="12.8" hidden="false" customHeight="false" outlineLevel="0" collapsed="false">
      <c r="A21" s="1" t="s">
        <v>31</v>
      </c>
      <c r="B21" s="2" t="n">
        <v>0.739691472894025</v>
      </c>
      <c r="C21" s="2" t="n">
        <v>0.540024607121636</v>
      </c>
      <c r="D21" s="2" t="n">
        <v>1.13157068264008</v>
      </c>
      <c r="E21" s="2" t="n">
        <v>0.349420108390231</v>
      </c>
      <c r="F21" s="2" t="n">
        <v>1.4774037014537</v>
      </c>
      <c r="G21" s="2" t="n">
        <v>0.200896850677546</v>
      </c>
      <c r="H21" s="2" t="n">
        <v>1.86064694413187</v>
      </c>
      <c r="I21" s="2" t="n">
        <v>0.758209285735079</v>
      </c>
      <c r="J21" s="2" t="n">
        <v>1.49772310007878</v>
      </c>
      <c r="K21" s="2" t="n">
        <v>0.697402879752232</v>
      </c>
      <c r="L21" s="2" t="n">
        <v>1.78450078913748</v>
      </c>
    </row>
    <row r="22" customFormat="false" ht="12.8" hidden="false" customHeight="false" outlineLevel="0" collapsed="false">
      <c r="A22" s="1" t="s">
        <v>32</v>
      </c>
      <c r="B22" s="2" t="n">
        <v>0.564316144265266</v>
      </c>
      <c r="C22" s="2" t="n">
        <v>1.98831995557683</v>
      </c>
      <c r="D22" s="2" t="n">
        <v>1.46043163582618</v>
      </c>
      <c r="E22" s="2" t="n">
        <v>1.1140277550372</v>
      </c>
      <c r="F22" s="2" t="n">
        <v>0.671906556047595</v>
      </c>
      <c r="G22" s="2" t="n">
        <v>1.16802272924546</v>
      </c>
      <c r="H22" s="2" t="n">
        <v>1.26007289023549</v>
      </c>
      <c r="I22" s="2" t="n">
        <v>1.94018379391846</v>
      </c>
      <c r="J22" s="2" t="n">
        <v>1.63934521498412</v>
      </c>
      <c r="K22" s="2" t="n">
        <v>1.42113630722971</v>
      </c>
      <c r="L22" s="2" t="n">
        <v>1.42549837716242</v>
      </c>
    </row>
    <row r="23" customFormat="false" ht="12.8" hidden="false" customHeight="false" outlineLevel="0" collapsed="false">
      <c r="A23" s="1" t="s">
        <v>33</v>
      </c>
      <c r="B23" s="2" t="n">
        <v>0.688856872795714</v>
      </c>
      <c r="C23" s="2" t="n">
        <v>0.954697773337804</v>
      </c>
      <c r="D23" s="2" t="n">
        <v>0.753225187256539</v>
      </c>
      <c r="E23" s="2" t="n">
        <v>1.00117992395647</v>
      </c>
      <c r="F23" s="2" t="n">
        <v>1.13583020168543</v>
      </c>
      <c r="G23" s="2" t="n">
        <v>1.02944891531714</v>
      </c>
      <c r="H23" s="2" t="n">
        <v>0.669313429474203</v>
      </c>
      <c r="I23" s="2" t="n">
        <v>1.28447535837426</v>
      </c>
      <c r="J23" s="2" t="n">
        <v>1.68299055521276</v>
      </c>
      <c r="K23" s="2" t="n">
        <v>1.893932688744</v>
      </c>
      <c r="L23" s="2" t="n">
        <v>0.26633269825482</v>
      </c>
    </row>
    <row r="24" customFormat="false" ht="12.8" hidden="false" customHeight="false" outlineLevel="0" collapsed="false">
      <c r="A24" s="1" t="s">
        <v>34</v>
      </c>
      <c r="B24" s="2" t="n">
        <v>1.71980975790666</v>
      </c>
      <c r="C24" s="2" t="n">
        <v>0.199210260585913</v>
      </c>
      <c r="D24" s="2" t="n">
        <v>1.17977324736247</v>
      </c>
      <c r="E24" s="2" t="n">
        <v>0.286498572629649</v>
      </c>
      <c r="F24" s="2" t="n">
        <v>0.750350412656173</v>
      </c>
      <c r="G24" s="2" t="n">
        <v>1.5450660202342</v>
      </c>
      <c r="H24" s="2" t="n">
        <v>0.170765947552683</v>
      </c>
      <c r="I24" s="2" t="n">
        <v>1.03795483853533</v>
      </c>
      <c r="J24" s="2" t="n">
        <v>1.11641857789504</v>
      </c>
      <c r="K24" s="2" t="n">
        <v>0.929830900334684</v>
      </c>
      <c r="L24" s="2" t="n">
        <v>1.4051780291982</v>
      </c>
    </row>
    <row r="25" customFormat="false" ht="12.8" hidden="false" customHeight="false" outlineLevel="0" collapsed="false">
      <c r="A25" s="1" t="s">
        <v>35</v>
      </c>
      <c r="B25" s="2" t="n">
        <v>0.825279771909164</v>
      </c>
      <c r="C25" s="2" t="n">
        <v>0.500191343212539</v>
      </c>
      <c r="D25" s="2" t="n">
        <v>0.649096957662067</v>
      </c>
      <c r="E25" s="2" t="n">
        <v>0.351404363900386</v>
      </c>
      <c r="F25" s="2" t="n">
        <v>1.6127322457635</v>
      </c>
      <c r="G25" s="2" t="n">
        <v>1.09956716317791</v>
      </c>
      <c r="H25" s="2" t="n">
        <v>1.87211775627538</v>
      </c>
      <c r="I25" s="2" t="n">
        <v>1.20385752321383</v>
      </c>
      <c r="J25" s="2" t="n">
        <v>0.418045215256961</v>
      </c>
      <c r="K25" s="2" t="n">
        <v>1.34092644396583</v>
      </c>
      <c r="L25" s="2" t="n">
        <v>1.71834384261195</v>
      </c>
    </row>
    <row r="26" customFormat="false" ht="12.8" hidden="false" customHeight="false" outlineLevel="0" collapsed="false">
      <c r="A26" s="1" t="s">
        <v>36</v>
      </c>
      <c r="B26" s="2" t="n">
        <v>0.71342350100804</v>
      </c>
      <c r="C26" s="2" t="n">
        <v>1.15207900290398</v>
      </c>
      <c r="D26" s="2" t="n">
        <v>1.87572020082422</v>
      </c>
      <c r="E26" s="2" t="n">
        <v>1.08775752308547</v>
      </c>
      <c r="F26" s="2" t="n">
        <v>1.30183059366744</v>
      </c>
      <c r="G26" s="2" t="n">
        <v>0.0925092146183204</v>
      </c>
      <c r="H26" s="2" t="n">
        <v>1.60431863407495</v>
      </c>
      <c r="I26" s="2" t="n">
        <v>0.682401902044541</v>
      </c>
      <c r="J26" s="2" t="n">
        <v>0.498148919059051</v>
      </c>
      <c r="K26" s="2" t="n">
        <v>0.304000966882969</v>
      </c>
      <c r="L26" s="2" t="n">
        <v>0.340937404345178</v>
      </c>
    </row>
    <row r="27" customFormat="false" ht="12.8" hidden="false" customHeight="false" outlineLevel="0" collapsed="false">
      <c r="A27" s="1" t="s">
        <v>37</v>
      </c>
      <c r="B27" s="2" t="n">
        <v>0.845437028428008</v>
      </c>
      <c r="C27" s="2" t="n">
        <v>0.934178496048206</v>
      </c>
      <c r="D27" s="2" t="n">
        <v>1.0545651716424</v>
      </c>
      <c r="E27" s="2" t="n">
        <v>0.507595935387955</v>
      </c>
      <c r="F27" s="2" t="n">
        <v>0.166064022854788</v>
      </c>
      <c r="G27" s="2" t="n">
        <v>1.37130606556221</v>
      </c>
      <c r="H27" s="2" t="n">
        <v>0.981517532863318</v>
      </c>
      <c r="I27" s="2" t="n">
        <v>1.13815289219683</v>
      </c>
      <c r="J27" s="2" t="n">
        <v>1.51696538983392</v>
      </c>
      <c r="K27" s="2" t="n">
        <v>0.759056590152914</v>
      </c>
      <c r="L27" s="2" t="n">
        <v>0.764362282762875</v>
      </c>
    </row>
    <row r="28" customFormat="false" ht="12.8" hidden="false" customHeight="false" outlineLevel="0" collapsed="false">
      <c r="A28" s="1" t="s">
        <v>38</v>
      </c>
      <c r="B28" s="2" t="n">
        <v>1.48161924160266</v>
      </c>
      <c r="C28" s="2" t="n">
        <v>1.67189224377876</v>
      </c>
      <c r="D28" s="2" t="n">
        <v>1.89464794182966</v>
      </c>
      <c r="E28" s="2" t="n">
        <v>0.329856001856494</v>
      </c>
      <c r="F28" s="2" t="n">
        <v>0.577377456415798</v>
      </c>
      <c r="G28" s="2" t="n">
        <v>1.48570743182711</v>
      </c>
      <c r="H28" s="2" t="n">
        <v>1.61669991837455</v>
      </c>
      <c r="I28" s="2" t="n">
        <v>0.0838425768559445</v>
      </c>
      <c r="J28" s="2" t="n">
        <v>0.379011092470955</v>
      </c>
      <c r="K28" s="2" t="n">
        <v>1.37313982786797</v>
      </c>
      <c r="L28" s="2" t="n">
        <v>0.264798387962123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6"/>
    <col collapsed="false" customWidth="true" hidden="false" outlineLevel="0" max="10" min="7" style="0" width="7.84"/>
    <col collapsed="false" customWidth="true" hidden="false" outlineLevel="0" max="11" min="11" style="0" width="6.86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3" t="n">
        <v>548.044124373158</v>
      </c>
      <c r="C2" s="3" t="n">
        <v>711.313443069605</v>
      </c>
      <c r="D2" s="3" t="n">
        <v>972.296892260352</v>
      </c>
      <c r="E2" s="3" t="n">
        <v>829.594346277348</v>
      </c>
      <c r="F2" s="3" t="n">
        <v>202.569714940835</v>
      </c>
      <c r="G2" s="3" t="n">
        <v>311.067839933796</v>
      </c>
      <c r="H2" s="3" t="n">
        <v>850.854122301504</v>
      </c>
      <c r="I2" s="3" t="n">
        <v>817.956405290142</v>
      </c>
      <c r="J2" s="3" t="n">
        <v>639.017936919448</v>
      </c>
      <c r="K2" s="3" t="n">
        <v>367.635811006243</v>
      </c>
      <c r="L2" s="3" t="n">
        <v>274.626263228004</v>
      </c>
    </row>
    <row r="3" customFormat="false" ht="12.8" hidden="false" customHeight="false" outlineLevel="0" collapsed="false">
      <c r="A3" s="1" t="s">
        <v>13</v>
      </c>
      <c r="B3" s="3" t="n">
        <v>993.759486244844</v>
      </c>
      <c r="C3" s="3" t="n">
        <v>936.817204628482</v>
      </c>
      <c r="D3" s="3" t="n">
        <v>538.363998618383</v>
      </c>
      <c r="E3" s="3" t="n">
        <v>684.270308746074</v>
      </c>
      <c r="F3" s="3" t="n">
        <v>936.302099222693</v>
      </c>
      <c r="G3" s="3" t="n">
        <v>726.144355965733</v>
      </c>
      <c r="H3" s="3" t="n">
        <v>26.5367784483915</v>
      </c>
      <c r="I3" s="3" t="n">
        <v>597.518751498514</v>
      </c>
      <c r="J3" s="3" t="n">
        <v>661.856396339756</v>
      </c>
      <c r="K3" s="3" t="n">
        <v>371.807146596337</v>
      </c>
      <c r="L3" s="3" t="n">
        <v>86.1277118194484</v>
      </c>
    </row>
    <row r="4" customFormat="false" ht="12.8" hidden="false" customHeight="false" outlineLevel="0" collapsed="false">
      <c r="A4" s="1" t="s">
        <v>14</v>
      </c>
      <c r="B4" s="3" t="n">
        <v>68.2764776590664</v>
      </c>
      <c r="C4" s="3" t="n">
        <v>953.949716301629</v>
      </c>
      <c r="D4" s="3" t="n">
        <v>108.162940330131</v>
      </c>
      <c r="E4" s="3" t="n">
        <v>934.177978101788</v>
      </c>
      <c r="F4" s="3" t="n">
        <v>771.007990768892</v>
      </c>
      <c r="G4" s="3" t="n">
        <v>665.858169382374</v>
      </c>
      <c r="H4" s="3" t="n">
        <v>908.14384265342</v>
      </c>
      <c r="I4" s="3" t="n">
        <v>353.419106424433</v>
      </c>
      <c r="J4" s="3" t="n">
        <v>170.823295274678</v>
      </c>
      <c r="K4" s="3" t="n">
        <v>204.947742760687</v>
      </c>
      <c r="L4" s="3" t="n">
        <v>553.874556474779</v>
      </c>
    </row>
    <row r="5" customFormat="false" ht="12.8" hidden="false" customHeight="false" outlineLevel="0" collapsed="false">
      <c r="A5" s="1" t="s">
        <v>15</v>
      </c>
      <c r="B5" s="3" t="n">
        <v>126.158397304711</v>
      </c>
      <c r="C5" s="3" t="n">
        <v>974.320145865517</v>
      </c>
      <c r="D5" s="3" t="n">
        <v>762.82572417605</v>
      </c>
      <c r="E5" s="3" t="n">
        <v>11.7620805480952</v>
      </c>
      <c r="F5" s="3" t="n">
        <v>354.638692679519</v>
      </c>
      <c r="G5" s="3" t="n">
        <v>303.851300254738</v>
      </c>
      <c r="H5" s="3" t="n">
        <v>353.342205190463</v>
      </c>
      <c r="I5" s="3" t="n">
        <v>466.425042195798</v>
      </c>
      <c r="J5" s="3" t="n">
        <v>262.954908939284</v>
      </c>
      <c r="K5" s="3" t="n">
        <v>278.868060949443</v>
      </c>
      <c r="L5" s="3" t="n">
        <v>246.225358860984</v>
      </c>
    </row>
    <row r="6" customFormat="false" ht="12.8" hidden="false" customHeight="false" outlineLevel="0" collapsed="false">
      <c r="A6" s="1" t="s">
        <v>16</v>
      </c>
      <c r="B6" s="3" t="n">
        <v>81.9806571523718</v>
      </c>
      <c r="C6" s="3" t="n">
        <v>929.435491803857</v>
      </c>
      <c r="D6" s="3" t="n">
        <v>426.565242131248</v>
      </c>
      <c r="E6" s="3" t="n">
        <v>868.783409236725</v>
      </c>
      <c r="F6" s="3" t="n">
        <v>813.922642057939</v>
      </c>
      <c r="G6" s="3" t="n">
        <v>525.156993407761</v>
      </c>
      <c r="H6" s="3" t="n">
        <v>78.3323331918484</v>
      </c>
      <c r="I6" s="3" t="n">
        <v>93.8387041000779</v>
      </c>
      <c r="J6" s="3" t="n">
        <v>607.721810267637</v>
      </c>
      <c r="K6" s="3" t="n">
        <v>966.829357723649</v>
      </c>
      <c r="L6" s="3" t="n">
        <v>778.790130877625</v>
      </c>
    </row>
    <row r="7" customFormat="false" ht="12.8" hidden="false" customHeight="false" outlineLevel="0" collapsed="false">
      <c r="A7" s="1" t="s">
        <v>17</v>
      </c>
      <c r="B7" s="3" t="n">
        <v>972.878847463064</v>
      </c>
      <c r="C7" s="3" t="n">
        <v>989.041425579198</v>
      </c>
      <c r="D7" s="3" t="n">
        <v>398.247847970765</v>
      </c>
      <c r="E7" s="3" t="n">
        <v>152.161027705505</v>
      </c>
      <c r="F7" s="3" t="n">
        <v>31.9644810992451</v>
      </c>
      <c r="G7" s="3" t="n">
        <v>516.783003022938</v>
      </c>
      <c r="H7" s="3" t="n">
        <v>51.0894019132962</v>
      </c>
      <c r="I7" s="3" t="n">
        <v>563.970641016936</v>
      </c>
      <c r="J7" s="3" t="n">
        <v>584.780191647501</v>
      </c>
      <c r="K7" s="3" t="n">
        <v>835.960365439262</v>
      </c>
      <c r="L7" s="3" t="n">
        <v>373.354047854203</v>
      </c>
    </row>
    <row r="8" customFormat="false" ht="12.8" hidden="false" customHeight="false" outlineLevel="0" collapsed="false">
      <c r="A8" s="1" t="s">
        <v>18</v>
      </c>
      <c r="B8" s="3" t="n">
        <v>925.75821169611</v>
      </c>
      <c r="C8" s="3" t="n">
        <v>22.013073442481</v>
      </c>
      <c r="D8" s="3" t="n">
        <v>865.382229208089</v>
      </c>
      <c r="E8" s="3" t="n">
        <v>324.479651731552</v>
      </c>
      <c r="F8" s="3" t="n">
        <v>147.517510991109</v>
      </c>
      <c r="G8" s="3" t="n">
        <v>663.931035732726</v>
      </c>
      <c r="H8" s="3" t="n">
        <v>627.696485337244</v>
      </c>
      <c r="I8" s="3" t="n">
        <v>51.9879918700187</v>
      </c>
      <c r="J8" s="3" t="n">
        <v>547.196358424542</v>
      </c>
      <c r="K8" s="3" t="n">
        <v>41.8242921168441</v>
      </c>
      <c r="L8" s="3" t="n">
        <v>294.279632174114</v>
      </c>
    </row>
    <row r="9" customFormat="false" ht="12.8" hidden="false" customHeight="false" outlineLevel="0" collapsed="false">
      <c r="A9" s="1" t="s">
        <v>19</v>
      </c>
      <c r="B9" s="3" t="n">
        <v>457.61883445895</v>
      </c>
      <c r="C9" s="3" t="n">
        <v>869.002773141295</v>
      </c>
      <c r="D9" s="3" t="n">
        <v>363.714616413349</v>
      </c>
      <c r="E9" s="3" t="n">
        <v>251.668379847619</v>
      </c>
      <c r="F9" s="3" t="n">
        <v>871.302322737925</v>
      </c>
      <c r="G9" s="3" t="n">
        <v>977.364762055324</v>
      </c>
      <c r="H9" s="3" t="n">
        <v>585.170578368558</v>
      </c>
      <c r="I9" s="3" t="n">
        <v>656.500924673777</v>
      </c>
      <c r="J9" s="3" t="n">
        <v>813.052046773175</v>
      </c>
      <c r="K9" s="3" t="n">
        <v>531.3877745492</v>
      </c>
      <c r="L9" s="3" t="n">
        <v>337.757722896421</v>
      </c>
    </row>
    <row r="10" customFormat="false" ht="12.8" hidden="false" customHeight="false" outlineLevel="0" collapsed="false">
      <c r="A10" s="1" t="s">
        <v>20</v>
      </c>
      <c r="B10" s="3" t="n">
        <v>991.626462714127</v>
      </c>
      <c r="C10" s="3" t="n">
        <v>765.496720147368</v>
      </c>
      <c r="D10" s="3" t="n">
        <v>346.641408380357</v>
      </c>
      <c r="E10" s="3" t="n">
        <v>347.389698399092</v>
      </c>
      <c r="F10" s="3" t="n">
        <v>626.431940037885</v>
      </c>
      <c r="G10" s="3" t="n">
        <v>865.49271597187</v>
      </c>
      <c r="H10" s="3" t="n">
        <v>529.584420614521</v>
      </c>
      <c r="I10" s="3" t="n">
        <v>789.578313301709</v>
      </c>
      <c r="J10" s="3" t="n">
        <v>21.6074240150877</v>
      </c>
      <c r="K10" s="3" t="n">
        <v>786.602626097578</v>
      </c>
      <c r="L10" s="3" t="n">
        <v>891.758629430423</v>
      </c>
    </row>
    <row r="11" customFormat="false" ht="12.8" hidden="false" customHeight="false" outlineLevel="0" collapsed="false">
      <c r="A11" s="1" t="s">
        <v>21</v>
      </c>
      <c r="B11" s="3" t="n">
        <v>688.573889403447</v>
      </c>
      <c r="C11" s="3" t="n">
        <v>332.951398017856</v>
      </c>
      <c r="D11" s="3" t="n">
        <v>131.537161413819</v>
      </c>
      <c r="E11" s="3" t="n">
        <v>780.854546707709</v>
      </c>
      <c r="F11" s="3" t="n">
        <v>90.7646655351276</v>
      </c>
      <c r="G11" s="3" t="n">
        <v>276.737244068938</v>
      </c>
      <c r="H11" s="3" t="n">
        <v>780.109455311996</v>
      </c>
      <c r="I11" s="3" t="n">
        <v>309.667593292617</v>
      </c>
      <c r="J11" s="3" t="n">
        <v>34.6738691896571</v>
      </c>
      <c r="K11" s="3" t="n">
        <v>170.253155135027</v>
      </c>
      <c r="L11" s="3" t="n">
        <v>276.577246316105</v>
      </c>
    </row>
    <row r="12" customFormat="false" ht="12.8" hidden="false" customHeight="false" outlineLevel="0" collapsed="false">
      <c r="A12" s="1" t="s">
        <v>22</v>
      </c>
      <c r="B12" s="3" t="n">
        <v>311.547022626125</v>
      </c>
      <c r="C12" s="3" t="n">
        <v>285.510593000069</v>
      </c>
      <c r="D12" s="3" t="n">
        <v>542.288870006949</v>
      </c>
      <c r="E12" s="3" t="n">
        <v>708.15812141471</v>
      </c>
      <c r="F12" s="3" t="n">
        <v>648.588568441427</v>
      </c>
      <c r="G12" s="3" t="n">
        <v>360.355151016778</v>
      </c>
      <c r="H12" s="3" t="n">
        <v>613.566444356981</v>
      </c>
      <c r="I12" s="3" t="n">
        <v>312.477404877833</v>
      </c>
      <c r="J12" s="3" t="n">
        <v>93.718342308744</v>
      </c>
      <c r="K12" s="3" t="n">
        <v>637.671956400789</v>
      </c>
      <c r="L12" s="3" t="n">
        <v>392.960629282091</v>
      </c>
    </row>
    <row r="13" customFormat="false" ht="12.8" hidden="false" customHeight="false" outlineLevel="0" collapsed="false">
      <c r="A13" s="1" t="s">
        <v>23</v>
      </c>
      <c r="B13" s="3" t="n">
        <v>913.151749629896</v>
      </c>
      <c r="C13" s="3" t="n">
        <v>224.03309053572</v>
      </c>
      <c r="D13" s="3" t="n">
        <v>179.56615111093</v>
      </c>
      <c r="E13" s="3" t="n">
        <v>231.020409921139</v>
      </c>
      <c r="F13" s="3" t="n">
        <v>944.05563939119</v>
      </c>
      <c r="G13" s="3" t="n">
        <v>706.504931766947</v>
      </c>
      <c r="H13" s="3" t="n">
        <v>606.91789624999</v>
      </c>
      <c r="I13" s="3" t="n">
        <v>419.38528320308</v>
      </c>
      <c r="J13" s="3" t="n">
        <v>495.084038176228</v>
      </c>
      <c r="K13" s="3" t="n">
        <v>734.750611147041</v>
      </c>
      <c r="L13" s="3" t="n">
        <v>718.800353271524</v>
      </c>
    </row>
    <row r="14" customFormat="false" ht="12.8" hidden="false" customHeight="false" outlineLevel="0" collapsed="false">
      <c r="A14" s="1" t="s">
        <v>24</v>
      </c>
      <c r="B14" s="3" t="n">
        <v>587.958723995652</v>
      </c>
      <c r="C14" s="3" t="n">
        <v>921.169178528442</v>
      </c>
      <c r="D14" s="3" t="n">
        <v>777.240856598512</v>
      </c>
      <c r="E14" s="3" t="n">
        <v>203.881707209842</v>
      </c>
      <c r="F14" s="3" t="n">
        <v>877.341620888213</v>
      </c>
      <c r="G14" s="3" t="n">
        <v>756.215316342184</v>
      </c>
      <c r="H14" s="3" t="n">
        <v>265.530764708575</v>
      </c>
      <c r="I14" s="3" t="n">
        <v>460.223865036846</v>
      </c>
      <c r="J14" s="3" t="n">
        <v>404.776473218317</v>
      </c>
      <c r="K14" s="3" t="n">
        <v>361.86147608152</v>
      </c>
      <c r="L14" s="3" t="n">
        <v>207.076830111043</v>
      </c>
    </row>
    <row r="15" customFormat="false" ht="12.8" hidden="false" customHeight="false" outlineLevel="0" collapsed="false">
      <c r="A15" s="1" t="s">
        <v>25</v>
      </c>
      <c r="B15" s="3" t="n">
        <v>563.587253644924</v>
      </c>
      <c r="C15" s="3" t="n">
        <v>553.25995476865</v>
      </c>
      <c r="D15" s="3" t="n">
        <v>364.367981721587</v>
      </c>
      <c r="E15" s="3" t="n">
        <v>941.299949619413</v>
      </c>
      <c r="F15" s="3" t="n">
        <v>522.005682559349</v>
      </c>
      <c r="G15" s="3" t="n">
        <v>307.874770910138</v>
      </c>
      <c r="H15" s="3" t="n">
        <v>979.08065461121</v>
      </c>
      <c r="I15" s="3" t="n">
        <v>504.037326450276</v>
      </c>
      <c r="J15" s="3" t="n">
        <v>362.840098754981</v>
      </c>
      <c r="K15" s="3" t="n">
        <v>972.23724991068</v>
      </c>
      <c r="L15" s="3" t="n">
        <v>624.20865681658</v>
      </c>
    </row>
    <row r="16" customFormat="false" ht="12.8" hidden="false" customHeight="false" outlineLevel="0" collapsed="false">
      <c r="A16" s="1" t="s">
        <v>26</v>
      </c>
      <c r="B16" s="3" t="n">
        <v>367.240887880353</v>
      </c>
      <c r="C16" s="3" t="n">
        <v>331.465406477743</v>
      </c>
      <c r="D16" s="3" t="n">
        <v>107.705744503858</v>
      </c>
      <c r="E16" s="3" t="n">
        <v>61.9439800966563</v>
      </c>
      <c r="F16" s="3" t="n">
        <v>163.861056881489</v>
      </c>
      <c r="G16" s="3" t="n">
        <v>613.226027114721</v>
      </c>
      <c r="H16" s="3" t="n">
        <v>145.89498604476</v>
      </c>
      <c r="I16" s="3" t="n">
        <v>107.138905212222</v>
      </c>
      <c r="J16" s="3" t="n">
        <v>577.311474978235</v>
      </c>
      <c r="K16" s="3" t="n">
        <v>709.652463602376</v>
      </c>
      <c r="L16" s="3" t="n">
        <v>57.9751410257643</v>
      </c>
    </row>
    <row r="17" customFormat="false" ht="12.8" hidden="false" customHeight="false" outlineLevel="0" collapsed="false">
      <c r="A17" s="1" t="s">
        <v>27</v>
      </c>
      <c r="B17" s="3" t="n">
        <v>68.9549787283479</v>
      </c>
      <c r="C17" s="3" t="n">
        <v>684.645969252322</v>
      </c>
      <c r="D17" s="3" t="n">
        <v>714.745370519761</v>
      </c>
      <c r="E17" s="3" t="n">
        <v>71.9438801597668</v>
      </c>
      <c r="F17" s="3" t="n">
        <v>497.924488734571</v>
      </c>
      <c r="G17" s="3" t="n">
        <v>486.499785061327</v>
      </c>
      <c r="H17" s="3" t="n">
        <v>858.485767206099</v>
      </c>
      <c r="I17" s="3" t="n">
        <v>515.260826917191</v>
      </c>
      <c r="J17" s="3" t="n">
        <v>736.872393240416</v>
      </c>
      <c r="K17" s="3" t="n">
        <v>750.167897599757</v>
      </c>
      <c r="L17" s="3" t="n">
        <v>54.1681665938428</v>
      </c>
    </row>
    <row r="18" customFormat="false" ht="12.8" hidden="false" customHeight="false" outlineLevel="0" collapsed="false">
      <c r="A18" s="1" t="s">
        <v>28</v>
      </c>
      <c r="B18" s="3" t="n">
        <v>469.178359201146</v>
      </c>
      <c r="C18" s="3" t="n">
        <v>303.775864726806</v>
      </c>
      <c r="D18" s="3" t="n">
        <v>836.06370800448</v>
      </c>
      <c r="E18" s="3" t="n">
        <v>7.14155543982447</v>
      </c>
      <c r="F18" s="3" t="n">
        <v>330.493072314099</v>
      </c>
      <c r="G18" s="3" t="n">
        <v>338.765804132106</v>
      </c>
      <c r="H18" s="3" t="n">
        <v>627.848511474735</v>
      </c>
      <c r="I18" s="3" t="n">
        <v>703.099597104832</v>
      </c>
      <c r="J18" s="3" t="n">
        <v>298.714979514288</v>
      </c>
      <c r="K18" s="3" t="n">
        <v>325.526889729495</v>
      </c>
      <c r="L18" s="3" t="n">
        <v>595.551406773933</v>
      </c>
    </row>
    <row r="19" customFormat="false" ht="12.8" hidden="false" customHeight="false" outlineLevel="0" collapsed="false">
      <c r="A19" s="1" t="s">
        <v>29</v>
      </c>
      <c r="B19" s="3" t="n">
        <v>555.735459647046</v>
      </c>
      <c r="C19" s="3" t="n">
        <v>817.16745687776</v>
      </c>
      <c r="D19" s="3" t="n">
        <v>211.93091991685</v>
      </c>
      <c r="E19" s="3" t="n">
        <v>346.84525964968</v>
      </c>
      <c r="F19" s="3" t="n">
        <v>58.4997299673896</v>
      </c>
      <c r="G19" s="3" t="n">
        <v>731.306334485879</v>
      </c>
      <c r="H19" s="3" t="n">
        <v>318.956217821654</v>
      </c>
      <c r="I19" s="3" t="n">
        <v>647.655485812748</v>
      </c>
      <c r="J19" s="3" t="n">
        <v>896.862045773699</v>
      </c>
      <c r="K19" s="3" t="n">
        <v>952.79871773796</v>
      </c>
      <c r="L19" s="3" t="n">
        <v>17.9620814972048</v>
      </c>
    </row>
    <row r="20" customFormat="false" ht="12.8" hidden="false" customHeight="false" outlineLevel="0" collapsed="false">
      <c r="A20" s="1" t="s">
        <v>30</v>
      </c>
      <c r="B20" s="3" t="n">
        <v>611.210171060594</v>
      </c>
      <c r="C20" s="3" t="n">
        <v>845.741031708802</v>
      </c>
      <c r="D20" s="3" t="n">
        <v>12.7757711926101</v>
      </c>
      <c r="E20" s="3" t="n">
        <v>32.6532780075896</v>
      </c>
      <c r="F20" s="3" t="n">
        <v>186.48417179671</v>
      </c>
      <c r="G20" s="3" t="n">
        <v>20.8301143822218</v>
      </c>
      <c r="H20" s="3" t="n">
        <v>640.04850216199</v>
      </c>
      <c r="I20" s="3" t="n">
        <v>980.098411017583</v>
      </c>
      <c r="J20" s="3" t="n">
        <v>442.402230935775</v>
      </c>
      <c r="K20" s="3" t="n">
        <v>416.306295303196</v>
      </c>
      <c r="L20" s="3" t="n">
        <v>355.466056815536</v>
      </c>
    </row>
    <row r="21" customFormat="false" ht="12.8" hidden="false" customHeight="false" outlineLevel="0" collapsed="false">
      <c r="A21" s="1" t="s">
        <v>31</v>
      </c>
      <c r="B21" s="3" t="n">
        <v>451.144635511952</v>
      </c>
      <c r="C21" s="3" t="n">
        <v>664.585752009377</v>
      </c>
      <c r="D21" s="3" t="n">
        <v>910.367576361921</v>
      </c>
      <c r="E21" s="3" t="n">
        <v>65.9327960109753</v>
      </c>
      <c r="F21" s="3" t="n">
        <v>562.255124282974</v>
      </c>
      <c r="G21" s="3" t="n">
        <v>77.5526166203816</v>
      </c>
      <c r="H21" s="3" t="n">
        <v>779.395856101964</v>
      </c>
      <c r="I21" s="3" t="n">
        <v>31.3817217036783</v>
      </c>
      <c r="J21" s="3" t="n">
        <v>82.8919929883004</v>
      </c>
      <c r="K21" s="3" t="n">
        <v>227.822878215857</v>
      </c>
      <c r="L21" s="3" t="n">
        <v>496.693048897949</v>
      </c>
    </row>
    <row r="22" customFormat="false" ht="12.8" hidden="false" customHeight="false" outlineLevel="0" collapsed="false">
      <c r="A22" s="1" t="s">
        <v>32</v>
      </c>
      <c r="B22" s="3" t="n">
        <v>572.605196498402</v>
      </c>
      <c r="C22" s="3" t="n">
        <v>149.885134710655</v>
      </c>
      <c r="D22" s="3" t="n">
        <v>498.885729569878</v>
      </c>
      <c r="E22" s="3" t="n">
        <v>875.898723741889</v>
      </c>
      <c r="F22" s="3" t="n">
        <v>779.39022481984</v>
      </c>
      <c r="G22" s="3" t="n">
        <v>905.754259955984</v>
      </c>
      <c r="H22" s="3" t="n">
        <v>996.709924768757</v>
      </c>
      <c r="I22" s="3" t="n">
        <v>842.06743166338</v>
      </c>
      <c r="J22" s="3" t="n">
        <v>921.224081670181</v>
      </c>
      <c r="K22" s="3" t="n">
        <v>597.823830574897</v>
      </c>
      <c r="L22" s="3" t="n">
        <v>148.353114532013</v>
      </c>
    </row>
    <row r="23" customFormat="false" ht="12.8" hidden="false" customHeight="false" outlineLevel="0" collapsed="false">
      <c r="A23" s="1" t="s">
        <v>33</v>
      </c>
      <c r="B23" s="3" t="n">
        <v>612.710779983383</v>
      </c>
      <c r="C23" s="3" t="n">
        <v>18.7196715511423</v>
      </c>
      <c r="D23" s="3" t="n">
        <v>408.727030431437</v>
      </c>
      <c r="E23" s="3" t="n">
        <v>625.098835833329</v>
      </c>
      <c r="F23" s="3" t="n">
        <v>293.940007617655</v>
      </c>
      <c r="G23" s="3" t="n">
        <v>826.047616706346</v>
      </c>
      <c r="H23" s="3" t="n">
        <v>498.597806992898</v>
      </c>
      <c r="I23" s="3" t="n">
        <v>227.112288402778</v>
      </c>
      <c r="J23" s="3" t="n">
        <v>713.500197151721</v>
      </c>
      <c r="K23" s="3" t="n">
        <v>581.010385161108</v>
      </c>
      <c r="L23" s="3" t="n">
        <v>387.584362637518</v>
      </c>
    </row>
    <row r="24" customFormat="false" ht="12.8" hidden="false" customHeight="false" outlineLevel="0" collapsed="false">
      <c r="A24" s="1" t="s">
        <v>34</v>
      </c>
      <c r="B24" s="3" t="n">
        <v>511.993254606934</v>
      </c>
      <c r="C24" s="3" t="n">
        <v>724.416963957904</v>
      </c>
      <c r="D24" s="3" t="n">
        <v>911.576748799455</v>
      </c>
      <c r="E24" s="3" t="n">
        <v>61.5333619426931</v>
      </c>
      <c r="F24" s="3" t="n">
        <v>166.615428076689</v>
      </c>
      <c r="G24" s="3" t="n">
        <v>195.927324869394</v>
      </c>
      <c r="H24" s="3" t="n">
        <v>283.590158053514</v>
      </c>
      <c r="I24" s="3" t="n">
        <v>930.677921175567</v>
      </c>
      <c r="J24" s="3" t="n">
        <v>267.777372703049</v>
      </c>
      <c r="K24" s="3" t="n">
        <v>825.790387165225</v>
      </c>
      <c r="L24" s="3" t="n">
        <v>454.487249181288</v>
      </c>
    </row>
    <row r="25" customFormat="false" ht="12.8" hidden="false" customHeight="false" outlineLevel="0" collapsed="false">
      <c r="A25" s="1" t="s">
        <v>35</v>
      </c>
      <c r="B25" s="3" t="n">
        <v>637.202326217687</v>
      </c>
      <c r="C25" s="3" t="n">
        <v>241.002809884246</v>
      </c>
      <c r="D25" s="3" t="n">
        <v>656.617684461083</v>
      </c>
      <c r="E25" s="3" t="n">
        <v>995.650923412845</v>
      </c>
      <c r="F25" s="3" t="n">
        <v>705.82559290186</v>
      </c>
      <c r="G25" s="3" t="n">
        <v>788.649747175213</v>
      </c>
      <c r="H25" s="3" t="n">
        <v>369.923506364549</v>
      </c>
      <c r="I25" s="3" t="n">
        <v>116.113813978519</v>
      </c>
      <c r="J25" s="3" t="n">
        <v>313.1298636246</v>
      </c>
      <c r="K25" s="3" t="n">
        <v>538.159430388611</v>
      </c>
      <c r="L25" s="3" t="n">
        <v>317.89383195298</v>
      </c>
    </row>
    <row r="26" customFormat="false" ht="12.8" hidden="false" customHeight="false" outlineLevel="0" collapsed="false">
      <c r="A26" s="1" t="s">
        <v>36</v>
      </c>
      <c r="B26" s="3" t="n">
        <v>171.668769340137</v>
      </c>
      <c r="C26" s="3" t="n">
        <v>754.124951360702</v>
      </c>
      <c r="D26" s="3" t="n">
        <v>188.556674238007</v>
      </c>
      <c r="E26" s="3" t="n">
        <v>96.1427831031747</v>
      </c>
      <c r="F26" s="3" t="n">
        <v>228.855577140946</v>
      </c>
      <c r="G26" s="3" t="n">
        <v>662.132250952317</v>
      </c>
      <c r="H26" s="3" t="n">
        <v>618.813972125954</v>
      </c>
      <c r="I26" s="3" t="n">
        <v>706.016174575536</v>
      </c>
      <c r="J26" s="3" t="n">
        <v>982.262981767139</v>
      </c>
      <c r="K26" s="3" t="n">
        <v>821.621579083669</v>
      </c>
      <c r="L26" s="3" t="n">
        <v>851.498259441686</v>
      </c>
    </row>
    <row r="27" customFormat="false" ht="12.8" hidden="false" customHeight="false" outlineLevel="0" collapsed="false">
      <c r="A27" s="1" t="s">
        <v>37</v>
      </c>
      <c r="B27" s="3" t="n">
        <v>977.413312377705</v>
      </c>
      <c r="C27" s="3" t="n">
        <v>242.819142987527</v>
      </c>
      <c r="D27" s="3" t="n">
        <v>547.950186319953</v>
      </c>
      <c r="E27" s="3" t="n">
        <v>855.867633051695</v>
      </c>
      <c r="F27" s="3" t="n">
        <v>430.55034314561</v>
      </c>
      <c r="G27" s="3" t="n">
        <v>746.099181782153</v>
      </c>
      <c r="H27" s="3" t="n">
        <v>310.751137015642</v>
      </c>
      <c r="I27" s="3" t="n">
        <v>506.065249179358</v>
      </c>
      <c r="J27" s="3" t="n">
        <v>217.064752079527</v>
      </c>
      <c r="K27" s="3" t="n">
        <v>317.794443171312</v>
      </c>
      <c r="L27" s="3" t="n">
        <v>230.072005893711</v>
      </c>
    </row>
    <row r="28" customFormat="false" ht="12.8" hidden="false" customHeight="false" outlineLevel="0" collapsed="false">
      <c r="A28" s="1" t="s">
        <v>38</v>
      </c>
      <c r="B28" s="3" t="n">
        <v>928.89091451374</v>
      </c>
      <c r="C28" s="3" t="n">
        <v>53.8940160847625</v>
      </c>
      <c r="D28" s="3" t="n">
        <v>769.644084723352</v>
      </c>
      <c r="E28" s="3" t="n">
        <v>89.5281336894022</v>
      </c>
      <c r="F28" s="3" t="n">
        <v>490.021090527196</v>
      </c>
      <c r="G28" s="3" t="n">
        <v>764.367466234537</v>
      </c>
      <c r="H28" s="3" t="n">
        <v>265.695523161428</v>
      </c>
      <c r="I28" s="3" t="n">
        <v>386.147690571142</v>
      </c>
      <c r="J28" s="3" t="n">
        <v>775.205164829241</v>
      </c>
      <c r="K28" s="3" t="n">
        <v>21.8987253590352</v>
      </c>
      <c r="L28" s="3" t="n">
        <v>773.312778897112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6"/>
    <col collapsed="false" customWidth="true" hidden="false" outlineLevel="0" max="10" min="7" style="0" width="7.84"/>
    <col collapsed="false" customWidth="true" hidden="false" outlineLevel="0" max="11" min="11" style="0" width="6.86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4" t="n">
        <v>1.23363252250267</v>
      </c>
      <c r="C2" s="4" t="n">
        <v>0.72076117001423</v>
      </c>
      <c r="D2" s="4" t="n">
        <v>0.16915060403411</v>
      </c>
      <c r="E2" s="4" t="n">
        <v>2.05931000604967</v>
      </c>
      <c r="F2" s="4" t="n">
        <v>1.5283593321008</v>
      </c>
      <c r="G2" s="4" t="n">
        <v>0.41394425552797</v>
      </c>
      <c r="H2" s="4" t="n">
        <v>0.607054975564264</v>
      </c>
      <c r="I2" s="4" t="n">
        <v>0.893635213684601</v>
      </c>
      <c r="J2" s="4" t="n">
        <v>2.08263069983686</v>
      </c>
      <c r="K2" s="4" t="n">
        <v>1.64132056087269</v>
      </c>
      <c r="L2" s="4" t="n">
        <v>2.73720905161758</v>
      </c>
    </row>
    <row r="3" customFormat="false" ht="12.8" hidden="false" customHeight="false" outlineLevel="0" collapsed="false">
      <c r="A3" s="1" t="s">
        <v>13</v>
      </c>
      <c r="B3" s="4" t="n">
        <v>0.519537318077201</v>
      </c>
      <c r="C3" s="4" t="n">
        <v>1.40092328677101</v>
      </c>
      <c r="D3" s="4" t="n">
        <v>2.15640846931903</v>
      </c>
      <c r="E3" s="4" t="n">
        <v>0.200530341829855</v>
      </c>
      <c r="F3" s="4" t="n">
        <v>2.76845750909408</v>
      </c>
      <c r="G3" s="4" t="n">
        <v>0.891805186733583</v>
      </c>
      <c r="H3" s="4" t="n">
        <v>0.414891389275747</v>
      </c>
      <c r="I3" s="4" t="n">
        <v>0.984269611165897</v>
      </c>
      <c r="J3" s="4" t="n">
        <v>0.622441623974901</v>
      </c>
      <c r="K3" s="4" t="n">
        <v>1.98552571534153</v>
      </c>
      <c r="L3" s="4" t="n">
        <v>2.71212014548095</v>
      </c>
    </row>
    <row r="4" customFormat="false" ht="12.8" hidden="false" customHeight="false" outlineLevel="0" collapsed="false">
      <c r="A4" s="1" t="s">
        <v>14</v>
      </c>
      <c r="B4" s="4" t="n">
        <v>0.333499433294443</v>
      </c>
      <c r="C4" s="4" t="n">
        <v>0.235952002115008</v>
      </c>
      <c r="D4" s="4" t="n">
        <v>2.89435599452216</v>
      </c>
      <c r="E4" s="4" t="n">
        <v>0.113495196364441</v>
      </c>
      <c r="F4" s="4" t="n">
        <v>2.29050953008588</v>
      </c>
      <c r="G4" s="4" t="n">
        <v>1.24455570374437</v>
      </c>
      <c r="H4" s="4" t="n">
        <v>0.555830321563381</v>
      </c>
      <c r="I4" s="4" t="n">
        <v>2.70708479412982</v>
      </c>
      <c r="J4" s="4" t="n">
        <v>1.17753619367822</v>
      </c>
      <c r="K4" s="4" t="n">
        <v>1.29901458454587</v>
      </c>
      <c r="L4" s="4" t="n">
        <v>2.41970487996623</v>
      </c>
    </row>
    <row r="5" customFormat="false" ht="12.8" hidden="false" customHeight="false" outlineLevel="0" collapsed="false">
      <c r="A5" s="1" t="s">
        <v>15</v>
      </c>
      <c r="B5" s="4" t="n">
        <v>1.55061372299816</v>
      </c>
      <c r="C5" s="4" t="n">
        <v>1.93991733112249</v>
      </c>
      <c r="D5" s="4" t="n">
        <v>0.15031249898782</v>
      </c>
      <c r="E5" s="4" t="n">
        <v>2.07958400390838</v>
      </c>
      <c r="F5" s="4" t="n">
        <v>2.5691753620266</v>
      </c>
      <c r="G5" s="4" t="n">
        <v>2.97502614515636</v>
      </c>
      <c r="H5" s="4" t="n">
        <v>0.963128321836717</v>
      </c>
      <c r="I5" s="4" t="n">
        <v>0.177565538165525</v>
      </c>
      <c r="J5" s="4" t="n">
        <v>2.92936460951048</v>
      </c>
      <c r="K5" s="4" t="n">
        <v>2.40499174007167</v>
      </c>
      <c r="L5" s="4" t="n">
        <v>0.813517817051144</v>
      </c>
    </row>
    <row r="6" customFormat="false" ht="12.8" hidden="false" customHeight="false" outlineLevel="0" collapsed="false">
      <c r="A6" s="1" t="s">
        <v>16</v>
      </c>
      <c r="B6" s="4" t="n">
        <v>1.66152522045523</v>
      </c>
      <c r="C6" s="4" t="n">
        <v>2.36501713528141</v>
      </c>
      <c r="D6" s="4" t="n">
        <v>1.526600949403</v>
      </c>
      <c r="E6" s="4" t="n">
        <v>2.99251011361439</v>
      </c>
      <c r="F6" s="4" t="n">
        <v>2.24677238330378</v>
      </c>
      <c r="G6" s="4" t="n">
        <v>0.119481392131693</v>
      </c>
      <c r="H6" s="4" t="n">
        <v>2.55212175629147</v>
      </c>
      <c r="I6" s="4" t="n">
        <v>0.298403205168744</v>
      </c>
      <c r="J6" s="4" t="n">
        <v>2.72925729988235</v>
      </c>
      <c r="K6" s="4" t="n">
        <v>0.179462549461989</v>
      </c>
      <c r="L6" s="4" t="n">
        <v>0.0446927901684417</v>
      </c>
    </row>
    <row r="7" customFormat="false" ht="12.8" hidden="false" customHeight="false" outlineLevel="0" collapsed="false">
      <c r="A7" s="1" t="s">
        <v>17</v>
      </c>
      <c r="B7" s="4" t="n">
        <v>1.24618741350706</v>
      </c>
      <c r="C7" s="4" t="n">
        <v>1.54901864135817</v>
      </c>
      <c r="D7" s="4" t="n">
        <v>0.494257932642279</v>
      </c>
      <c r="E7" s="4" t="n">
        <v>2.99154806523727</v>
      </c>
      <c r="F7" s="4" t="n">
        <v>2.2578418464506</v>
      </c>
      <c r="G7" s="4" t="n">
        <v>2.72867496868623</v>
      </c>
      <c r="H7" s="4" t="n">
        <v>1.07920977399887</v>
      </c>
      <c r="I7" s="4" t="n">
        <v>0.238768016860359</v>
      </c>
      <c r="J7" s="4" t="n">
        <v>1.31159933045037</v>
      </c>
      <c r="K7" s="4" t="n">
        <v>2.15690474565482</v>
      </c>
      <c r="L7" s="4" t="n">
        <v>0.999266090155112</v>
      </c>
    </row>
    <row r="8" customFormat="false" ht="12.8" hidden="false" customHeight="false" outlineLevel="0" collapsed="false">
      <c r="A8" s="1" t="s">
        <v>18</v>
      </c>
      <c r="B8" s="4" t="n">
        <v>0.429685077838687</v>
      </c>
      <c r="C8" s="4" t="n">
        <v>2.73325780707906</v>
      </c>
      <c r="D8" s="4" t="n">
        <v>1.93398628228791</v>
      </c>
      <c r="E8" s="4" t="n">
        <v>1.52946623230618</v>
      </c>
      <c r="F8" s="4" t="n">
        <v>1.67248858192535</v>
      </c>
      <c r="G8" s="4" t="n">
        <v>0.815886460002528</v>
      </c>
      <c r="H8" s="4" t="n">
        <v>1.47346259151241</v>
      </c>
      <c r="I8" s="4" t="n">
        <v>1.99680392593631</v>
      </c>
      <c r="J8" s="4" t="n">
        <v>2.6480420801788</v>
      </c>
      <c r="K8" s="4" t="n">
        <v>0.725531234070688</v>
      </c>
      <c r="L8" s="4" t="n">
        <v>1.0034896354158</v>
      </c>
    </row>
    <row r="9" customFormat="false" ht="12.8" hidden="false" customHeight="false" outlineLevel="0" collapsed="false">
      <c r="A9" s="1" t="s">
        <v>19</v>
      </c>
      <c r="B9" s="4" t="n">
        <v>2.86684464448793</v>
      </c>
      <c r="C9" s="4" t="n">
        <v>1.42779411715398</v>
      </c>
      <c r="D9" s="4" t="n">
        <v>2.91835856635203</v>
      </c>
      <c r="E9" s="4" t="n">
        <v>0.0822576346229195</v>
      </c>
      <c r="F9" s="4" t="n">
        <v>1.87981323876999</v>
      </c>
      <c r="G9" s="4" t="n">
        <v>0.348546634824321</v>
      </c>
      <c r="H9" s="4" t="n">
        <v>0.030708837831997</v>
      </c>
      <c r="I9" s="4" t="n">
        <v>0.731675933503544</v>
      </c>
      <c r="J9" s="4" t="n">
        <v>1.77051149306853</v>
      </c>
      <c r="K9" s="4" t="n">
        <v>1.21972711192477</v>
      </c>
      <c r="L9" s="4" t="n">
        <v>1.93980426198159</v>
      </c>
    </row>
    <row r="10" customFormat="false" ht="12.8" hidden="false" customHeight="false" outlineLevel="0" collapsed="false">
      <c r="A10" s="1" t="s">
        <v>20</v>
      </c>
      <c r="B10" s="4" t="n">
        <v>0.285185107549533</v>
      </c>
      <c r="C10" s="4" t="n">
        <v>2.36328966848834</v>
      </c>
      <c r="D10" s="4" t="n">
        <v>1.95795346049498</v>
      </c>
      <c r="E10" s="4" t="n">
        <v>0.259295438773232</v>
      </c>
      <c r="F10" s="4" t="n">
        <v>1.56384010158551</v>
      </c>
      <c r="G10" s="4" t="n">
        <v>1.11679785791126</v>
      </c>
      <c r="H10" s="4" t="n">
        <v>1.83711996273031</v>
      </c>
      <c r="I10" s="4" t="n">
        <v>0.737599145794035</v>
      </c>
      <c r="J10" s="4" t="n">
        <v>0.753496166168594</v>
      </c>
      <c r="K10" s="4" t="n">
        <v>2.1937081606169</v>
      </c>
      <c r="L10" s="4" t="n">
        <v>1.62849133527648</v>
      </c>
    </row>
    <row r="11" customFormat="false" ht="12.8" hidden="false" customHeight="false" outlineLevel="0" collapsed="false">
      <c r="A11" s="1" t="s">
        <v>21</v>
      </c>
      <c r="B11" s="4" t="n">
        <v>1.10116441542182</v>
      </c>
      <c r="C11" s="4" t="n">
        <v>2.12996893230232</v>
      </c>
      <c r="D11" s="4" t="n">
        <v>0.999385197024443</v>
      </c>
      <c r="E11" s="4" t="n">
        <v>1.37407850095855</v>
      </c>
      <c r="F11" s="4" t="n">
        <v>2.51481987021894</v>
      </c>
      <c r="G11" s="4" t="n">
        <v>0.0139993438179621</v>
      </c>
      <c r="H11" s="4" t="n">
        <v>2.0383588834949</v>
      </c>
      <c r="I11" s="4" t="n">
        <v>0.0472392646546546</v>
      </c>
      <c r="J11" s="4" t="n">
        <v>1.51169599703731</v>
      </c>
      <c r="K11" s="4" t="n">
        <v>2.7639595993755</v>
      </c>
      <c r="L11" s="4" t="n">
        <v>0.352102897790579</v>
      </c>
    </row>
    <row r="12" customFormat="false" ht="12.8" hidden="false" customHeight="false" outlineLevel="0" collapsed="false">
      <c r="A12" s="1" t="s">
        <v>22</v>
      </c>
      <c r="B12" s="4" t="n">
        <v>0.62975090795761</v>
      </c>
      <c r="C12" s="4" t="n">
        <v>0.313451999316568</v>
      </c>
      <c r="D12" s="4" t="n">
        <v>1.73403569191863</v>
      </c>
      <c r="E12" s="4" t="n">
        <v>0.421803581722314</v>
      </c>
      <c r="F12" s="4" t="n">
        <v>1.38558583966945</v>
      </c>
      <c r="G12" s="4" t="n">
        <v>0.13389285286706</v>
      </c>
      <c r="H12" s="4" t="n">
        <v>0.693305593295885</v>
      </c>
      <c r="I12" s="4" t="n">
        <v>0.184236727319969</v>
      </c>
      <c r="J12" s="4" t="n">
        <v>2.0313275404545</v>
      </c>
      <c r="K12" s="4" t="n">
        <v>0.27588735714053</v>
      </c>
      <c r="L12" s="4" t="n">
        <v>2.08470839405991</v>
      </c>
    </row>
    <row r="13" customFormat="false" ht="12.8" hidden="false" customHeight="false" outlineLevel="0" collapsed="false">
      <c r="A13" s="1" t="s">
        <v>23</v>
      </c>
      <c r="B13" s="4" t="n">
        <v>0.605400437770475</v>
      </c>
      <c r="C13" s="4" t="n">
        <v>2.12465695414108</v>
      </c>
      <c r="D13" s="4" t="n">
        <v>0.613025094410714</v>
      </c>
      <c r="E13" s="4" t="n">
        <v>2.23652347841329</v>
      </c>
      <c r="F13" s="4" t="n">
        <v>2.39616457469653</v>
      </c>
      <c r="G13" s="4" t="n">
        <v>1.39887243315396</v>
      </c>
      <c r="H13" s="4" t="n">
        <v>1.03621697080039</v>
      </c>
      <c r="I13" s="4" t="n">
        <v>2.01295802099749</v>
      </c>
      <c r="J13" s="4" t="n">
        <v>1.10151924307751</v>
      </c>
      <c r="K13" s="4" t="n">
        <v>1.72319343080838</v>
      </c>
      <c r="L13" s="4" t="n">
        <v>0.444009168903006</v>
      </c>
    </row>
    <row r="14" customFormat="false" ht="12.8" hidden="false" customHeight="false" outlineLevel="0" collapsed="false">
      <c r="A14" s="1" t="s">
        <v>24</v>
      </c>
      <c r="B14" s="4" t="n">
        <v>1.76704790986762</v>
      </c>
      <c r="C14" s="4" t="n">
        <v>0.933207189644238</v>
      </c>
      <c r="D14" s="4" t="n">
        <v>0.0568862036098443</v>
      </c>
      <c r="E14" s="4" t="n">
        <v>0.0117627747797289</v>
      </c>
      <c r="F14" s="4" t="n">
        <v>2.51660168402277</v>
      </c>
      <c r="G14" s="4" t="n">
        <v>1.7220770754172</v>
      </c>
      <c r="H14" s="4" t="n">
        <v>0.361990583651423</v>
      </c>
      <c r="I14" s="4" t="n">
        <v>0.285355223356776</v>
      </c>
      <c r="J14" s="4" t="n">
        <v>2.73154082918765</v>
      </c>
      <c r="K14" s="4" t="n">
        <v>0.285817942860572</v>
      </c>
      <c r="L14" s="4" t="n">
        <v>1.95111922956739</v>
      </c>
    </row>
    <row r="15" customFormat="false" ht="12.8" hidden="false" customHeight="false" outlineLevel="0" collapsed="false">
      <c r="A15" s="1" t="s">
        <v>25</v>
      </c>
      <c r="B15" s="4" t="n">
        <v>2.5412128125498</v>
      </c>
      <c r="C15" s="4" t="n">
        <v>2.40555242822745</v>
      </c>
      <c r="D15" s="4" t="n">
        <v>0.375702550965769</v>
      </c>
      <c r="E15" s="4" t="n">
        <v>0.773604412049875</v>
      </c>
      <c r="F15" s="4" t="n">
        <v>1.54380587291537</v>
      </c>
      <c r="G15" s="4" t="n">
        <v>2.84380067981905</v>
      </c>
      <c r="H15" s="4" t="n">
        <v>2.64249745522481</v>
      </c>
      <c r="I15" s="4" t="n">
        <v>0.0341358813784241</v>
      </c>
      <c r="J15" s="4" t="n">
        <v>2.41284769277916</v>
      </c>
      <c r="K15" s="4" t="n">
        <v>1.15853790390939</v>
      </c>
      <c r="L15" s="4" t="n">
        <v>1.58900303097053</v>
      </c>
    </row>
    <row r="16" customFormat="false" ht="12.8" hidden="false" customHeight="false" outlineLevel="0" collapsed="false">
      <c r="A16" s="1" t="s">
        <v>26</v>
      </c>
      <c r="B16" s="4" t="n">
        <v>1.06051265997909</v>
      </c>
      <c r="C16" s="4" t="n">
        <v>1.63825416078206</v>
      </c>
      <c r="D16" s="4" t="n">
        <v>0.229026428585412</v>
      </c>
      <c r="E16" s="4" t="n">
        <v>1.07860072494536</v>
      </c>
      <c r="F16" s="4" t="n">
        <v>0.957212098006908</v>
      </c>
      <c r="G16" s="4" t="n">
        <v>0.49451086351777</v>
      </c>
      <c r="H16" s="4" t="n">
        <v>2.30615957053132</v>
      </c>
      <c r="I16" s="4" t="n">
        <v>0.490877900598247</v>
      </c>
      <c r="J16" s="4" t="n">
        <v>1.69376253016099</v>
      </c>
      <c r="K16" s="4" t="n">
        <v>2.51940634267473</v>
      </c>
      <c r="L16" s="4" t="n">
        <v>1.56449569445126</v>
      </c>
    </row>
    <row r="17" customFormat="false" ht="12.8" hidden="false" customHeight="false" outlineLevel="0" collapsed="false">
      <c r="A17" s="1" t="s">
        <v>27</v>
      </c>
      <c r="B17" s="4" t="n">
        <v>2.0512500785737</v>
      </c>
      <c r="C17" s="4" t="n">
        <v>1.02916452220901</v>
      </c>
      <c r="D17" s="4" t="n">
        <v>1.27621870683204</v>
      </c>
      <c r="E17" s="4" t="n">
        <v>0.859097498917564</v>
      </c>
      <c r="F17" s="4" t="n">
        <v>0.13107943374433</v>
      </c>
      <c r="G17" s="4" t="n">
        <v>0.980364197641368</v>
      </c>
      <c r="H17" s="4" t="n">
        <v>0.935265859755639</v>
      </c>
      <c r="I17" s="4" t="n">
        <v>2.89297720560679</v>
      </c>
      <c r="J17" s="4" t="n">
        <v>1.88828297088852</v>
      </c>
      <c r="K17" s="4" t="n">
        <v>2.09264870342337</v>
      </c>
      <c r="L17" s="4" t="n">
        <v>1.75527364914237</v>
      </c>
    </row>
    <row r="18" customFormat="false" ht="12.8" hidden="false" customHeight="false" outlineLevel="0" collapsed="false">
      <c r="A18" s="1" t="s">
        <v>28</v>
      </c>
      <c r="B18" s="4" t="n">
        <v>1.48371059324634</v>
      </c>
      <c r="C18" s="4" t="n">
        <v>2.97146977542578</v>
      </c>
      <c r="D18" s="4" t="n">
        <v>0.192928533227787</v>
      </c>
      <c r="E18" s="4" t="n">
        <v>1.48942716875389</v>
      </c>
      <c r="F18" s="4" t="n">
        <v>2.62032985484265</v>
      </c>
      <c r="G18" s="4" t="n">
        <v>0.351693023870283</v>
      </c>
      <c r="H18" s="4" t="n">
        <v>2.80260424765183</v>
      </c>
      <c r="I18" s="4" t="n">
        <v>0.133341543639491</v>
      </c>
      <c r="J18" s="4" t="n">
        <v>0.307381972704911</v>
      </c>
      <c r="K18" s="4" t="n">
        <v>2.34644609090162</v>
      </c>
      <c r="L18" s="4" t="n">
        <v>0.00372106787525403</v>
      </c>
    </row>
    <row r="19" customFormat="false" ht="12.8" hidden="false" customHeight="false" outlineLevel="0" collapsed="false">
      <c r="A19" s="1" t="s">
        <v>29</v>
      </c>
      <c r="B19" s="4" t="n">
        <v>1.96738393900578</v>
      </c>
      <c r="C19" s="4" t="n">
        <v>1.22351990020844</v>
      </c>
      <c r="D19" s="4" t="n">
        <v>0.055227274051067</v>
      </c>
      <c r="E19" s="4" t="n">
        <v>2.82717896448552</v>
      </c>
      <c r="F19" s="4" t="n">
        <v>1.53514898655045</v>
      </c>
      <c r="G19" s="4" t="n">
        <v>1.24769789283646</v>
      </c>
      <c r="H19" s="4" t="n">
        <v>0.272367592574875</v>
      </c>
      <c r="I19" s="4" t="n">
        <v>1.19911318874511</v>
      </c>
      <c r="J19" s="4" t="n">
        <v>1.73873862170806</v>
      </c>
      <c r="K19" s="4" t="n">
        <v>1.631843501878</v>
      </c>
      <c r="L19" s="4" t="n">
        <v>1.66397177115088</v>
      </c>
    </row>
    <row r="20" customFormat="false" ht="12.8" hidden="false" customHeight="false" outlineLevel="0" collapsed="false">
      <c r="A20" s="1" t="s">
        <v>30</v>
      </c>
      <c r="B20" s="4" t="n">
        <v>2.93294329975773</v>
      </c>
      <c r="C20" s="4" t="n">
        <v>1.13478507219744</v>
      </c>
      <c r="D20" s="4" t="n">
        <v>0.860012663170669</v>
      </c>
      <c r="E20" s="4" t="n">
        <v>0.582367584479314</v>
      </c>
      <c r="F20" s="4" t="n">
        <v>2.65987338976773</v>
      </c>
      <c r="G20" s="4" t="n">
        <v>2.46297455549866</v>
      </c>
      <c r="H20" s="4" t="n">
        <v>1.6637518311674</v>
      </c>
      <c r="I20" s="4" t="n">
        <v>2.40261875016638</v>
      </c>
      <c r="J20" s="4" t="n">
        <v>2.11173968459692</v>
      </c>
      <c r="K20" s="4" t="n">
        <v>0.522034558542742</v>
      </c>
      <c r="L20" s="4" t="n">
        <v>2.65295510921974</v>
      </c>
    </row>
    <row r="21" customFormat="false" ht="12.8" hidden="false" customHeight="false" outlineLevel="0" collapsed="false">
      <c r="A21" s="1" t="s">
        <v>31</v>
      </c>
      <c r="B21" s="4" t="n">
        <v>1.64531460171225</v>
      </c>
      <c r="C21" s="4" t="n">
        <v>1.76343834539431</v>
      </c>
      <c r="D21" s="4" t="n">
        <v>1.81564280295376</v>
      </c>
      <c r="E21" s="4" t="n">
        <v>0.556196284439965</v>
      </c>
      <c r="F21" s="4" t="n">
        <v>1.19161919887604</v>
      </c>
      <c r="G21" s="4" t="n">
        <v>1.4849763416078</v>
      </c>
      <c r="H21" s="4" t="n">
        <v>1.73997309082842</v>
      </c>
      <c r="I21" s="4" t="n">
        <v>0.634319952699673</v>
      </c>
      <c r="J21" s="4" t="n">
        <v>0.0718074732537044</v>
      </c>
      <c r="K21" s="4" t="n">
        <v>0.425832105969994</v>
      </c>
      <c r="L21" s="4" t="n">
        <v>2.60550859451167</v>
      </c>
    </row>
    <row r="22" customFormat="false" ht="12.8" hidden="false" customHeight="false" outlineLevel="0" collapsed="false">
      <c r="A22" s="1" t="s">
        <v>32</v>
      </c>
      <c r="B22" s="4" t="n">
        <v>2.78231597200757</v>
      </c>
      <c r="C22" s="4" t="n">
        <v>2.39922901387537</v>
      </c>
      <c r="D22" s="4" t="n">
        <v>1.67499994833835</v>
      </c>
      <c r="E22" s="4" t="n">
        <v>2.62288201917104</v>
      </c>
      <c r="F22" s="4" t="n">
        <v>2.9141251600671</v>
      </c>
      <c r="G22" s="4" t="n">
        <v>0.961564365542576</v>
      </c>
      <c r="H22" s="4" t="n">
        <v>2.6912951802626</v>
      </c>
      <c r="I22" s="4" t="n">
        <v>2.28775656065998</v>
      </c>
      <c r="J22" s="4" t="n">
        <v>0.420402500263015</v>
      </c>
      <c r="K22" s="4" t="n">
        <v>0.867008977811422</v>
      </c>
      <c r="L22" s="4" t="n">
        <v>1.85075673450239</v>
      </c>
    </row>
    <row r="23" customFormat="false" ht="12.8" hidden="false" customHeight="false" outlineLevel="0" collapsed="false">
      <c r="A23" s="1" t="s">
        <v>33</v>
      </c>
      <c r="B23" s="4" t="n">
        <v>1.00373874051885</v>
      </c>
      <c r="C23" s="4" t="n">
        <v>1.16530327925545</v>
      </c>
      <c r="D23" s="4" t="n">
        <v>2.62015534686912</v>
      </c>
      <c r="E23" s="4" t="n">
        <v>1.00440408243972</v>
      </c>
      <c r="F23" s="4" t="n">
        <v>2.64488945475776</v>
      </c>
      <c r="G23" s="4" t="n">
        <v>0.828000810999725</v>
      </c>
      <c r="H23" s="4" t="n">
        <v>0.197861840564685</v>
      </c>
      <c r="I23" s="4" t="n">
        <v>0.554145390025689</v>
      </c>
      <c r="J23" s="4" t="n">
        <v>2.02706738273715</v>
      </c>
      <c r="K23" s="4" t="n">
        <v>0.477717234875624</v>
      </c>
      <c r="L23" s="4" t="n">
        <v>2.09439437726772</v>
      </c>
    </row>
    <row r="24" customFormat="false" ht="12.8" hidden="false" customHeight="false" outlineLevel="0" collapsed="false">
      <c r="A24" s="1" t="s">
        <v>34</v>
      </c>
      <c r="B24" s="4" t="n">
        <v>2.82008769804772</v>
      </c>
      <c r="C24" s="4" t="n">
        <v>2.66386546098334</v>
      </c>
      <c r="D24" s="4" t="n">
        <v>1.80872948149378</v>
      </c>
      <c r="E24" s="4" t="n">
        <v>2.50088012221013</v>
      </c>
      <c r="F24" s="4" t="n">
        <v>0.414267105170317</v>
      </c>
      <c r="G24" s="4" t="n">
        <v>1.18030088271788</v>
      </c>
      <c r="H24" s="4" t="n">
        <v>2.6209760499564</v>
      </c>
      <c r="I24" s="4" t="n">
        <v>2.3092692973243</v>
      </c>
      <c r="J24" s="4" t="n">
        <v>1.32473995538975</v>
      </c>
      <c r="K24" s="4" t="n">
        <v>2.88317460451382</v>
      </c>
      <c r="L24" s="4" t="n">
        <v>0.298099395896719</v>
      </c>
    </row>
    <row r="25" customFormat="false" ht="12.8" hidden="false" customHeight="false" outlineLevel="0" collapsed="false">
      <c r="A25" s="1" t="s">
        <v>35</v>
      </c>
      <c r="B25" s="4" t="n">
        <v>1.91734203693355</v>
      </c>
      <c r="C25" s="4" t="n">
        <v>0.581116057277368</v>
      </c>
      <c r="D25" s="4" t="n">
        <v>1.32822081995258</v>
      </c>
      <c r="E25" s="4" t="n">
        <v>2.62306320374319</v>
      </c>
      <c r="F25" s="4" t="n">
        <v>1.88898946693912</v>
      </c>
      <c r="G25" s="4" t="n">
        <v>0.162010539393001</v>
      </c>
      <c r="H25" s="4" t="n">
        <v>2.8857280273884</v>
      </c>
      <c r="I25" s="4" t="n">
        <v>1.22007318514837</v>
      </c>
      <c r="J25" s="4" t="n">
        <v>0.246862670260459</v>
      </c>
      <c r="K25" s="4" t="n">
        <v>1.56881969697653</v>
      </c>
      <c r="L25" s="4" t="n">
        <v>0.914668978491683</v>
      </c>
    </row>
    <row r="26" customFormat="false" ht="12.8" hidden="false" customHeight="false" outlineLevel="0" collapsed="false">
      <c r="A26" s="1" t="s">
        <v>36</v>
      </c>
      <c r="B26" s="4" t="n">
        <v>1.94935088104572</v>
      </c>
      <c r="C26" s="4" t="n">
        <v>2.67151931976343</v>
      </c>
      <c r="D26" s="4" t="n">
        <v>2.10658657568231</v>
      </c>
      <c r="E26" s="4" t="n">
        <v>1.38990811313405</v>
      </c>
      <c r="F26" s="4" t="n">
        <v>1.688839669217</v>
      </c>
      <c r="G26" s="4" t="n">
        <v>2.84367463600242</v>
      </c>
      <c r="H26" s="4" t="n">
        <v>1.78089578885013</v>
      </c>
      <c r="I26" s="4" t="n">
        <v>1.27592225214009</v>
      </c>
      <c r="J26" s="4" t="n">
        <v>2.47597659440784</v>
      </c>
      <c r="K26" s="4" t="n">
        <v>2.5922368206084</v>
      </c>
      <c r="L26" s="4" t="n">
        <v>0.0459152154096749</v>
      </c>
    </row>
    <row r="27" customFormat="false" ht="12.8" hidden="false" customHeight="false" outlineLevel="0" collapsed="false">
      <c r="A27" s="1" t="s">
        <v>37</v>
      </c>
      <c r="B27" s="4" t="n">
        <v>0.194318975815721</v>
      </c>
      <c r="C27" s="4" t="n">
        <v>0.533445131093467</v>
      </c>
      <c r="D27" s="4" t="n">
        <v>2.19862513239535</v>
      </c>
      <c r="E27" s="4" t="n">
        <v>0.0119628165402942</v>
      </c>
      <c r="F27" s="4" t="n">
        <v>0.819232296959333</v>
      </c>
      <c r="G27" s="4" t="n">
        <v>0.763511458198952</v>
      </c>
      <c r="H27" s="4" t="n">
        <v>0.316268106697993</v>
      </c>
      <c r="I27" s="4" t="n">
        <v>1.6329789624303</v>
      </c>
      <c r="J27" s="4" t="n">
        <v>0.188740689663303</v>
      </c>
      <c r="K27" s="4" t="n">
        <v>2.84119048421125</v>
      </c>
      <c r="L27" s="4" t="n">
        <v>1.96052938292677</v>
      </c>
    </row>
    <row r="28" customFormat="false" ht="12.8" hidden="false" customHeight="false" outlineLevel="0" collapsed="false">
      <c r="A28" s="1" t="s">
        <v>38</v>
      </c>
      <c r="B28" s="4" t="n">
        <v>0.781364473182898</v>
      </c>
      <c r="C28" s="4" t="n">
        <v>1.98064754239572</v>
      </c>
      <c r="D28" s="4" t="n">
        <v>1.94637751024141</v>
      </c>
      <c r="E28" s="4" t="n">
        <v>0.22648263263728</v>
      </c>
      <c r="F28" s="4" t="n">
        <v>2.78701622960421</v>
      </c>
      <c r="G28" s="4" t="n">
        <v>1.26663019316653</v>
      </c>
      <c r="H28" s="4" t="n">
        <v>0.348876110379833</v>
      </c>
      <c r="I28" s="4" t="n">
        <v>0.87083559335384</v>
      </c>
      <c r="J28" s="4" t="n">
        <v>1.89049236548531</v>
      </c>
      <c r="K28" s="4" t="n">
        <v>1.2956986714242</v>
      </c>
      <c r="L28" s="4" t="n">
        <v>0.128622845433899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8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6"/>
    <col collapsed="false" customWidth="true" hidden="false" outlineLevel="0" max="10" min="7" style="0" width="7.84"/>
    <col collapsed="false" customWidth="true" hidden="false" outlineLevel="0" max="11" min="11" style="0" width="6.86"/>
    <col collapsed="false" customWidth="true" hidden="false" outlineLevel="0" max="12" min="12" style="0" width="7.84"/>
    <col collapsed="false" customWidth="true" hidden="false" outlineLevel="0" max="13" min="13" style="0" width="8.18"/>
    <col collapsed="false" customWidth="true" hidden="false" outlineLevel="0" max="20" min="20" style="0" width="21.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5" t="s">
        <v>39</v>
      </c>
      <c r="N1" s="0" t="s">
        <v>40</v>
      </c>
      <c r="O1" s="5" t="s">
        <v>41</v>
      </c>
      <c r="P1" s="0" t="s">
        <v>42</v>
      </c>
      <c r="Q1" s="0" t="s">
        <v>43</v>
      </c>
      <c r="R1" s="0" t="s">
        <v>44</v>
      </c>
      <c r="S1" s="0" t="s">
        <v>45</v>
      </c>
    </row>
    <row r="2" customFormat="false" ht="12.8" hidden="false" customHeight="false" outlineLevel="0" collapsed="false">
      <c r="A2" s="1" t="s">
        <v>12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O2" s="8"/>
    </row>
    <row r="3" customFormat="false" ht="12.8" hidden="false" customHeight="false" outlineLevel="0" collapsed="false">
      <c r="A3" s="1" t="s">
        <v>13</v>
      </c>
      <c r="B3" s="9" t="n">
        <f aca="false">+Returns!B3*'SizeSelected weights(norm StdDe'!B2</f>
        <v>-0.00109409959674812</v>
      </c>
      <c r="C3" s="9" t="n">
        <f aca="false">+Returns!C3*'SizeSelected weights(norm StdDe'!C2</f>
        <v>-0</v>
      </c>
      <c r="D3" s="9" t="n">
        <f aca="false">+Returns!D3*'SizeSelected weights(norm StdDe'!D2</f>
        <v>0</v>
      </c>
      <c r="E3" s="9" t="n">
        <f aca="false">+Returns!E3*'SizeSelected weights(norm StdDe'!E2</f>
        <v>-0</v>
      </c>
      <c r="F3" s="9" t="n">
        <f aca="false">+Returns!F3*'SizeSelected weights(norm StdDe'!F2</f>
        <v>-0.00147687785397271</v>
      </c>
      <c r="G3" s="9" t="n">
        <f aca="false">+Returns!G3*'SizeSelected weights(norm StdDe'!G2</f>
        <v>0.000104109822505118</v>
      </c>
      <c r="H3" s="9" t="n">
        <f aca="false">+Returns!H3*'SizeSelected weights(norm StdDe'!H2</f>
        <v>0</v>
      </c>
      <c r="I3" s="9" t="n">
        <f aca="false">+Returns!I3*'SizeSelected weights(norm StdDe'!I2</f>
        <v>0</v>
      </c>
      <c r="J3" s="9" t="n">
        <f aca="false">+Returns!J3*'SizeSelected weights(norm StdDe'!J2</f>
        <v>0</v>
      </c>
      <c r="K3" s="9" t="n">
        <f aca="false">+Returns!K3*'SizeSelected weights(norm StdDe'!K2</f>
        <v>-0.000977692241267326</v>
      </c>
      <c r="L3" s="9" t="n">
        <f aca="false">+Returns!L3*'SizeSelected weights(norm StdDe'!L2</f>
        <v>0.00115945578241847</v>
      </c>
      <c r="M3" s="10" t="n">
        <f aca="false">+SUM(B3:L3)</f>
        <v>-0.00228510408706457</v>
      </c>
      <c r="N3" s="9" t="n">
        <f aca="false">+1+M3</f>
        <v>0.997714895912935</v>
      </c>
      <c r="O3" s="10"/>
      <c r="P3" s="0" t="n">
        <f aca="false">+LN(M3+1)</f>
        <v>-0.00228771892161453</v>
      </c>
    </row>
    <row r="4" customFormat="false" ht="12.8" hidden="false" customHeight="false" outlineLevel="0" collapsed="false">
      <c r="A4" s="1" t="s">
        <v>14</v>
      </c>
      <c r="B4" s="9" t="n">
        <f aca="false">+Returns!B4*'SizeSelected weights(norm StdDe'!B3</f>
        <v>-0</v>
      </c>
      <c r="C4" s="9" t="n">
        <f aca="false">+Returns!C4*'SizeSelected weights(norm StdDe'!C3</f>
        <v>-0</v>
      </c>
      <c r="D4" s="9" t="n">
        <f aca="false">+Returns!D4*'SizeSelected weights(norm StdDe'!D3</f>
        <v>-0.00824417838048733</v>
      </c>
      <c r="E4" s="9" t="n">
        <f aca="false">+Returns!E4*'SizeSelected weights(norm StdDe'!E3</f>
        <v>-0</v>
      </c>
      <c r="F4" s="9" t="n">
        <f aca="false">+Returns!F4*'SizeSelected weights(norm StdDe'!F3</f>
        <v>-0</v>
      </c>
      <c r="G4" s="9" t="n">
        <f aca="false">+Returns!G4*'SizeSelected weights(norm StdDe'!G3</f>
        <v>-0</v>
      </c>
      <c r="H4" s="9" t="n">
        <f aca="false">+Returns!H4*'SizeSelected weights(norm StdDe'!H3</f>
        <v>-0.000250999965944021</v>
      </c>
      <c r="I4" s="9" t="n">
        <f aca="false">+Returns!I4*'SizeSelected weights(norm StdDe'!I3</f>
        <v>-0.000628552423727332</v>
      </c>
      <c r="J4" s="9" t="n">
        <f aca="false">+Returns!J4*'SizeSelected weights(norm StdDe'!J3</f>
        <v>-0</v>
      </c>
      <c r="K4" s="9" t="n">
        <f aca="false">+Returns!K4*'SizeSelected weights(norm StdDe'!K3</f>
        <v>-0.00144998104846314</v>
      </c>
      <c r="L4" s="9" t="n">
        <f aca="false">+Returns!L4*'SizeSelected weights(norm StdDe'!L3</f>
        <v>-0.000458591774326803</v>
      </c>
      <c r="M4" s="10" t="n">
        <f aca="false">+SUM(B4:L4)</f>
        <v>-0.0110323035929486</v>
      </c>
      <c r="N4" s="9" t="n">
        <f aca="false">+1+M4</f>
        <v>0.988967696407051</v>
      </c>
      <c r="O4" s="10" t="n">
        <f aca="false">+PRODUCT($N$3:N4)-1</f>
        <v>-0.0132921977179832</v>
      </c>
      <c r="P4" s="0" t="n">
        <f aca="false">+LN(M4+1)</f>
        <v>-0.0110936107775487</v>
      </c>
      <c r="Q4" s="0" t="n">
        <f aca="false">+SUM($P$3:P4)</f>
        <v>-0.0133813296991632</v>
      </c>
      <c r="R4" s="9" t="n">
        <f aca="false">+EXP(Q4)-1</f>
        <v>-0.0132921977179832</v>
      </c>
      <c r="S4" s="11" t="n">
        <f aca="false">+R4=O4</f>
        <v>1</v>
      </c>
    </row>
    <row r="5" customFormat="false" ht="12.8" hidden="false" customHeight="false" outlineLevel="0" collapsed="false">
      <c r="A5" s="1" t="s">
        <v>15</v>
      </c>
      <c r="B5" s="9" t="n">
        <f aca="false">+Returns!B5*'SizeSelected weights(norm StdDe'!B4</f>
        <v>-0.000281505762288217</v>
      </c>
      <c r="C5" s="9" t="n">
        <f aca="false">+Returns!C5*'SizeSelected weights(norm StdDe'!C4</f>
        <v>-0</v>
      </c>
      <c r="D5" s="9" t="n">
        <f aca="false">+Returns!D5*'SizeSelected weights(norm StdDe'!D4</f>
        <v>0.00133547421766734</v>
      </c>
      <c r="E5" s="9" t="n">
        <f aca="false">+Returns!E5*'SizeSelected weights(norm StdDe'!E4</f>
        <v>-0</v>
      </c>
      <c r="F5" s="9" t="n">
        <f aca="false">+Returns!F5*'SizeSelected weights(norm StdDe'!F4</f>
        <v>-0</v>
      </c>
      <c r="G5" s="9" t="n">
        <f aca="false">+Returns!G5*'SizeSelected weights(norm StdDe'!G4</f>
        <v>-0</v>
      </c>
      <c r="H5" s="9" t="n">
        <f aca="false">+Returns!H5*'SizeSelected weights(norm StdDe'!H4</f>
        <v>0</v>
      </c>
      <c r="I5" s="9" t="n">
        <f aca="false">+Returns!I5*'SizeSelected weights(norm StdDe'!I4</f>
        <v>-0.004311251955628</v>
      </c>
      <c r="J5" s="9" t="n">
        <f aca="false">+Returns!J5*'SizeSelected weights(norm StdDe'!J4</f>
        <v>-0.000434538163130809</v>
      </c>
      <c r="K5" s="9" t="n">
        <f aca="false">+Returns!K5*'SizeSelected weights(norm StdDe'!K4</f>
        <v>-0.00117054066907744</v>
      </c>
      <c r="L5" s="9" t="n">
        <f aca="false">+Returns!L5*'SizeSelected weights(norm StdDe'!L4</f>
        <v>-0</v>
      </c>
      <c r="M5" s="10" t="n">
        <f aca="false">+SUM(B5:L5)</f>
        <v>-0.00486236233245712</v>
      </c>
      <c r="N5" s="9" t="n">
        <f aca="false">+1+M5</f>
        <v>0.995137637667543</v>
      </c>
      <c r="O5" s="10" t="n">
        <f aca="false">+PRODUCT($N$3:N5)-1</f>
        <v>-0.0180899285689408</v>
      </c>
      <c r="P5" s="0" t="n">
        <f aca="false">+LN(M5+1)</f>
        <v>-0.00487422207604814</v>
      </c>
      <c r="Q5" s="0" t="n">
        <f aca="false">+SUM($P$3:P5)</f>
        <v>-0.0182555517752113</v>
      </c>
      <c r="R5" s="9" t="n">
        <f aca="false">+EXP(Q5)-1</f>
        <v>-0.0180899285689408</v>
      </c>
      <c r="S5" s="11" t="n">
        <f aca="false">+R5=O5</f>
        <v>1</v>
      </c>
    </row>
    <row r="6" customFormat="false" ht="12.8" hidden="false" customHeight="false" outlineLevel="0" collapsed="false">
      <c r="A6" s="1" t="s">
        <v>16</v>
      </c>
      <c r="B6" s="9" t="n">
        <f aca="false">+Returns!B6*'SizeSelected weights(norm StdDe'!B5</f>
        <v>-6.47995604396854E-005</v>
      </c>
      <c r="C6" s="9" t="n">
        <f aca="false">+Returns!C6*'SizeSelected weights(norm StdDe'!C5</f>
        <v>0</v>
      </c>
      <c r="D6" s="9" t="n">
        <f aca="false">+Returns!D6*'SizeSelected weights(norm StdDe'!D5</f>
        <v>-0</v>
      </c>
      <c r="E6" s="9" t="n">
        <f aca="false">+Returns!E6*'SizeSelected weights(norm StdDe'!E5</f>
        <v>0</v>
      </c>
      <c r="F6" s="9" t="n">
        <f aca="false">+Returns!F6*'SizeSelected weights(norm StdDe'!F5</f>
        <v>-0</v>
      </c>
      <c r="G6" s="9" t="n">
        <f aca="false">+Returns!G6*'SizeSelected weights(norm StdDe'!G5</f>
        <v>0</v>
      </c>
      <c r="H6" s="9" t="n">
        <f aca="false">+Returns!H6*'SizeSelected weights(norm StdDe'!H5</f>
        <v>-0</v>
      </c>
      <c r="I6" s="9" t="n">
        <f aca="false">+Returns!I6*'SizeSelected weights(norm StdDe'!I5</f>
        <v>0</v>
      </c>
      <c r="J6" s="9" t="n">
        <f aca="false">+Returns!J6*'SizeSelected weights(norm StdDe'!J5</f>
        <v>0.00045136364443269</v>
      </c>
      <c r="K6" s="9" t="n">
        <f aca="false">+Returns!K6*'SizeSelected weights(norm StdDe'!K5</f>
        <v>-0.00285531302588237</v>
      </c>
      <c r="L6" s="9" t="n">
        <f aca="false">+Returns!L6*'SizeSelected weights(norm StdDe'!L5</f>
        <v>0.00030897649097377</v>
      </c>
      <c r="M6" s="10" t="n">
        <f aca="false">+SUM(B6:L6)</f>
        <v>-0.00215977245091559</v>
      </c>
      <c r="N6" s="9" t="n">
        <f aca="false">+1+M6</f>
        <v>0.997840227549084</v>
      </c>
      <c r="O6" s="10" t="n">
        <f aca="false">+PRODUCT($N$3:N6)-1</f>
        <v>-0.0202106308904941</v>
      </c>
      <c r="P6" s="0" t="n">
        <f aca="false">+LN(M6+1)</f>
        <v>-0.00216210812305499</v>
      </c>
      <c r="Q6" s="0" t="n">
        <f aca="false">+SUM($P$3:P6)</f>
        <v>-0.0204176598982663</v>
      </c>
      <c r="R6" s="9" t="n">
        <f aca="false">+EXP(Q6)-1</f>
        <v>-0.0202106308904941</v>
      </c>
      <c r="S6" s="11" t="n">
        <f aca="false">+R6=O6</f>
        <v>1</v>
      </c>
    </row>
    <row r="7" customFormat="false" ht="12.8" hidden="false" customHeight="false" outlineLevel="0" collapsed="false">
      <c r="A7" s="1" t="s">
        <v>17</v>
      </c>
      <c r="B7" s="9" t="n">
        <f aca="false">+Returns!B7*'SizeSelected weights(norm StdDe'!B6</f>
        <v>-0.00198531568426638</v>
      </c>
      <c r="C7" s="9" t="n">
        <f aca="false">+Returns!C7*'SizeSelected weights(norm StdDe'!C6</f>
        <v>-0</v>
      </c>
      <c r="D7" s="9" t="n">
        <f aca="false">+Returns!D7*'SizeSelected weights(norm StdDe'!D6</f>
        <v>-0.00515271534012703</v>
      </c>
      <c r="E7" s="9" t="n">
        <f aca="false">+Returns!E7*'SizeSelected weights(norm StdDe'!E6</f>
        <v>-0</v>
      </c>
      <c r="F7" s="9" t="n">
        <f aca="false">+Returns!F7*'SizeSelected weights(norm StdDe'!F6</f>
        <v>-0</v>
      </c>
      <c r="G7" s="9" t="n">
        <f aca="false">+Returns!G7*'SizeSelected weights(norm StdDe'!G6</f>
        <v>-0.000116998262716927</v>
      </c>
      <c r="H7" s="9" t="n">
        <f aca="false">+Returns!H7*'SizeSelected weights(norm StdDe'!H6</f>
        <v>-0.00715907884132645</v>
      </c>
      <c r="I7" s="9" t="n">
        <f aca="false">+Returns!I7*'SizeSelected weights(norm StdDe'!I6</f>
        <v>-0.000497993998805171</v>
      </c>
      <c r="J7" s="9" t="n">
        <f aca="false">+Returns!J7*'SizeSelected weights(norm StdDe'!J6</f>
        <v>-0</v>
      </c>
      <c r="K7" s="9" t="n">
        <f aca="false">+Returns!K7*'SizeSelected weights(norm StdDe'!K6</f>
        <v>-0</v>
      </c>
      <c r="L7" s="9" t="n">
        <f aca="false">+Returns!L7*'SizeSelected weights(norm StdDe'!L6</f>
        <v>-0</v>
      </c>
      <c r="M7" s="10" t="n">
        <f aca="false">+SUM(B7:L7)</f>
        <v>-0.014912102127242</v>
      </c>
      <c r="N7" s="9" t="n">
        <f aca="false">+1+M7</f>
        <v>0.985087897872758</v>
      </c>
      <c r="O7" s="10" t="n">
        <f aca="false">+PRODUCT($N$3:N7)-1</f>
        <v>-0.034821350025841</v>
      </c>
      <c r="P7" s="0" t="n">
        <f aca="false">+LN(M7+1)</f>
        <v>-0.0150244053723368</v>
      </c>
      <c r="Q7" s="0" t="n">
        <f aca="false">+SUM($P$3:P7)</f>
        <v>-0.0354420652706031</v>
      </c>
      <c r="R7" s="9" t="n">
        <f aca="false">+EXP(Q7)-1</f>
        <v>-0.0348213500258411</v>
      </c>
      <c r="S7" s="11" t="n">
        <f aca="false">+R7=O7</f>
        <v>1</v>
      </c>
    </row>
    <row r="8" customFormat="false" ht="12.8" hidden="false" customHeight="false" outlineLevel="0" collapsed="false">
      <c r="A8" s="1" t="s">
        <v>18</v>
      </c>
      <c r="B8" s="9" t="n">
        <f aca="false">+Returns!B8*'SizeSelected weights(norm StdDe'!B7</f>
        <v>-0</v>
      </c>
      <c r="C8" s="9" t="n">
        <f aca="false">+Returns!C8*'SizeSelected weights(norm StdDe'!C7</f>
        <v>-0</v>
      </c>
      <c r="D8" s="9" t="n">
        <f aca="false">+Returns!D8*'SizeSelected weights(norm StdDe'!D7</f>
        <v>-0.000835755757138502</v>
      </c>
      <c r="E8" s="9" t="n">
        <f aca="false">+Returns!E8*'SizeSelected weights(norm StdDe'!E7</f>
        <v>-0.00948215803685805</v>
      </c>
      <c r="F8" s="9" t="n">
        <f aca="false">+Returns!F8*'SizeSelected weights(norm StdDe'!F7</f>
        <v>-0.00139543971468931</v>
      </c>
      <c r="G8" s="9" t="n">
        <f aca="false">+Returns!G8*'SizeSelected weights(norm StdDe'!G7</f>
        <v>-0</v>
      </c>
      <c r="H8" s="9" t="n">
        <f aca="false">+Returns!H8*'SizeSelected weights(norm StdDe'!H7</f>
        <v>0.000170191894983473</v>
      </c>
      <c r="I8" s="9" t="n">
        <f aca="false">+Returns!I8*'SizeSelected weights(norm StdDe'!I7</f>
        <v>-0</v>
      </c>
      <c r="J8" s="9" t="n">
        <f aca="false">+Returns!J8*'SizeSelected weights(norm StdDe'!J7</f>
        <v>-0</v>
      </c>
      <c r="K8" s="9" t="n">
        <f aca="false">+Returns!K8*'SizeSelected weights(norm StdDe'!K7</f>
        <v>-0</v>
      </c>
      <c r="L8" s="9" t="n">
        <f aca="false">+Returns!L8*'SizeSelected weights(norm StdDe'!L7</f>
        <v>-0.00108945911635492</v>
      </c>
      <c r="M8" s="10" t="n">
        <f aca="false">+SUM(B8:L8)</f>
        <v>-0.0126326207300573</v>
      </c>
      <c r="N8" s="9" t="n">
        <f aca="false">+1+M8</f>
        <v>0.987367379269943</v>
      </c>
      <c r="O8" s="10" t="n">
        <f aca="false">+PRODUCT($N$3:N8)-1</f>
        <v>-0.0470140858477133</v>
      </c>
      <c r="P8" s="0" t="n">
        <f aca="false">+LN(M8+1)</f>
        <v>-0.0127130906993177</v>
      </c>
      <c r="Q8" s="0" t="n">
        <f aca="false">+SUM($P$3:P8)</f>
        <v>-0.0481551559699208</v>
      </c>
      <c r="R8" s="9" t="n">
        <f aca="false">+EXP(Q8)-1</f>
        <v>-0.0470140858477134</v>
      </c>
      <c r="S8" s="11" t="n">
        <f aca="false">+R8=O8</f>
        <v>1</v>
      </c>
    </row>
    <row r="9" customFormat="false" ht="12.8" hidden="false" customHeight="false" outlineLevel="0" collapsed="false">
      <c r="A9" s="1" t="s">
        <v>19</v>
      </c>
      <c r="B9" s="9" t="n">
        <f aca="false">+Returns!B9*'SizeSelected weights(norm StdDe'!B8</f>
        <v>0</v>
      </c>
      <c r="C9" s="9" t="n">
        <f aca="false">+Returns!C9*'SizeSelected weights(norm StdDe'!C8</f>
        <v>-0.000974287283188658</v>
      </c>
      <c r="D9" s="9" t="n">
        <f aca="false">+Returns!D9*'SizeSelected weights(norm StdDe'!D8</f>
        <v>0</v>
      </c>
      <c r="E9" s="9" t="n">
        <f aca="false">+Returns!E9*'SizeSelected weights(norm StdDe'!E8</f>
        <v>-0</v>
      </c>
      <c r="F9" s="9" t="n">
        <f aca="false">+Returns!F9*'SizeSelected weights(norm StdDe'!F8</f>
        <v>0.000701538741780258</v>
      </c>
      <c r="G9" s="9" t="n">
        <f aca="false">+Returns!G9*'SizeSelected weights(norm StdDe'!G8</f>
        <v>0</v>
      </c>
      <c r="H9" s="9" t="n">
        <f aca="false">+Returns!H9*'SizeSelected weights(norm StdDe'!H8</f>
        <v>-0</v>
      </c>
      <c r="I9" s="9" t="n">
        <f aca="false">+Returns!I9*'SizeSelected weights(norm StdDe'!I8</f>
        <v>0.00115747992466944</v>
      </c>
      <c r="J9" s="9" t="n">
        <f aca="false">+Returns!J9*'SizeSelected weights(norm StdDe'!J8</f>
        <v>0</v>
      </c>
      <c r="K9" s="9" t="n">
        <f aca="false">+Returns!K9*'SizeSelected weights(norm StdDe'!K8</f>
        <v>-0.000876298730831877</v>
      </c>
      <c r="L9" s="9" t="n">
        <f aca="false">+Returns!L9*'SizeSelected weights(norm StdDe'!L8</f>
        <v>0.000337176530582841</v>
      </c>
      <c r="M9" s="10" t="n">
        <f aca="false">+SUM(B9:L9)</f>
        <v>0.000345609183012009</v>
      </c>
      <c r="N9" s="9" t="n">
        <f aca="false">+1+M9</f>
        <v>1.00034560918301</v>
      </c>
      <c r="O9" s="10" t="n">
        <f aca="false">+PRODUCT($N$3:N9)-1</f>
        <v>-0.0466847251645011</v>
      </c>
      <c r="P9" s="0" t="n">
        <f aca="false">+LN(M9+1)</f>
        <v>0.000345549473915329</v>
      </c>
      <c r="Q9" s="0" t="n">
        <f aca="false">+SUM($P$3:P9)</f>
        <v>-0.0478096064960055</v>
      </c>
      <c r="R9" s="9" t="n">
        <f aca="false">+EXP(Q9)-1</f>
        <v>-0.0466847251645012</v>
      </c>
      <c r="S9" s="11" t="n">
        <f aca="false">+R9=O9</f>
        <v>1</v>
      </c>
    </row>
    <row r="10" customFormat="false" ht="12.8" hidden="false" customHeight="false" outlineLevel="0" collapsed="false">
      <c r="A10" s="1" t="s">
        <v>20</v>
      </c>
      <c r="B10" s="9" t="n">
        <f aca="false">+Returns!B10*'SizeSelected weights(norm StdDe'!B9</f>
        <v>-0.00621878556473381</v>
      </c>
      <c r="C10" s="9" t="n">
        <f aca="false">+Returns!C10*'SizeSelected weights(norm StdDe'!C9</f>
        <v>-0</v>
      </c>
      <c r="D10" s="9" t="n">
        <f aca="false">+Returns!D10*'SizeSelected weights(norm StdDe'!D9</f>
        <v>-0.00907499821157827</v>
      </c>
      <c r="E10" s="9" t="n">
        <f aca="false">+Returns!E10*'SizeSelected weights(norm StdDe'!E9</f>
        <v>-0.000267120479144025</v>
      </c>
      <c r="F10" s="9" t="n">
        <f aca="false">+Returns!F10*'SizeSelected weights(norm StdDe'!F9</f>
        <v>-0</v>
      </c>
      <c r="G10" s="9" t="n">
        <f aca="false">+Returns!G10*'SizeSelected weights(norm StdDe'!G9</f>
        <v>-0</v>
      </c>
      <c r="H10" s="9" t="n">
        <f aca="false">+Returns!H10*'SizeSelected weights(norm StdDe'!H9</f>
        <v>-0</v>
      </c>
      <c r="I10" s="9" t="n">
        <f aca="false">+Returns!I10*'SizeSelected weights(norm StdDe'!I9</f>
        <v>-0</v>
      </c>
      <c r="J10" s="9" t="n">
        <f aca="false">+Returns!J10*'SizeSelected weights(norm StdDe'!J9</f>
        <v>-0</v>
      </c>
      <c r="K10" s="9" t="n">
        <f aca="false">+Returns!K10*'SizeSelected weights(norm StdDe'!K9</f>
        <v>-0.00312243095260585</v>
      </c>
      <c r="L10" s="9" t="n">
        <f aca="false">+Returns!L10*'SizeSelected weights(norm StdDe'!L9</f>
        <v>-0.00448905946214137</v>
      </c>
      <c r="M10" s="10" t="n">
        <f aca="false">+SUM(B10:L10)</f>
        <v>-0.0231723946702033</v>
      </c>
      <c r="N10" s="9" t="n">
        <f aca="false">+1+M10</f>
        <v>0.976827605329797</v>
      </c>
      <c r="O10" s="10" t="n">
        <f aca="false">+PRODUCT($N$3:N10)-1</f>
        <v>-0.0687753229581226</v>
      </c>
      <c r="P10" s="0" t="n">
        <f aca="false">+LN(M10+1)</f>
        <v>-0.023445095600336</v>
      </c>
      <c r="Q10" s="0" t="n">
        <f aca="false">+SUM($P$3:P10)</f>
        <v>-0.0712547020963415</v>
      </c>
      <c r="R10" s="9" t="n">
        <f aca="false">+EXP(Q10)-1</f>
        <v>-0.0687753229581227</v>
      </c>
      <c r="S10" s="11" t="n">
        <f aca="false">+R10=O10</f>
        <v>1</v>
      </c>
    </row>
    <row r="11" customFormat="false" ht="12.8" hidden="false" customHeight="false" outlineLevel="0" collapsed="false">
      <c r="A11" s="1" t="s">
        <v>21</v>
      </c>
      <c r="B11" s="9" t="n">
        <f aca="false">+Returns!B11*'SizeSelected weights(norm StdDe'!B10</f>
        <v>-0</v>
      </c>
      <c r="C11" s="9" t="n">
        <f aca="false">+Returns!C11*'SizeSelected weights(norm StdDe'!C10</f>
        <v>-0</v>
      </c>
      <c r="D11" s="9" t="n">
        <f aca="false">+Returns!D11*'SizeSelected weights(norm StdDe'!D10</f>
        <v>-0.00397839842989415</v>
      </c>
      <c r="E11" s="9" t="n">
        <f aca="false">+Returns!E11*'SizeSelected weights(norm StdDe'!E10</f>
        <v>-0.000431440124843255</v>
      </c>
      <c r="F11" s="9" t="n">
        <f aca="false">+Returns!F11*'SizeSelected weights(norm StdDe'!F10</f>
        <v>-0.00266692853222203</v>
      </c>
      <c r="G11" s="9" t="n">
        <f aca="false">+Returns!G11*'SizeSelected weights(norm StdDe'!G10</f>
        <v>-0</v>
      </c>
      <c r="H11" s="9" t="n">
        <f aca="false">+Returns!H11*'SizeSelected weights(norm StdDe'!H10</f>
        <v>-0.000975099383150283</v>
      </c>
      <c r="I11" s="9" t="n">
        <f aca="false">+Returns!I11*'SizeSelected weights(norm StdDe'!I10</f>
        <v>-0</v>
      </c>
      <c r="J11" s="9" t="n">
        <f aca="false">+Returns!J11*'SizeSelected weights(norm StdDe'!J10</f>
        <v>-0.00148096131704526</v>
      </c>
      <c r="K11" s="9" t="n">
        <f aca="false">+Returns!K11*'SizeSelected weights(norm StdDe'!K10</f>
        <v>-0</v>
      </c>
      <c r="L11" s="9" t="n">
        <f aca="false">+Returns!L11*'SizeSelected weights(norm StdDe'!L10</f>
        <v>-0</v>
      </c>
      <c r="M11" s="10" t="n">
        <f aca="false">+SUM(B11:L11)</f>
        <v>-0.00953282778715499</v>
      </c>
      <c r="N11" s="9" t="n">
        <f aca="false">+1+M11</f>
        <v>0.990467172212845</v>
      </c>
      <c r="O11" s="10" t="n">
        <f aca="false">+PRODUCT($N$3:N11)-1</f>
        <v>-0.0776525274355119</v>
      </c>
      <c r="P11" s="0" t="n">
        <f aca="false">+LN(M11+1)</f>
        <v>-0.0095785560350174</v>
      </c>
      <c r="Q11" s="0" t="n">
        <f aca="false">+SUM($P$3:P11)</f>
        <v>-0.0808332581313589</v>
      </c>
      <c r="R11" s="9" t="n">
        <f aca="false">+EXP(Q11)-1</f>
        <v>-0.077652527435512</v>
      </c>
      <c r="S11" s="11" t="n">
        <f aca="false">+R11=O11</f>
        <v>1</v>
      </c>
    </row>
    <row r="12" customFormat="false" ht="12.8" hidden="false" customHeight="false" outlineLevel="0" collapsed="false">
      <c r="A12" s="1" t="s">
        <v>22</v>
      </c>
      <c r="B12" s="9" t="n">
        <f aca="false">+Returns!B12*'SizeSelected weights(norm StdDe'!B11</f>
        <v>0</v>
      </c>
      <c r="C12" s="9" t="n">
        <f aca="false">+Returns!C12*'SizeSelected weights(norm StdDe'!C11</f>
        <v>0</v>
      </c>
      <c r="D12" s="9" t="n">
        <f aca="false">+Returns!D12*'SizeSelected weights(norm StdDe'!D11</f>
        <v>0.00359152927610234</v>
      </c>
      <c r="E12" s="9" t="n">
        <f aca="false">+Returns!E12*'SizeSelected weights(norm StdDe'!E11</f>
        <v>0</v>
      </c>
      <c r="F12" s="9" t="n">
        <f aca="false">+Returns!F12*'SizeSelected weights(norm StdDe'!F11</f>
        <v>0.000790626509065215</v>
      </c>
      <c r="G12" s="9" t="n">
        <f aca="false">+Returns!G12*'SizeSelected weights(norm StdDe'!G11</f>
        <v>0</v>
      </c>
      <c r="H12" s="9" t="n">
        <f aca="false">+Returns!H12*'SizeSelected weights(norm StdDe'!H11</f>
        <v>0</v>
      </c>
      <c r="I12" s="9" t="n">
        <f aca="false">+Returns!I12*'SizeSelected weights(norm StdDe'!I11</f>
        <v>0</v>
      </c>
      <c r="J12" s="9" t="n">
        <f aca="false">+Returns!J12*'SizeSelected weights(norm StdDe'!J11</f>
        <v>0.00204329330441614</v>
      </c>
      <c r="K12" s="9" t="n">
        <f aca="false">+Returns!K12*'SizeSelected weights(norm StdDe'!K11</f>
        <v>0.0013378163069572</v>
      </c>
      <c r="L12" s="9" t="n">
        <f aca="false">+Returns!L12*'SizeSelected weights(norm StdDe'!L11</f>
        <v>0.000370352699564043</v>
      </c>
      <c r="M12" s="10" t="n">
        <f aca="false">+SUM(B12:L12)</f>
        <v>0.00813361809610494</v>
      </c>
      <c r="N12" s="9" t="n">
        <f aca="false">+1+M12</f>
        <v>1.00813361809611</v>
      </c>
      <c r="O12" s="10" t="n">
        <f aca="false">+PRODUCT($N$3:N12)-1</f>
        <v>-0.0701505053417647</v>
      </c>
      <c r="P12" s="0" t="n">
        <f aca="false">+LN(M12+1)</f>
        <v>0.00810071849921462</v>
      </c>
      <c r="Q12" s="0" t="n">
        <f aca="false">+SUM($P$3:P12)</f>
        <v>-0.0727325396321442</v>
      </c>
      <c r="R12" s="9" t="n">
        <f aca="false">+EXP(Q12)-1</f>
        <v>-0.0701505053417649</v>
      </c>
      <c r="S12" s="11" t="n">
        <f aca="false">+R12=O12</f>
        <v>1</v>
      </c>
    </row>
    <row r="13" customFormat="false" ht="12.8" hidden="false" customHeight="false" outlineLevel="0" collapsed="false">
      <c r="A13" s="1" t="s">
        <v>23</v>
      </c>
      <c r="B13" s="9" t="n">
        <f aca="false">+Returns!B13*'SizeSelected weights(norm StdDe'!B12</f>
        <v>-0.00187074970905373</v>
      </c>
      <c r="C13" s="9" t="n">
        <f aca="false">+Returns!C13*'SizeSelected weights(norm StdDe'!C12</f>
        <v>-0.000785588364738842</v>
      </c>
      <c r="D13" s="9" t="n">
        <f aca="false">+Returns!D13*'SizeSelected weights(norm StdDe'!D12</f>
        <v>-0</v>
      </c>
      <c r="E13" s="9" t="n">
        <f aca="false">+Returns!E13*'SizeSelected weights(norm StdDe'!E12</f>
        <v>-0</v>
      </c>
      <c r="F13" s="9" t="n">
        <f aca="false">+Returns!F13*'SizeSelected weights(norm StdDe'!F12</f>
        <v>-0</v>
      </c>
      <c r="G13" s="9" t="n">
        <f aca="false">+Returns!G13*'SizeSelected weights(norm StdDe'!G12</f>
        <v>-0.000223428780838559</v>
      </c>
      <c r="H13" s="9" t="n">
        <f aca="false">+Returns!H13*'SizeSelected weights(norm StdDe'!H12</f>
        <v>-0</v>
      </c>
      <c r="I13" s="9" t="n">
        <f aca="false">+Returns!I13*'SizeSelected weights(norm StdDe'!I12</f>
        <v>-0.000275605426747241</v>
      </c>
      <c r="J13" s="9" t="n">
        <f aca="false">+Returns!J13*'SizeSelected weights(norm StdDe'!J12</f>
        <v>-0.00524444650690978</v>
      </c>
      <c r="K13" s="9" t="n">
        <f aca="false">+Returns!K13*'SizeSelected weights(norm StdDe'!K12</f>
        <v>0</v>
      </c>
      <c r="L13" s="9" t="n">
        <f aca="false">+Returns!L13*'SizeSelected weights(norm StdDe'!L12</f>
        <v>-0</v>
      </c>
      <c r="M13" s="10" t="n">
        <f aca="false">+SUM(B13:L13)</f>
        <v>-0.00839981878828815</v>
      </c>
      <c r="N13" s="9" t="n">
        <f aca="false">+1+M13</f>
        <v>0.991600181211712</v>
      </c>
      <c r="O13" s="10" t="n">
        <f aca="false">+PRODUCT($N$3:N13)-1</f>
        <v>-0.0779610725972751</v>
      </c>
      <c r="P13" s="0" t="n">
        <f aca="false">+LN(M13+1)</f>
        <v>-0.00843529607433342</v>
      </c>
      <c r="Q13" s="0" t="n">
        <f aca="false">+SUM($P$3:P13)</f>
        <v>-0.0811678357064777</v>
      </c>
      <c r="R13" s="9" t="n">
        <f aca="false">+EXP(Q13)-1</f>
        <v>-0.0779610725972754</v>
      </c>
      <c r="S13" s="11" t="n">
        <f aca="false">+R13=O13</f>
        <v>1</v>
      </c>
    </row>
    <row r="14" customFormat="false" ht="12.8" hidden="false" customHeight="false" outlineLevel="0" collapsed="false">
      <c r="A14" s="1" t="s">
        <v>24</v>
      </c>
      <c r="B14" s="9" t="n">
        <f aca="false">+Returns!B14*'SizeSelected weights(norm StdDe'!B13</f>
        <v>-0</v>
      </c>
      <c r="C14" s="9" t="n">
        <f aca="false">+Returns!C14*'SizeSelected weights(norm StdDe'!C13</f>
        <v>-0.00201752331424497</v>
      </c>
      <c r="D14" s="9" t="n">
        <f aca="false">+Returns!D14*'SizeSelected weights(norm StdDe'!D13</f>
        <v>0.00150142059732582</v>
      </c>
      <c r="E14" s="9" t="n">
        <f aca="false">+Returns!E14*'SizeSelected weights(norm StdDe'!E13</f>
        <v>-0.00142633164356863</v>
      </c>
      <c r="F14" s="9" t="n">
        <f aca="false">+Returns!F14*'SizeSelected weights(norm StdDe'!F13</f>
        <v>0</v>
      </c>
      <c r="G14" s="9" t="n">
        <f aca="false">+Returns!G14*'SizeSelected weights(norm StdDe'!G13</f>
        <v>0</v>
      </c>
      <c r="H14" s="9" t="n">
        <f aca="false">+Returns!H14*'SizeSelected weights(norm StdDe'!H13</f>
        <v>0</v>
      </c>
      <c r="I14" s="9" t="n">
        <f aca="false">+Returns!I14*'SizeSelected weights(norm StdDe'!I13</f>
        <v>0.00165121069964495</v>
      </c>
      <c r="J14" s="9" t="n">
        <f aca="false">+Returns!J14*'SizeSelected weights(norm StdDe'!J13</f>
        <v>-4.2716530507171E-005</v>
      </c>
      <c r="K14" s="9" t="n">
        <f aca="false">+Returns!K14*'SizeSelected weights(norm StdDe'!K13</f>
        <v>-0</v>
      </c>
      <c r="L14" s="9" t="n">
        <f aca="false">+Returns!L14*'SizeSelected weights(norm StdDe'!L13</f>
        <v>0</v>
      </c>
      <c r="M14" s="10" t="n">
        <f aca="false">+SUM(B14:L14)</f>
        <v>-0.000333940191349996</v>
      </c>
      <c r="N14" s="9" t="n">
        <f aca="false">+1+M14</f>
        <v>0.99966605980865</v>
      </c>
      <c r="O14" s="10" t="n">
        <f aca="false">+PRODUCT($N$3:N14)-1</f>
        <v>-0.0782689784531242</v>
      </c>
      <c r="P14" s="0" t="n">
        <f aca="false">+LN(M14+1)</f>
        <v>-0.000333995961792064</v>
      </c>
      <c r="Q14" s="0" t="n">
        <f aca="false">+SUM($P$3:P14)</f>
        <v>-0.0815018316682697</v>
      </c>
      <c r="R14" s="9" t="n">
        <f aca="false">+EXP(Q14)-1</f>
        <v>-0.0782689784531243</v>
      </c>
      <c r="S14" s="11" t="n">
        <f aca="false">+R14=O14</f>
        <v>1</v>
      </c>
    </row>
    <row r="15" customFormat="false" ht="12.8" hidden="false" customHeight="false" outlineLevel="0" collapsed="false">
      <c r="A15" s="1" t="s">
        <v>25</v>
      </c>
      <c r="B15" s="9" t="n">
        <f aca="false">+Returns!B15*'SizeSelected weights(norm StdDe'!B14</f>
        <v>-0</v>
      </c>
      <c r="C15" s="9" t="n">
        <f aca="false">+Returns!C15*'SizeSelected weights(norm StdDe'!C14</f>
        <v>0</v>
      </c>
      <c r="D15" s="9" t="n">
        <f aca="false">+Returns!D15*'SizeSelected weights(norm StdDe'!D14</f>
        <v>-0</v>
      </c>
      <c r="E15" s="9" t="n">
        <f aca="false">+Returns!E15*'SizeSelected weights(norm StdDe'!E14</f>
        <v>1.8315026473491E-005</v>
      </c>
      <c r="F15" s="9" t="n">
        <f aca="false">+Returns!F15*'SizeSelected weights(norm StdDe'!F14</f>
        <v>0</v>
      </c>
      <c r="G15" s="9" t="n">
        <f aca="false">+Returns!G15*'SizeSelected weights(norm StdDe'!G14</f>
        <v>-0</v>
      </c>
      <c r="H15" s="9" t="n">
        <f aca="false">+Returns!H15*'SizeSelected weights(norm StdDe'!H14</f>
        <v>-0.000301092653118736</v>
      </c>
      <c r="I15" s="9" t="n">
        <f aca="false">+Returns!I15*'SizeSelected weights(norm StdDe'!I14</f>
        <v>0</v>
      </c>
      <c r="J15" s="9" t="n">
        <f aca="false">+Returns!J15*'SizeSelected weights(norm StdDe'!J14</f>
        <v>0.00176480053074762</v>
      </c>
      <c r="K15" s="9" t="n">
        <f aca="false">+Returns!K15*'SizeSelected weights(norm StdDe'!K14</f>
        <v>0.000419574712583867</v>
      </c>
      <c r="L15" s="9" t="n">
        <f aca="false">+Returns!L15*'SizeSelected weights(norm StdDe'!L14</f>
        <v>-0.000605492521954896</v>
      </c>
      <c r="M15" s="10" t="n">
        <f aca="false">+SUM(B15:L15)</f>
        <v>0.00129610509473134</v>
      </c>
      <c r="N15" s="9" t="n">
        <f aca="false">+1+M15</f>
        <v>1.00129610509473</v>
      </c>
      <c r="O15" s="10" t="n">
        <f aca="false">+PRODUCT($N$3:N15)-1</f>
        <v>-0.0770743181801253</v>
      </c>
      <c r="P15" s="0" t="n">
        <f aca="false">+LN(M15+1)</f>
        <v>0.0012952658755889</v>
      </c>
      <c r="Q15" s="0" t="n">
        <f aca="false">+SUM($P$3:P15)</f>
        <v>-0.0802065657926808</v>
      </c>
      <c r="R15" s="9" t="n">
        <f aca="false">+EXP(Q15)-1</f>
        <v>-0.0770743181801256</v>
      </c>
      <c r="S15" s="11" t="n">
        <f aca="false">+R15=O15</f>
        <v>1</v>
      </c>
    </row>
    <row r="16" customFormat="false" ht="12.8" hidden="false" customHeight="false" outlineLevel="0" collapsed="false">
      <c r="A16" s="1" t="s">
        <v>26</v>
      </c>
      <c r="B16" s="9" t="n">
        <f aca="false">+Returns!B16*'SizeSelected weights(norm StdDe'!B15</f>
        <v>-0</v>
      </c>
      <c r="C16" s="9" t="n">
        <f aca="false">+Returns!C16*'SizeSelected weights(norm StdDe'!C15</f>
        <v>-0</v>
      </c>
      <c r="D16" s="9" t="n">
        <f aca="false">+Returns!D16*'SizeSelected weights(norm StdDe'!D15</f>
        <v>-0.00139580945990989</v>
      </c>
      <c r="E16" s="9" t="n">
        <f aca="false">+Returns!E16*'SizeSelected weights(norm StdDe'!E15</f>
        <v>-0</v>
      </c>
      <c r="F16" s="9" t="n">
        <f aca="false">+Returns!F16*'SizeSelected weights(norm StdDe'!F15</f>
        <v>-0.00474889865453366</v>
      </c>
      <c r="G16" s="9" t="n">
        <f aca="false">+Returns!G16*'SizeSelected weights(norm StdDe'!G15</f>
        <v>-0.00862588875654686</v>
      </c>
      <c r="H16" s="9" t="n">
        <f aca="false">+Returns!H16*'SizeSelected weights(norm StdDe'!H15</f>
        <v>-0</v>
      </c>
      <c r="I16" s="9" t="n">
        <f aca="false">+Returns!I16*'SizeSelected weights(norm StdDe'!I15</f>
        <v>-0.000116951786090284</v>
      </c>
      <c r="J16" s="9" t="n">
        <f aca="false">+Returns!J16*'SizeSelected weights(norm StdDe'!J15</f>
        <v>-0.00948737800960142</v>
      </c>
      <c r="K16" s="9" t="n">
        <f aca="false">+Returns!K16*'SizeSelected weights(norm StdDe'!K15</f>
        <v>-0</v>
      </c>
      <c r="L16" s="9" t="n">
        <f aca="false">+Returns!L16*'SizeSelected weights(norm StdDe'!L15</f>
        <v>-0</v>
      </c>
      <c r="M16" s="10" t="n">
        <f aca="false">+SUM(B16:L16)</f>
        <v>-0.0243749266666821</v>
      </c>
      <c r="N16" s="9" t="n">
        <f aca="false">+1+M16</f>
        <v>0.975625073333318</v>
      </c>
      <c r="O16" s="10" t="n">
        <f aca="false">+PRODUCT($N$3:N16)-1</f>
        <v>-0.0995705639932825</v>
      </c>
      <c r="P16" s="0" t="n">
        <f aca="false">+LN(M16+1)</f>
        <v>-0.0246769125469671</v>
      </c>
      <c r="Q16" s="0" t="n">
        <f aca="false">+SUM($P$3:P16)</f>
        <v>-0.104883478339648</v>
      </c>
      <c r="R16" s="9" t="n">
        <f aca="false">+EXP(Q16)-1</f>
        <v>-0.0995705639932827</v>
      </c>
      <c r="S16" s="11" t="n">
        <f aca="false">+R16=O16</f>
        <v>1</v>
      </c>
    </row>
    <row r="17" customFormat="false" ht="12.8" hidden="false" customHeight="false" outlineLevel="0" collapsed="false">
      <c r="A17" s="1" t="s">
        <v>27</v>
      </c>
      <c r="B17" s="9" t="n">
        <f aca="false">+Returns!B17*'SizeSelected weights(norm StdDe'!B16</f>
        <v>-0</v>
      </c>
      <c r="C17" s="9" t="n">
        <f aca="false">+Returns!C17*'SizeSelected weights(norm StdDe'!C16</f>
        <v>0</v>
      </c>
      <c r="D17" s="9" t="n">
        <f aca="false">+Returns!D17*'SizeSelected weights(norm StdDe'!D16</f>
        <v>-8.62346216107837E-005</v>
      </c>
      <c r="E17" s="9" t="n">
        <f aca="false">+Returns!E17*'SizeSelected weights(norm StdDe'!E16</f>
        <v>-0.00236617946069204</v>
      </c>
      <c r="F17" s="9" t="n">
        <f aca="false">+Returns!F17*'SizeSelected weights(norm StdDe'!F16</f>
        <v>-0</v>
      </c>
      <c r="G17" s="9" t="n">
        <f aca="false">+Returns!G17*'SizeSelected weights(norm StdDe'!G16</f>
        <v>-0</v>
      </c>
      <c r="H17" s="9" t="n">
        <f aca="false">+Returns!H17*'SizeSelected weights(norm StdDe'!H16</f>
        <v>0.00311819128041545</v>
      </c>
      <c r="I17" s="9" t="n">
        <f aca="false">+Returns!I17*'SizeSelected weights(norm StdDe'!I16</f>
        <v>-2.7761272373968E-005</v>
      </c>
      <c r="J17" s="9" t="n">
        <f aca="false">+Returns!J17*'SizeSelected weights(norm StdDe'!J16</f>
        <v>0</v>
      </c>
      <c r="K17" s="9" t="n">
        <f aca="false">+Returns!K17*'SizeSelected weights(norm StdDe'!K16</f>
        <v>0</v>
      </c>
      <c r="L17" s="9" t="n">
        <f aca="false">+Returns!L17*'SizeSelected weights(norm StdDe'!L16</f>
        <v>-0.000524927467834308</v>
      </c>
      <c r="M17" s="10" t="n">
        <f aca="false">+SUM(B17:L17)</f>
        <v>0.000113088457904348</v>
      </c>
      <c r="N17" s="9" t="n">
        <f aca="false">+1+M17</f>
        <v>1.0001130884579</v>
      </c>
      <c r="O17" s="10" t="n">
        <f aca="false">+PRODUCT($N$3:N17)-1</f>
        <v>-0.0994687358169127</v>
      </c>
      <c r="P17" s="0" t="n">
        <f aca="false">+LN(M17+1)</f>
        <v>0.000113082063886764</v>
      </c>
      <c r="Q17" s="0" t="n">
        <f aca="false">+SUM($P$3:P17)</f>
        <v>-0.104770396275761</v>
      </c>
      <c r="R17" s="9" t="n">
        <f aca="false">+EXP(Q17)-1</f>
        <v>-0.099468735816913</v>
      </c>
      <c r="S17" s="11" t="n">
        <f aca="false">+R17=O17</f>
        <v>1</v>
      </c>
    </row>
    <row r="18" customFormat="false" ht="12.8" hidden="false" customHeight="false" outlineLevel="0" collapsed="false">
      <c r="A18" s="1" t="s">
        <v>28</v>
      </c>
      <c r="B18" s="9" t="n">
        <f aca="false">+Returns!B18*'SizeSelected weights(norm StdDe'!B17</f>
        <v>-0.00190896701005221</v>
      </c>
      <c r="C18" s="9" t="n">
        <f aca="false">+Returns!C18*'SizeSelected weights(norm StdDe'!C17</f>
        <v>-0</v>
      </c>
      <c r="D18" s="9" t="n">
        <f aca="false">+Returns!D18*'SizeSelected weights(norm StdDe'!D17</f>
        <v>0</v>
      </c>
      <c r="E18" s="9" t="n">
        <f aca="false">+Returns!E18*'SizeSelected weights(norm StdDe'!E17</f>
        <v>-0.000828643156395609</v>
      </c>
      <c r="F18" s="9" t="n">
        <f aca="false">+Returns!F18*'SizeSelected weights(norm StdDe'!F17</f>
        <v>-0.000156343252631293</v>
      </c>
      <c r="G18" s="9" t="n">
        <f aca="false">+Returns!G18*'SizeSelected weights(norm StdDe'!G17</f>
        <v>-0.000874551125716489</v>
      </c>
      <c r="H18" s="9" t="n">
        <f aca="false">+Returns!H18*'SizeSelected weights(norm StdDe'!H17</f>
        <v>-0</v>
      </c>
      <c r="I18" s="9" t="n">
        <f aca="false">+Returns!I18*'SizeSelected weights(norm StdDe'!I17</f>
        <v>-0</v>
      </c>
      <c r="J18" s="9" t="n">
        <f aca="false">+Returns!J18*'SizeSelected weights(norm StdDe'!J17</f>
        <v>-0</v>
      </c>
      <c r="K18" s="9" t="n">
        <f aca="false">+Returns!K18*'SizeSelected weights(norm StdDe'!K17</f>
        <v>-0</v>
      </c>
      <c r="L18" s="9" t="n">
        <f aca="false">+Returns!L18*'SizeSelected weights(norm StdDe'!L17</f>
        <v>-0.00254133968757905</v>
      </c>
      <c r="M18" s="10" t="n">
        <f aca="false">+SUM(B18:L18)</f>
        <v>-0.00630984423237465</v>
      </c>
      <c r="N18" s="9" t="n">
        <f aca="false">+1+M18</f>
        <v>0.993690155767625</v>
      </c>
      <c r="O18" s="10" t="n">
        <f aca="false">+PRODUCT($N$3:N18)-1</f>
        <v>-0.105150947820291</v>
      </c>
      <c r="P18" s="0" t="n">
        <f aca="false">+LN(M18+1)</f>
        <v>-0.00632983543812385</v>
      </c>
      <c r="Q18" s="0" t="n">
        <f aca="false">+SUM($P$3:P18)</f>
        <v>-0.111100231713885</v>
      </c>
      <c r="R18" s="9" t="n">
        <f aca="false">+EXP(Q18)-1</f>
        <v>-0.105150947820292</v>
      </c>
      <c r="S18" s="11" t="n">
        <f aca="false">+R18=O18</f>
        <v>1</v>
      </c>
    </row>
    <row r="19" customFormat="false" ht="12.8" hidden="false" customHeight="false" outlineLevel="0" collapsed="false">
      <c r="A19" s="1" t="s">
        <v>29</v>
      </c>
      <c r="B19" s="9" t="n">
        <f aca="false">+Returns!B19*'SizeSelected weights(norm StdDe'!B18</f>
        <v>-0</v>
      </c>
      <c r="C19" s="9" t="n">
        <f aca="false">+Returns!C19*'SizeSelected weights(norm StdDe'!C18</f>
        <v>-0.00644531321475088</v>
      </c>
      <c r="D19" s="9" t="n">
        <f aca="false">+Returns!D19*'SizeSelected weights(norm StdDe'!D18</f>
        <v>-0</v>
      </c>
      <c r="E19" s="9" t="n">
        <f aca="false">+Returns!E19*'SizeSelected weights(norm StdDe'!E18</f>
        <v>-0.00145743401383954</v>
      </c>
      <c r="F19" s="9" t="n">
        <f aca="false">+Returns!F19*'SizeSelected weights(norm StdDe'!F18</f>
        <v>-0.00432797326074441</v>
      </c>
      <c r="G19" s="9" t="n">
        <f aca="false">+Returns!G19*'SizeSelected weights(norm StdDe'!G18</f>
        <v>-0</v>
      </c>
      <c r="H19" s="9" t="n">
        <f aca="false">+Returns!H19*'SizeSelected weights(norm StdDe'!H18</f>
        <v>-0</v>
      </c>
      <c r="I19" s="9" t="n">
        <f aca="false">+Returns!I19*'SizeSelected weights(norm StdDe'!I18</f>
        <v>-0</v>
      </c>
      <c r="J19" s="9" t="n">
        <f aca="false">+Returns!J19*'SizeSelected weights(norm StdDe'!J18</f>
        <v>-0.000750156167541195</v>
      </c>
      <c r="K19" s="9" t="n">
        <f aca="false">+Returns!K19*'SizeSelected weights(norm StdDe'!K18</f>
        <v>-0.00124968980537449</v>
      </c>
      <c r="L19" s="9" t="n">
        <f aca="false">+Returns!L19*'SizeSelected weights(norm StdDe'!L18</f>
        <v>-0</v>
      </c>
      <c r="M19" s="10" t="n">
        <f aca="false">+SUM(B19:L19)</f>
        <v>-0.0142305664622505</v>
      </c>
      <c r="N19" s="9" t="n">
        <f aca="false">+1+M19</f>
        <v>0.98576943353775</v>
      </c>
      <c r="O19" s="10" t="n">
        <f aca="false">+PRODUCT($N$3:N19)-1</f>
        <v>-0.117885156731017</v>
      </c>
      <c r="P19" s="0" t="n">
        <f aca="false">+LN(M19+1)</f>
        <v>-0.0143327919497963</v>
      </c>
      <c r="Q19" s="0" t="n">
        <f aca="false">+SUM($P$3:P19)</f>
        <v>-0.125433023663681</v>
      </c>
      <c r="R19" s="9" t="n">
        <f aca="false">+EXP(Q19)-1</f>
        <v>-0.117885156731017</v>
      </c>
      <c r="S19" s="11" t="n">
        <f aca="false">+R19=O19</f>
        <v>1</v>
      </c>
    </row>
    <row r="20" customFormat="false" ht="12.8" hidden="false" customHeight="false" outlineLevel="0" collapsed="false">
      <c r="A20" s="1" t="s">
        <v>30</v>
      </c>
      <c r="B20" s="9" t="n">
        <f aca="false">+Returns!B20*'SizeSelected weights(norm StdDe'!B19</f>
        <v>-0</v>
      </c>
      <c r="C20" s="9" t="n">
        <f aca="false">+Returns!C20*'SizeSelected weights(norm StdDe'!C19</f>
        <v>-0</v>
      </c>
      <c r="D20" s="9" t="n">
        <f aca="false">+Returns!D20*'SizeSelected weights(norm StdDe'!D19</f>
        <v>-8.98024318706915E-006</v>
      </c>
      <c r="E20" s="9" t="n">
        <f aca="false">+Returns!E20*'SizeSelected weights(norm StdDe'!E19</f>
        <v>-0.00508487957240134</v>
      </c>
      <c r="F20" s="9" t="n">
        <f aca="false">+Returns!F20*'SizeSelected weights(norm StdDe'!F19</f>
        <v>-0.000351566858937663</v>
      </c>
      <c r="G20" s="9" t="n">
        <f aca="false">+Returns!G20*'SizeSelected weights(norm StdDe'!G19</f>
        <v>-0</v>
      </c>
      <c r="H20" s="9" t="n">
        <f aca="false">+Returns!H20*'SizeSelected weights(norm StdDe'!H19</f>
        <v>0</v>
      </c>
      <c r="I20" s="9" t="n">
        <f aca="false">+Returns!I20*'SizeSelected weights(norm StdDe'!I19</f>
        <v>-0</v>
      </c>
      <c r="J20" s="9" t="n">
        <f aca="false">+Returns!J20*'SizeSelected weights(norm StdDe'!J19</f>
        <v>-0</v>
      </c>
      <c r="K20" s="9" t="n">
        <f aca="false">+Returns!K20*'SizeSelected weights(norm StdDe'!K19</f>
        <v>-0</v>
      </c>
      <c r="L20" s="9" t="n">
        <f aca="false">+Returns!L20*'SizeSelected weights(norm StdDe'!L19</f>
        <v>-0.00107340339427916</v>
      </c>
      <c r="M20" s="10" t="n">
        <f aca="false">+SUM(B20:L20)</f>
        <v>-0.00651883006880524</v>
      </c>
      <c r="N20" s="9" t="n">
        <f aca="false">+1+M20</f>
        <v>0.993481169931195</v>
      </c>
      <c r="O20" s="10" t="n">
        <f aca="false">+PRODUCT($N$3:N20)-1</f>
        <v>-0.123635513495458</v>
      </c>
      <c r="P20" s="0" t="n">
        <f aca="false">+LN(M20+1)</f>
        <v>-0.00654017043490886</v>
      </c>
      <c r="Q20" s="0" t="n">
        <f aca="false">+SUM($P$3:P20)</f>
        <v>-0.13197319409859</v>
      </c>
      <c r="R20" s="9" t="n">
        <f aca="false">+EXP(Q20)-1</f>
        <v>-0.123635513495458</v>
      </c>
      <c r="S20" s="11" t="n">
        <f aca="false">+R20=O20</f>
        <v>1</v>
      </c>
    </row>
    <row r="21" customFormat="false" ht="12.8" hidden="false" customHeight="false" outlineLevel="0" collapsed="false">
      <c r="A21" s="1" t="s">
        <v>31</v>
      </c>
      <c r="B21" s="9" t="n">
        <f aca="false">+Returns!B21*'SizeSelected weights(norm StdDe'!B20</f>
        <v>-0</v>
      </c>
      <c r="C21" s="9" t="n">
        <f aca="false">+Returns!C21*'SizeSelected weights(norm StdDe'!C20</f>
        <v>0</v>
      </c>
      <c r="D21" s="9" t="n">
        <f aca="false">+Returns!D21*'SizeSelected weights(norm StdDe'!D20</f>
        <v>-0.000107211266719757</v>
      </c>
      <c r="E21" s="9" t="n">
        <f aca="false">+Returns!E21*'SizeSelected weights(norm StdDe'!E20</f>
        <v>7.9539380320487E-005</v>
      </c>
      <c r="F21" s="9" t="n">
        <f aca="false">+Returns!F21*'SizeSelected weights(norm StdDe'!F20</f>
        <v>-0.00258756979264703</v>
      </c>
      <c r="G21" s="9" t="n">
        <f aca="false">+Returns!G21*'SizeSelected weights(norm StdDe'!G20</f>
        <v>-0.00133267507905068</v>
      </c>
      <c r="H21" s="9" t="n">
        <f aca="false">+Returns!H21*'SizeSelected weights(norm StdDe'!H20</f>
        <v>-0</v>
      </c>
      <c r="I21" s="9" t="n">
        <f aca="false">+Returns!I21*'SizeSelected weights(norm StdDe'!I20</f>
        <v>-0</v>
      </c>
      <c r="J21" s="9" t="n">
        <f aca="false">+Returns!J21*'SizeSelected weights(norm StdDe'!J20</f>
        <v>-0</v>
      </c>
      <c r="K21" s="9" t="n">
        <f aca="false">+Returns!K21*'SizeSelected weights(norm StdDe'!K20</f>
        <v>-0</v>
      </c>
      <c r="L21" s="9" t="n">
        <f aca="false">+Returns!L21*'SizeSelected weights(norm StdDe'!L20</f>
        <v>-0.00317937604541014</v>
      </c>
      <c r="M21" s="10" t="n">
        <f aca="false">+SUM(B21:L21)</f>
        <v>-0.00712729280350712</v>
      </c>
      <c r="N21" s="9" t="n">
        <f aca="false">+1+M21</f>
        <v>0.992872707196493</v>
      </c>
      <c r="O21" s="10" t="n">
        <f aca="false">+PRODUCT($N$3:N21)-1</f>
        <v>-0.129881619793371</v>
      </c>
      <c r="P21" s="0" t="n">
        <f aca="false">+LN(M21+1)</f>
        <v>-0.00715281328847022</v>
      </c>
      <c r="Q21" s="0" t="n">
        <f aca="false">+SUM($P$3:P21)</f>
        <v>-0.13912600738706</v>
      </c>
      <c r="R21" s="9" t="n">
        <f aca="false">+EXP(Q21)-1</f>
        <v>-0.129881619793371</v>
      </c>
      <c r="S21" s="11" t="n">
        <f aca="false">+R21=O21</f>
        <v>1</v>
      </c>
    </row>
    <row r="22" customFormat="false" ht="12.8" hidden="false" customHeight="false" outlineLevel="0" collapsed="false">
      <c r="A22" s="1" t="s">
        <v>32</v>
      </c>
      <c r="B22" s="9" t="n">
        <f aca="false">+Returns!B22*'SizeSelected weights(norm StdDe'!B21</f>
        <v>-0</v>
      </c>
      <c r="C22" s="9" t="n">
        <f aca="false">+Returns!C22*'SizeSelected weights(norm StdDe'!C21</f>
        <v>-0</v>
      </c>
      <c r="D22" s="9" t="n">
        <f aca="false">+Returns!D22*'SizeSelected weights(norm StdDe'!D21</f>
        <v>0</v>
      </c>
      <c r="E22" s="9" t="n">
        <f aca="false">+Returns!E22*'SizeSelected weights(norm StdDe'!E21</f>
        <v>-0.00230424677788953</v>
      </c>
      <c r="F22" s="9" t="n">
        <f aca="false">+Returns!F22*'SizeSelected weights(norm StdDe'!F21</f>
        <v>-0</v>
      </c>
      <c r="G22" s="9" t="n">
        <f aca="false">+Returns!G22*'SizeSelected weights(norm StdDe'!G21</f>
        <v>-0.00344067842762762</v>
      </c>
      <c r="H22" s="9" t="n">
        <f aca="false">+Returns!H22*'SizeSelected weights(norm StdDe'!H21</f>
        <v>-0</v>
      </c>
      <c r="I22" s="9" t="n">
        <f aca="false">+Returns!I22*'SizeSelected weights(norm StdDe'!I21</f>
        <v>-0.00238318628118473</v>
      </c>
      <c r="J22" s="9" t="n">
        <f aca="false">+Returns!J22*'SizeSelected weights(norm StdDe'!J21</f>
        <v>-8.03188644873835E-005</v>
      </c>
      <c r="K22" s="9" t="n">
        <f aca="false">+Returns!K22*'SizeSelected weights(norm StdDe'!K21</f>
        <v>-0.00182717620999959</v>
      </c>
      <c r="L22" s="9" t="n">
        <f aca="false">+Returns!L22*'SizeSelected weights(norm StdDe'!L21</f>
        <v>-0</v>
      </c>
      <c r="M22" s="10" t="n">
        <f aca="false">+SUM(B22:L22)</f>
        <v>-0.0100356065611889</v>
      </c>
      <c r="N22" s="9" t="n">
        <f aca="false">+1+M22</f>
        <v>0.989964393438811</v>
      </c>
      <c r="O22" s="10" t="n">
        <f aca="false">+PRODUCT($N$3:N22)-1</f>
        <v>-0.138613785518784</v>
      </c>
      <c r="P22" s="0" t="n">
        <f aca="false">+LN(M22+1)</f>
        <v>-0.0100863027237246</v>
      </c>
      <c r="Q22" s="0" t="n">
        <f aca="false">+SUM($P$3:P22)</f>
        <v>-0.149212310110785</v>
      </c>
      <c r="R22" s="9" t="n">
        <f aca="false">+EXP(Q22)-1</f>
        <v>-0.138613785518784</v>
      </c>
      <c r="S22" s="11" t="n">
        <f aca="false">+R22=O22</f>
        <v>1</v>
      </c>
    </row>
    <row r="23" customFormat="false" ht="12.8" hidden="false" customHeight="false" outlineLevel="0" collapsed="false">
      <c r="A23" s="1" t="s">
        <v>33</v>
      </c>
      <c r="B23" s="9" t="n">
        <f aca="false">+Returns!B23*'SizeSelected weights(norm StdDe'!B22</f>
        <v>0.00693252652916762</v>
      </c>
      <c r="C23" s="9" t="n">
        <f aca="false">+Returns!C23*'SizeSelected weights(norm StdDe'!C22</f>
        <v>0.00756498904305681</v>
      </c>
      <c r="D23" s="9" t="n">
        <f aca="false">+Returns!D23*'SizeSelected weights(norm StdDe'!D22</f>
        <v>0.00403817299927936</v>
      </c>
      <c r="E23" s="9" t="n">
        <f aca="false">+Returns!E23*'SizeSelected weights(norm StdDe'!E22</f>
        <v>0</v>
      </c>
      <c r="F23" s="9" t="n">
        <f aca="false">+Returns!F23*'SizeSelected weights(norm StdDe'!F22</f>
        <v>0</v>
      </c>
      <c r="G23" s="9" t="n">
        <f aca="false">+Returns!G23*'SizeSelected weights(norm StdDe'!G22</f>
        <v>0</v>
      </c>
      <c r="H23" s="9" t="n">
        <f aca="false">+Returns!H23*'SizeSelected weights(norm StdDe'!H22</f>
        <v>0</v>
      </c>
      <c r="I23" s="9" t="n">
        <f aca="false">+Returns!I23*'SizeSelected weights(norm StdDe'!I22</f>
        <v>0</v>
      </c>
      <c r="J23" s="9" t="n">
        <f aca="false">+Returns!J23*'SizeSelected weights(norm StdDe'!J22</f>
        <v>0</v>
      </c>
      <c r="K23" s="9" t="n">
        <f aca="false">+Returns!K23*'SizeSelected weights(norm StdDe'!K22</f>
        <v>0.00190078255238303</v>
      </c>
      <c r="L23" s="9" t="n">
        <f aca="false">+Returns!L23*'SizeSelected weights(norm StdDe'!L22</f>
        <v>0.00496526666853094</v>
      </c>
      <c r="M23" s="10" t="n">
        <f aca="false">+SUM(B23:L23)</f>
        <v>0.0254017377924178</v>
      </c>
      <c r="N23" s="9" t="n">
        <f aca="false">+1+M23</f>
        <v>1.02540173779242</v>
      </c>
      <c r="O23" s="10" t="n">
        <f aca="false">+PRODUCT($N$3:N23)-1</f>
        <v>-0.116733078760528</v>
      </c>
      <c r="P23" s="0" t="n">
        <f aca="false">+LN(M23+1)</f>
        <v>0.0250844751118997</v>
      </c>
      <c r="Q23" s="0" t="n">
        <f aca="false">+SUM($P$3:P23)</f>
        <v>-0.124127834998885</v>
      </c>
      <c r="R23" s="9" t="n">
        <f aca="false">+EXP(Q23)-1</f>
        <v>-0.116733078760529</v>
      </c>
      <c r="S23" s="11" t="n">
        <f aca="false">+R23=O23</f>
        <v>1</v>
      </c>
    </row>
    <row r="24" customFormat="false" ht="12.8" hidden="false" customHeight="false" outlineLevel="0" collapsed="false">
      <c r="A24" s="1" t="s">
        <v>34</v>
      </c>
      <c r="B24" s="9" t="n">
        <f aca="false">+Returns!B24*'SizeSelected weights(norm StdDe'!B23</f>
        <v>-0</v>
      </c>
      <c r="C24" s="9" t="n">
        <f aca="false">+Returns!C24*'SizeSelected weights(norm StdDe'!C23</f>
        <v>-0.000256449723706913</v>
      </c>
      <c r="D24" s="9" t="n">
        <f aca="false">+Returns!D24*'SizeSelected weights(norm StdDe'!D23</f>
        <v>0.000453516890734599</v>
      </c>
      <c r="E24" s="9" t="n">
        <f aca="false">+Returns!E24*'SizeSelected weights(norm StdDe'!E23</f>
        <v>-0</v>
      </c>
      <c r="F24" s="9" t="n">
        <f aca="false">+Returns!F24*'SizeSelected weights(norm StdDe'!F23</f>
        <v>-0.000848482104556795</v>
      </c>
      <c r="G24" s="9" t="n">
        <f aca="false">+Returns!G24*'SizeSelected weights(norm StdDe'!G23</f>
        <v>0</v>
      </c>
      <c r="H24" s="9" t="n">
        <f aca="false">+Returns!H24*'SizeSelected weights(norm StdDe'!H23</f>
        <v>-0</v>
      </c>
      <c r="I24" s="9" t="n">
        <f aca="false">+Returns!I24*'SizeSelected weights(norm StdDe'!I23</f>
        <v>0.000320227542996604</v>
      </c>
      <c r="J24" s="9" t="n">
        <f aca="false">+Returns!J24*'SizeSelected weights(norm StdDe'!J23</f>
        <v>-0</v>
      </c>
      <c r="K24" s="9" t="n">
        <f aca="false">+Returns!K24*'SizeSelected weights(norm StdDe'!K23</f>
        <v>0</v>
      </c>
      <c r="L24" s="9" t="n">
        <f aca="false">+Returns!L24*'SizeSelected weights(norm StdDe'!L23</f>
        <v>0.00153726167402251</v>
      </c>
      <c r="M24" s="10" t="n">
        <f aca="false">+SUM(B24:L24)</f>
        <v>0.00120607427949001</v>
      </c>
      <c r="N24" s="9" t="n">
        <f aca="false">+1+M24</f>
        <v>1.00120607427949</v>
      </c>
      <c r="O24" s="10" t="n">
        <f aca="false">+PRODUCT($N$3:N24)-1</f>
        <v>-0.115667793244897</v>
      </c>
      <c r="P24" s="0" t="n">
        <f aca="false">+LN(M24+1)</f>
        <v>0.00120534755616896</v>
      </c>
      <c r="Q24" s="0" t="n">
        <f aca="false">+SUM($P$3:P24)</f>
        <v>-0.122922487442716</v>
      </c>
      <c r="R24" s="9" t="n">
        <f aca="false">+EXP(Q24)-1</f>
        <v>-0.115667793244897</v>
      </c>
      <c r="S24" s="11" t="n">
        <f aca="false">+R24=O24</f>
        <v>1</v>
      </c>
    </row>
    <row r="25" customFormat="false" ht="12.8" hidden="false" customHeight="false" outlineLevel="0" collapsed="false">
      <c r="A25" s="1" t="s">
        <v>35</v>
      </c>
      <c r="B25" s="9" t="n">
        <f aca="false">+Returns!B25*'SizeSelected weights(norm StdDe'!B24</f>
        <v>0</v>
      </c>
      <c r="C25" s="9" t="n">
        <f aca="false">+Returns!C25*'SizeSelected weights(norm StdDe'!C24</f>
        <v>0</v>
      </c>
      <c r="D25" s="9" t="n">
        <f aca="false">+Returns!D25*'SizeSelected weights(norm StdDe'!D24</f>
        <v>0</v>
      </c>
      <c r="E25" s="9" t="n">
        <f aca="false">+Returns!E25*'SizeSelected weights(norm StdDe'!E24</f>
        <v>0.0084153876290191</v>
      </c>
      <c r="F25" s="9" t="n">
        <f aca="false">+Returns!F25*'SizeSelected weights(norm StdDe'!F24</f>
        <v>0.000329911594140469</v>
      </c>
      <c r="G25" s="9" t="n">
        <f aca="false">+Returns!G25*'SizeSelected weights(norm StdDe'!G24</f>
        <v>0.00147729736918588</v>
      </c>
      <c r="H25" s="9" t="n">
        <f aca="false">+Returns!H25*'SizeSelected weights(norm StdDe'!H24</f>
        <v>0.00484058220743145</v>
      </c>
      <c r="I25" s="9" t="n">
        <f aca="false">+Returns!I25*'SizeSelected weights(norm StdDe'!I24</f>
        <v>0</v>
      </c>
      <c r="J25" s="9" t="n">
        <f aca="false">+Returns!J25*'SizeSelected weights(norm StdDe'!J24</f>
        <v>0.00129418905023006</v>
      </c>
      <c r="K25" s="9" t="n">
        <f aca="false">+Returns!K25*'SizeSelected weights(norm StdDe'!K24</f>
        <v>0</v>
      </c>
      <c r="L25" s="9" t="n">
        <f aca="false">+Returns!L25*'SizeSelected weights(norm StdDe'!L24</f>
        <v>0</v>
      </c>
      <c r="M25" s="10" t="n">
        <f aca="false">+SUM(B25:L25)</f>
        <v>0.016357367850007</v>
      </c>
      <c r="N25" s="9" t="n">
        <f aca="false">+1+M25</f>
        <v>1.01635736785001</v>
      </c>
      <c r="O25" s="10" t="n">
        <f aca="false">+PRODUCT($N$3:N25)-1</f>
        <v>-0.101202446037395</v>
      </c>
      <c r="P25" s="0" t="n">
        <f aca="false">+LN(M25+1)</f>
        <v>0.0162250273201242</v>
      </c>
      <c r="Q25" s="0" t="n">
        <f aca="false">+SUM($P$3:P25)</f>
        <v>-0.106697460122592</v>
      </c>
      <c r="R25" s="9" t="n">
        <f aca="false">+EXP(Q25)-1</f>
        <v>-0.101202446037396</v>
      </c>
      <c r="S25" s="11" t="n">
        <f aca="false">+R25=O25</f>
        <v>0</v>
      </c>
      <c r="T25" s="12"/>
    </row>
    <row r="26" customFormat="false" ht="12.8" hidden="false" customHeight="false" outlineLevel="0" collapsed="false">
      <c r="A26" s="1" t="s">
        <v>36</v>
      </c>
      <c r="B26" s="9" t="n">
        <f aca="false">+Returns!B26*'SizeSelected weights(norm StdDe'!B25</f>
        <v>0</v>
      </c>
      <c r="C26" s="9" t="n">
        <f aca="false">+Returns!C26*'SizeSelected weights(norm StdDe'!C25</f>
        <v>-0.000317032707295004</v>
      </c>
      <c r="D26" s="9" t="n">
        <f aca="false">+Returns!D26*'SizeSelected weights(norm StdDe'!D25</f>
        <v>0</v>
      </c>
      <c r="E26" s="9" t="n">
        <f aca="false">+Returns!E26*'SizeSelected weights(norm StdDe'!E25</f>
        <v>0</v>
      </c>
      <c r="F26" s="9" t="n">
        <f aca="false">+Returns!F26*'SizeSelected weights(norm StdDe'!F25</f>
        <v>-0</v>
      </c>
      <c r="G26" s="9" t="n">
        <f aca="false">+Returns!G26*'SizeSelected weights(norm StdDe'!G25</f>
        <v>0</v>
      </c>
      <c r="H26" s="9" t="n">
        <f aca="false">+Returns!H26*'SizeSelected weights(norm StdDe'!H25</f>
        <v>-0.00115748112489442</v>
      </c>
      <c r="I26" s="9" t="n">
        <f aca="false">+Returns!I26*'SizeSelected weights(norm StdDe'!I25</f>
        <v>-2.24003899289562E-005</v>
      </c>
      <c r="J26" s="9" t="n">
        <f aca="false">+Returns!J26*'SizeSelected weights(norm StdDe'!J25</f>
        <v>4.63387185046956E-005</v>
      </c>
      <c r="K26" s="9" t="n">
        <f aca="false">+Returns!K26*'SizeSelected weights(norm StdDe'!K25</f>
        <v>0</v>
      </c>
      <c r="L26" s="9" t="n">
        <f aca="false">+Returns!L26*'SizeSelected weights(norm StdDe'!L25</f>
        <v>0.000862412216413147</v>
      </c>
      <c r="M26" s="10" t="n">
        <f aca="false">+SUM(B26:L26)</f>
        <v>-0.000588163287200537</v>
      </c>
      <c r="N26" s="9" t="n">
        <f aca="false">+1+M26</f>
        <v>0.999411836712799</v>
      </c>
      <c r="O26" s="10" t="n">
        <f aca="false">+PRODUCT($N$3:N26)-1</f>
        <v>-0.101731085761262</v>
      </c>
      <c r="P26" s="0" t="n">
        <f aca="false">+LN(M26+1)</f>
        <v>-0.000588336323079004</v>
      </c>
      <c r="Q26" s="0" t="n">
        <f aca="false">+SUM($P$3:P26)</f>
        <v>-0.107285796445671</v>
      </c>
      <c r="R26" s="9" t="n">
        <f aca="false">+EXP(Q26)-1</f>
        <v>-0.101731085761262</v>
      </c>
      <c r="S26" s="11" t="n">
        <f aca="false">+R26=O26</f>
        <v>1</v>
      </c>
    </row>
    <row r="27" customFormat="false" ht="12.8" hidden="false" customHeight="false" outlineLevel="0" collapsed="false">
      <c r="A27" s="1" t="s">
        <v>37</v>
      </c>
      <c r="B27" s="9" t="n">
        <f aca="false">+Returns!B27*'SizeSelected weights(norm StdDe'!B26</f>
        <v>-0.00213312596413846</v>
      </c>
      <c r="C27" s="9" t="n">
        <f aca="false">+Returns!C27*'SizeSelected weights(norm StdDe'!C26</f>
        <v>-0</v>
      </c>
      <c r="D27" s="9" t="n">
        <f aca="false">+Returns!D27*'SizeSelected weights(norm StdDe'!D26</f>
        <v>-0.0030342368331226</v>
      </c>
      <c r="E27" s="9" t="n">
        <f aca="false">+Returns!E27*'SizeSelected weights(norm StdDe'!E26</f>
        <v>-0.000970346279722652</v>
      </c>
      <c r="F27" s="9" t="n">
        <f aca="false">+Returns!F27*'SizeSelected weights(norm StdDe'!F26</f>
        <v>-0.00019069695607222</v>
      </c>
      <c r="G27" s="9" t="n">
        <f aca="false">+Returns!G27*'SizeSelected weights(norm StdDe'!G26</f>
        <v>-0</v>
      </c>
      <c r="H27" s="9" t="n">
        <f aca="false">+Returns!H27*'SizeSelected weights(norm StdDe'!H26</f>
        <v>-0.00116303319346714</v>
      </c>
      <c r="I27" s="9" t="n">
        <f aca="false">+Returns!I27*'SizeSelected weights(norm StdDe'!I26</f>
        <v>-0</v>
      </c>
      <c r="J27" s="9" t="n">
        <f aca="false">+Returns!J27*'SizeSelected weights(norm StdDe'!J26</f>
        <v>-0</v>
      </c>
      <c r="K27" s="9" t="n">
        <f aca="false">+Returns!K27*'SizeSelected weights(norm StdDe'!K26</f>
        <v>-0</v>
      </c>
      <c r="L27" s="9" t="n">
        <f aca="false">+Returns!L27*'SizeSelected weights(norm StdDe'!L26</f>
        <v>-0</v>
      </c>
      <c r="M27" s="10" t="n">
        <f aca="false">+SUM(B27:L27)</f>
        <v>-0.00749143922652308</v>
      </c>
      <c r="N27" s="9" t="n">
        <f aca="false">+1+M27</f>
        <v>0.992508560773477</v>
      </c>
      <c r="O27" s="10" t="n">
        <f aca="false">+PRODUCT($N$3:N27)-1</f>
        <v>-0.108460412741356</v>
      </c>
      <c r="P27" s="0" t="n">
        <f aca="false">+LN(M27+1)</f>
        <v>-0.00751964099353029</v>
      </c>
      <c r="Q27" s="0" t="n">
        <f aca="false">+SUM($P$3:P27)</f>
        <v>-0.114805437439201</v>
      </c>
      <c r="R27" s="9" t="n">
        <f aca="false">+EXP(Q27)-1</f>
        <v>-0.108460412741357</v>
      </c>
      <c r="S27" s="11" t="n">
        <f aca="false">+R27=O27</f>
        <v>0</v>
      </c>
    </row>
    <row r="28" customFormat="false" ht="12.8" hidden="false" customHeight="false" outlineLevel="0" collapsed="false">
      <c r="A28" s="1" t="s">
        <v>38</v>
      </c>
      <c r="B28" s="9" t="n">
        <f aca="false">+Returns!B28*'SizeSelected weights(norm StdDe'!B27</f>
        <v>0</v>
      </c>
      <c r="C28" s="9" t="n">
        <f aca="false">+Returns!C28*'SizeSelected weights(norm StdDe'!C27</f>
        <v>0.00105881714985895</v>
      </c>
      <c r="D28" s="9" t="n">
        <f aca="false">+Returns!D28*'SizeSelected weights(norm StdDe'!D27</f>
        <v>0</v>
      </c>
      <c r="E28" s="9" t="n">
        <f aca="false">+Returns!E28*'SizeSelected weights(norm StdDe'!E27</f>
        <v>0</v>
      </c>
      <c r="F28" s="9" t="n">
        <f aca="false">+Returns!F28*'SizeSelected weights(norm StdDe'!F27</f>
        <v>0</v>
      </c>
      <c r="G28" s="9" t="n">
        <f aca="false">+Returns!G28*'SizeSelected weights(norm StdDe'!G27</f>
        <v>0</v>
      </c>
      <c r="H28" s="9" t="n">
        <f aca="false">+Returns!H28*'SizeSelected weights(norm StdDe'!H27</f>
        <v>0.000701396205187501</v>
      </c>
      <c r="I28" s="9" t="n">
        <f aca="false">+Returns!I28*'SizeSelected weights(norm StdDe'!I27</f>
        <v>0</v>
      </c>
      <c r="J28" s="9" t="n">
        <f aca="false">+Returns!J28*'SizeSelected weights(norm StdDe'!J27</f>
        <v>0.000329771933587099</v>
      </c>
      <c r="K28" s="9" t="n">
        <f aca="false">+Returns!K28*'SizeSelected weights(norm StdDe'!K27</f>
        <v>0.00670872464849076</v>
      </c>
      <c r="L28" s="9" t="n">
        <f aca="false">+Returns!L28*'SizeSelected weights(norm StdDe'!L27</f>
        <v>0.00483477761884552</v>
      </c>
      <c r="M28" s="10" t="n">
        <f aca="false">+SUM(B28:L28)</f>
        <v>0.0136334875559698</v>
      </c>
      <c r="N28" s="9" t="n">
        <f aca="false">+1+M28</f>
        <v>1.01363348755597</v>
      </c>
      <c r="O28" s="10" t="n">
        <f aca="false">+PRODUCT($N$3:N28)-1</f>
        <v>-0.0963056188728111</v>
      </c>
      <c r="P28" s="0" t="n">
        <f aca="false">+LN(M28+1)</f>
        <v>0.0135413877150025</v>
      </c>
      <c r="Q28" s="0" t="n">
        <f aca="false">+SUM($P$3:P28)</f>
        <v>-0.101264049724199</v>
      </c>
      <c r="R28" s="9" t="n">
        <f aca="false">+EXP(Q28)-1</f>
        <v>-0.0963056188728115</v>
      </c>
      <c r="S28" s="11" t="n">
        <f aca="false">+R28=O28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6"/>
    <col collapsed="false" customWidth="true" hidden="false" outlineLevel="0" max="10" min="7" style="0" width="7.84"/>
    <col collapsed="false" customWidth="true" hidden="false" outlineLevel="0" max="11" min="11" style="0" width="6.86"/>
    <col collapsed="false" customWidth="true" hidden="false" outlineLevel="0" max="12" min="12" style="0" width="7.84"/>
    <col collapsed="false" customWidth="true" hidden="false" outlineLevel="0" max="13" min="13" style="0" width="8.1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5" t="s">
        <v>39</v>
      </c>
      <c r="N1" s="0" t="s">
        <v>40</v>
      </c>
      <c r="O1" s="5" t="s">
        <v>41</v>
      </c>
      <c r="P1" s="0" t="s">
        <v>42</v>
      </c>
      <c r="Q1" s="0" t="s">
        <v>43</v>
      </c>
      <c r="R1" s="0" t="s">
        <v>44</v>
      </c>
      <c r="S1" s="0" t="s">
        <v>45</v>
      </c>
    </row>
    <row r="2" customFormat="false" ht="12.8" hidden="false" customHeight="false" outlineLevel="0" collapsed="false">
      <c r="A2" s="1" t="s">
        <v>12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O2" s="8"/>
    </row>
    <row r="3" customFormat="false" ht="12.8" hidden="false" customHeight="false" outlineLevel="0" collapsed="false">
      <c r="A3" s="1" t="s">
        <v>13</v>
      </c>
      <c r="B3" s="9" t="n">
        <f aca="false">+'BMselected weights(norm MktCap)'!B2*Returns!B3</f>
        <v>-0</v>
      </c>
      <c r="C3" s="9" t="n">
        <f aca="false">+'BMselected weights(norm MktCap)'!C2*Returns!C3</f>
        <v>-0</v>
      </c>
      <c r="D3" s="9" t="n">
        <f aca="false">+'BMselected weights(norm MktCap)'!D2*Returns!D3</f>
        <v>0</v>
      </c>
      <c r="E3" s="9" t="n">
        <f aca="false">+'BMselected weights(norm MktCap)'!E2*Returns!E3</f>
        <v>-0</v>
      </c>
      <c r="F3" s="9" t="n">
        <f aca="false">+'BMselected weights(norm MktCap)'!F2*Returns!F3</f>
        <v>-0.00104060299009309</v>
      </c>
      <c r="G3" s="9" t="n">
        <f aca="false">+'BMselected weights(norm MktCap)'!G2*Returns!G3</f>
        <v>0</v>
      </c>
      <c r="H3" s="9" t="n">
        <f aca="false">+'BMselected weights(norm MktCap)'!H2*Returns!H3</f>
        <v>0.000838244737080727</v>
      </c>
      <c r="I3" s="9" t="n">
        <f aca="false">+'BMselected weights(norm MktCap)'!I2*Returns!I3</f>
        <v>0</v>
      </c>
      <c r="J3" s="9" t="n">
        <f aca="false">+'BMselected weights(norm MktCap)'!J2*Returns!J3</f>
        <v>0</v>
      </c>
      <c r="K3" s="9" t="n">
        <f aca="false">+'BMselected weights(norm MktCap)'!K2*Returns!K3</f>
        <v>-0.00116417431989366</v>
      </c>
      <c r="L3" s="9" t="n">
        <f aca="false">+'BMselected weights(norm MktCap)'!L2*Returns!L3</f>
        <v>0</v>
      </c>
      <c r="M3" s="10" t="n">
        <f aca="false">+SUM(B3:L3)</f>
        <v>-0.00136653257290602</v>
      </c>
      <c r="N3" s="9" t="n">
        <f aca="false">+1+M3</f>
        <v>0.998633467427094</v>
      </c>
      <c r="O3" s="10"/>
      <c r="P3" s="0" t="n">
        <f aca="false">+LN(M3+1)</f>
        <v>-0.00136746713004125</v>
      </c>
    </row>
    <row r="4" customFormat="false" ht="12.8" hidden="false" customHeight="false" outlineLevel="0" collapsed="false">
      <c r="A4" s="1" t="s">
        <v>14</v>
      </c>
      <c r="B4" s="9" t="n">
        <f aca="false">+'BMselected weights(norm MktCap)'!B3*Returns!B4</f>
        <v>-0</v>
      </c>
      <c r="C4" s="9" t="n">
        <f aca="false">+'BMselected weights(norm MktCap)'!C3*Returns!C4</f>
        <v>-0</v>
      </c>
      <c r="D4" s="9" t="n">
        <f aca="false">+'BMselected weights(norm MktCap)'!D3*Returns!D4</f>
        <v>-0</v>
      </c>
      <c r="E4" s="9" t="n">
        <f aca="false">+'BMselected weights(norm MktCap)'!E3*Returns!E4</f>
        <v>-0</v>
      </c>
      <c r="F4" s="9" t="n">
        <f aca="false">+'BMselected weights(norm MktCap)'!F3*Returns!F4</f>
        <v>-0</v>
      </c>
      <c r="G4" s="9" t="n">
        <f aca="false">+'BMselected weights(norm MktCap)'!G3*Returns!G4</f>
        <v>-0.00302929462102166</v>
      </c>
      <c r="H4" s="9" t="n">
        <f aca="false">+'BMselected weights(norm MktCap)'!H3*Returns!H4</f>
        <v>-0.000117829946943162</v>
      </c>
      <c r="I4" s="9" t="n">
        <f aca="false">+'BMselected weights(norm MktCap)'!I3*Returns!I4</f>
        <v>-0</v>
      </c>
      <c r="J4" s="9" t="n">
        <f aca="false">+'BMselected weights(norm MktCap)'!J3*Returns!J4</f>
        <v>-0</v>
      </c>
      <c r="K4" s="9" t="n">
        <f aca="false">+'BMselected weights(norm MktCap)'!K3*Returns!K4</f>
        <v>-0.00199284162329837</v>
      </c>
      <c r="L4" s="9" t="n">
        <f aca="false">+'BMselected weights(norm MktCap)'!L3*Returns!L4</f>
        <v>-0</v>
      </c>
      <c r="M4" s="10" t="n">
        <f aca="false">+SUM(B4:L4)</f>
        <v>-0.00513996619126319</v>
      </c>
      <c r="N4" s="9" t="n">
        <f aca="false">+1+M4</f>
        <v>0.994860033808737</v>
      </c>
      <c r="O4" s="10" t="n">
        <f aca="false">+PRODUCT($N$3:N4)-1</f>
        <v>-0.00649947483294522</v>
      </c>
      <c r="P4" s="0" t="n">
        <f aca="false">+LN(M4+1)</f>
        <v>-0.00515322125738984</v>
      </c>
      <c r="Q4" s="0" t="n">
        <f aca="false">+SUM($P$3:P4)</f>
        <v>-0.00652068838743109</v>
      </c>
      <c r="R4" s="9" t="n">
        <f aca="false">+EXP(Q4)-1</f>
        <v>-0.00649947483294522</v>
      </c>
      <c r="S4" s="11" t="n">
        <f aca="false">+R4=O4</f>
        <v>1</v>
      </c>
    </row>
    <row r="5" customFormat="false" ht="12.8" hidden="false" customHeight="false" outlineLevel="0" collapsed="false">
      <c r="A5" s="1" t="s">
        <v>15</v>
      </c>
      <c r="B5" s="9" t="n">
        <f aca="false">+'BMselected weights(norm MktCap)'!B4*Returns!B5</f>
        <v>-0</v>
      </c>
      <c r="C5" s="9" t="n">
        <f aca="false">+'BMselected weights(norm MktCap)'!C4*Returns!C5</f>
        <v>-0</v>
      </c>
      <c r="D5" s="9" t="n">
        <f aca="false">+'BMselected weights(norm MktCap)'!D4*Returns!D5</f>
        <v>0.000231501417933186</v>
      </c>
      <c r="E5" s="9" t="n">
        <f aca="false">+'BMselected weights(norm MktCap)'!E4*Returns!E5</f>
        <v>-0.000361375967333346</v>
      </c>
      <c r="F5" s="9" t="n">
        <f aca="false">+'BMselected weights(norm MktCap)'!F4*Returns!F5</f>
        <v>-0.00428354400588388</v>
      </c>
      <c r="G5" s="9" t="n">
        <f aca="false">+'BMselected weights(norm MktCap)'!G4*Returns!G5</f>
        <v>-0</v>
      </c>
      <c r="H5" s="9" t="n">
        <f aca="false">+'BMselected weights(norm MktCap)'!H4*Returns!H5</f>
        <v>0</v>
      </c>
      <c r="I5" s="9" t="n">
        <f aca="false">+'BMselected weights(norm MktCap)'!I4*Returns!I5</f>
        <v>-0</v>
      </c>
      <c r="J5" s="9" t="n">
        <f aca="false">+'BMselected weights(norm MktCap)'!J4*Returns!J5</f>
        <v>-0</v>
      </c>
      <c r="K5" s="9" t="n">
        <f aca="false">+'BMselected weights(norm MktCap)'!K4*Returns!K5</f>
        <v>-0</v>
      </c>
      <c r="L5" s="9" t="n">
        <f aca="false">+'BMselected weights(norm MktCap)'!L4*Returns!L5</f>
        <v>-0</v>
      </c>
      <c r="M5" s="10" t="n">
        <f aca="false">+SUM(B5:L5)</f>
        <v>-0.00441341855528404</v>
      </c>
      <c r="N5" s="9" t="n">
        <f aca="false">+1+M5</f>
        <v>0.995586581444716</v>
      </c>
      <c r="O5" s="10" t="n">
        <f aca="false">+PRODUCT($N$3:N5)-1</f>
        <v>-0.0108842084854018</v>
      </c>
      <c r="P5" s="0" t="n">
        <f aca="false">+LN(M5+1)</f>
        <v>-0.00442318643738582</v>
      </c>
      <c r="Q5" s="0" t="n">
        <f aca="false">+SUM($P$3:P5)</f>
        <v>-0.0109438748248169</v>
      </c>
      <c r="R5" s="9" t="n">
        <f aca="false">+EXP(Q5)-1</f>
        <v>-0.0108842084854018</v>
      </c>
      <c r="S5" s="11" t="n">
        <f aca="false">+R5=O5</f>
        <v>1</v>
      </c>
    </row>
    <row r="6" customFormat="false" ht="12.8" hidden="false" customHeight="false" outlineLevel="0" collapsed="false">
      <c r="A6" s="1" t="s">
        <v>16</v>
      </c>
      <c r="B6" s="9" t="n">
        <f aca="false">+'BMselected weights(norm MktCap)'!B5*Returns!B6</f>
        <v>-6.18015326129956E-005</v>
      </c>
      <c r="C6" s="9" t="n">
        <f aca="false">+'BMselected weights(norm MktCap)'!C5*Returns!C6</f>
        <v>0</v>
      </c>
      <c r="D6" s="9" t="n">
        <f aca="false">+'BMselected weights(norm MktCap)'!D5*Returns!D6</f>
        <v>-0</v>
      </c>
      <c r="E6" s="9" t="n">
        <f aca="false">+'BMselected weights(norm MktCap)'!E5*Returns!E6</f>
        <v>0</v>
      </c>
      <c r="F6" s="9" t="n">
        <f aca="false">+'BMselected weights(norm MktCap)'!F5*Returns!F6</f>
        <v>-0.000129805182333015</v>
      </c>
      <c r="G6" s="9" t="n">
        <f aca="false">+'BMselected weights(norm MktCap)'!G5*Returns!G6</f>
        <v>0</v>
      </c>
      <c r="H6" s="9" t="n">
        <f aca="false">+'BMselected weights(norm MktCap)'!H5*Returns!H6</f>
        <v>-0.00364844090685168</v>
      </c>
      <c r="I6" s="9" t="n">
        <f aca="false">+'BMselected weights(norm MktCap)'!I5*Returns!I6</f>
        <v>0</v>
      </c>
      <c r="J6" s="9" t="n">
        <f aca="false">+'BMselected weights(norm MktCap)'!J5*Returns!J6</f>
        <v>0</v>
      </c>
      <c r="K6" s="9" t="n">
        <f aca="false">+'BMselected weights(norm MktCap)'!K5*Returns!K6</f>
        <v>-0</v>
      </c>
      <c r="L6" s="9" t="n">
        <f aca="false">+'BMselected weights(norm MktCap)'!L5*Returns!L6</f>
        <v>0</v>
      </c>
      <c r="M6" s="10" t="n">
        <f aca="false">+SUM(B6:L6)</f>
        <v>-0.00384004762179769</v>
      </c>
      <c r="N6" s="9" t="n">
        <f aca="false">+1+M6</f>
        <v>0.996159952378202</v>
      </c>
      <c r="O6" s="10" t="n">
        <f aca="false">+PRODUCT($N$3:N6)-1</f>
        <v>-0.01468246022829</v>
      </c>
      <c r="P6" s="0" t="n">
        <f aca="false">+LN(M6+1)</f>
        <v>-0.00384743953426515</v>
      </c>
      <c r="Q6" s="0" t="n">
        <f aca="false">+SUM($P$3:P6)</f>
        <v>-0.0147913143590821</v>
      </c>
      <c r="R6" s="9" t="n">
        <f aca="false">+EXP(Q6)-1</f>
        <v>-0.01468246022829</v>
      </c>
      <c r="S6" s="11" t="n">
        <f aca="false">+R6=O6</f>
        <v>1</v>
      </c>
    </row>
    <row r="7" customFormat="false" ht="12.8" hidden="false" customHeight="false" outlineLevel="0" collapsed="false">
      <c r="A7" s="1" t="s">
        <v>17</v>
      </c>
      <c r="B7" s="9" t="n">
        <f aca="false">+'BMselected weights(norm MktCap)'!B6*Returns!B7</f>
        <v>-0.000456139531125031</v>
      </c>
      <c r="C7" s="9" t="n">
        <f aca="false">+'BMselected weights(norm MktCap)'!C6*Returns!C7</f>
        <v>-0</v>
      </c>
      <c r="D7" s="9" t="n">
        <f aca="false">+'BMselected weights(norm MktCap)'!D6*Returns!D7</f>
        <v>-0.00670439769724891</v>
      </c>
      <c r="E7" s="9" t="n">
        <f aca="false">+'BMselected weights(norm MktCap)'!E6*Returns!E7</f>
        <v>-0</v>
      </c>
      <c r="F7" s="9" t="n">
        <f aca="false">+'BMselected weights(norm MktCap)'!F6*Returns!F7</f>
        <v>-0.00632812442652721</v>
      </c>
      <c r="G7" s="9" t="n">
        <f aca="false">+'BMselected weights(norm MktCap)'!G6*Returns!G7</f>
        <v>-0</v>
      </c>
      <c r="H7" s="9" t="n">
        <f aca="false">+'BMselected weights(norm MktCap)'!H6*Returns!H7</f>
        <v>-0</v>
      </c>
      <c r="I7" s="9" t="n">
        <f aca="false">+'BMselected weights(norm MktCap)'!I6*Returns!I7</f>
        <v>-0</v>
      </c>
      <c r="J7" s="9" t="n">
        <f aca="false">+'BMselected weights(norm MktCap)'!J6*Returns!J7</f>
        <v>-0</v>
      </c>
      <c r="K7" s="9" t="n">
        <f aca="false">+'BMselected weights(norm MktCap)'!K6*Returns!K7</f>
        <v>-0</v>
      </c>
      <c r="L7" s="9" t="n">
        <f aca="false">+'BMselected weights(norm MktCap)'!L6*Returns!L7</f>
        <v>-0</v>
      </c>
      <c r="M7" s="10" t="n">
        <f aca="false">+SUM(B7:L7)</f>
        <v>-0.0134886616549011</v>
      </c>
      <c r="N7" s="9" t="n">
        <f aca="false">+1+M7</f>
        <v>0.986511338345099</v>
      </c>
      <c r="O7" s="10" t="n">
        <f aca="false">+PRODUCT($N$3:N7)-1</f>
        <v>-0.0279730751449102</v>
      </c>
      <c r="P7" s="0" t="n">
        <f aca="false">+LN(M7+1)</f>
        <v>-0.0135804600780674</v>
      </c>
      <c r="Q7" s="0" t="n">
        <f aca="false">+SUM($P$3:P7)</f>
        <v>-0.0283717744371495</v>
      </c>
      <c r="R7" s="9" t="n">
        <f aca="false">+EXP(Q7)-1</f>
        <v>-0.0279730751449102</v>
      </c>
      <c r="S7" s="11" t="n">
        <f aca="false">+R7=O7</f>
        <v>1</v>
      </c>
    </row>
    <row r="8" customFormat="false" ht="12.8" hidden="false" customHeight="false" outlineLevel="0" collapsed="false">
      <c r="A8" s="1" t="s">
        <v>18</v>
      </c>
      <c r="B8" s="9" t="n">
        <f aca="false">+'BMselected weights(norm MktCap)'!B7*Returns!B8</f>
        <v>-0.00447616688395166</v>
      </c>
      <c r="C8" s="9" t="n">
        <f aca="false">+'BMselected weights(norm MktCap)'!C7*Returns!C8</f>
        <v>-0</v>
      </c>
      <c r="D8" s="9" t="n">
        <f aca="false">+'BMselected weights(norm MktCap)'!D7*Returns!D8</f>
        <v>-0</v>
      </c>
      <c r="E8" s="9" t="n">
        <f aca="false">+'BMselected weights(norm MktCap)'!E7*Returns!E8</f>
        <v>-0</v>
      </c>
      <c r="F8" s="9" t="n">
        <f aca="false">+'BMselected weights(norm MktCap)'!F7*Returns!F8</f>
        <v>-0.000101555134283401</v>
      </c>
      <c r="G8" s="9" t="n">
        <f aca="false">+'BMselected weights(norm MktCap)'!G7*Returns!G8</f>
        <v>-0.00147663232108903</v>
      </c>
      <c r="H8" s="9" t="n">
        <f aca="false">+'BMselected weights(norm MktCap)'!H7*Returns!H8</f>
        <v>0</v>
      </c>
      <c r="I8" s="9" t="n">
        <f aca="false">+'BMselected weights(norm MktCap)'!I7*Returns!I8</f>
        <v>-0</v>
      </c>
      <c r="J8" s="9" t="n">
        <f aca="false">+'BMselected weights(norm MktCap)'!J7*Returns!J8</f>
        <v>-0</v>
      </c>
      <c r="K8" s="9" t="n">
        <f aca="false">+'BMselected weights(norm MktCap)'!K7*Returns!K8</f>
        <v>-0</v>
      </c>
      <c r="L8" s="9" t="n">
        <f aca="false">+'BMselected weights(norm MktCap)'!L7*Returns!L8</f>
        <v>-0</v>
      </c>
      <c r="M8" s="10" t="n">
        <f aca="false">+SUM(B8:L8)</f>
        <v>-0.00605435433932409</v>
      </c>
      <c r="N8" s="9" t="n">
        <f aca="false">+1+M8</f>
        <v>0.993945645660676</v>
      </c>
      <c r="O8" s="10" t="n">
        <f aca="false">+PRODUCT($N$3:N8)-1</f>
        <v>-0.0338580705753465</v>
      </c>
      <c r="P8" s="0" t="n">
        <f aca="false">+LN(M8+1)</f>
        <v>-0.00607275625462949</v>
      </c>
      <c r="Q8" s="0" t="n">
        <f aca="false">+SUM($P$3:P8)</f>
        <v>-0.034444530691779</v>
      </c>
      <c r="R8" s="9" t="n">
        <f aca="false">+EXP(Q8)-1</f>
        <v>-0.0338580705753465</v>
      </c>
      <c r="S8" s="11" t="n">
        <f aca="false">+R8=O8</f>
        <v>1</v>
      </c>
    </row>
    <row r="9" customFormat="false" ht="12.8" hidden="false" customHeight="false" outlineLevel="0" collapsed="false">
      <c r="A9" s="1" t="s">
        <v>19</v>
      </c>
      <c r="B9" s="9" t="n">
        <f aca="false">+'BMselected weights(norm MktCap)'!B8*Returns!B9</f>
        <v>0</v>
      </c>
      <c r="C9" s="9" t="n">
        <f aca="false">+'BMselected weights(norm MktCap)'!C8*Returns!C9</f>
        <v>-9.09309287443363E-005</v>
      </c>
      <c r="D9" s="9" t="n">
        <f aca="false">+'BMselected weights(norm MktCap)'!D8*Returns!D9</f>
        <v>0</v>
      </c>
      <c r="E9" s="9" t="n">
        <f aca="false">+'BMselected weights(norm MktCap)'!E8*Returns!E9</f>
        <v>-0</v>
      </c>
      <c r="F9" s="9" t="n">
        <f aca="false">+'BMselected weights(norm MktCap)'!F8*Returns!F9</f>
        <v>0</v>
      </c>
      <c r="G9" s="9" t="n">
        <f aca="false">+'BMselected weights(norm MktCap)'!G8*Returns!G9</f>
        <v>0</v>
      </c>
      <c r="H9" s="9" t="n">
        <f aca="false">+'BMselected weights(norm MktCap)'!H8*Returns!H9</f>
        <v>-0.000459209415136336</v>
      </c>
      <c r="I9" s="9" t="n">
        <f aca="false">+'BMselected weights(norm MktCap)'!I8*Returns!I9</f>
        <v>0.000349225216651651</v>
      </c>
      <c r="J9" s="9" t="n">
        <f aca="false">+'BMselected weights(norm MktCap)'!J8*Returns!J9</f>
        <v>0</v>
      </c>
      <c r="K9" s="9" t="n">
        <f aca="false">+'BMselected weights(norm MktCap)'!K8*Returns!K9</f>
        <v>-0</v>
      </c>
      <c r="L9" s="9" t="n">
        <f aca="false">+'BMselected weights(norm MktCap)'!L8*Returns!L9</f>
        <v>0</v>
      </c>
      <c r="M9" s="10" t="n">
        <f aca="false">+SUM(B9:L9)</f>
        <v>-0.000200915127229021</v>
      </c>
      <c r="N9" s="9" t="n">
        <f aca="false">+1+M9</f>
        <v>0.999799084872771</v>
      </c>
      <c r="O9" s="10" t="n">
        <f aca="false">+PRODUCT($N$3:N9)-1</f>
        <v>-0.0340521831040181</v>
      </c>
      <c r="P9" s="0" t="n">
        <f aca="false">+LN(M9+1)</f>
        <v>-0.000200935313376995</v>
      </c>
      <c r="Q9" s="0" t="n">
        <f aca="false">+SUM($P$3:P9)</f>
        <v>-0.034645466005156</v>
      </c>
      <c r="R9" s="9" t="n">
        <f aca="false">+EXP(Q9)-1</f>
        <v>-0.0340521831040181</v>
      </c>
      <c r="S9" s="11" t="n">
        <f aca="false">+R9=O9</f>
        <v>1</v>
      </c>
    </row>
    <row r="10" customFormat="false" ht="12.8" hidden="false" customHeight="false" outlineLevel="0" collapsed="false">
      <c r="A10" s="1" t="s">
        <v>20</v>
      </c>
      <c r="B10" s="9" t="n">
        <f aca="false">+'BMselected weights(norm MktCap)'!B9*Returns!B10</f>
        <v>-0.00455703998241895</v>
      </c>
      <c r="C10" s="9" t="n">
        <f aca="false">+'BMselected weights(norm MktCap)'!C9*Returns!C10</f>
        <v>-0</v>
      </c>
      <c r="D10" s="9" t="n">
        <f aca="false">+'BMselected weights(norm MktCap)'!D9*Returns!D10</f>
        <v>-0</v>
      </c>
      <c r="E10" s="9" t="n">
        <f aca="false">+'BMselected weights(norm MktCap)'!E9*Returns!E10</f>
        <v>-0</v>
      </c>
      <c r="F10" s="9" t="n">
        <f aca="false">+'BMselected weights(norm MktCap)'!F9*Returns!F10</f>
        <v>-0</v>
      </c>
      <c r="G10" s="9" t="n">
        <f aca="false">+'BMselected weights(norm MktCap)'!G9*Returns!G10</f>
        <v>-0.0130496151287066</v>
      </c>
      <c r="H10" s="9" t="n">
        <f aca="false">+'BMselected weights(norm MktCap)'!H9*Returns!H10</f>
        <v>-0</v>
      </c>
      <c r="I10" s="9" t="n">
        <f aca="false">+'BMselected weights(norm MktCap)'!I9*Returns!I10</f>
        <v>-0</v>
      </c>
      <c r="J10" s="9" t="n">
        <f aca="false">+'BMselected weights(norm MktCap)'!J9*Returns!J10</f>
        <v>-0</v>
      </c>
      <c r="K10" s="9" t="n">
        <f aca="false">+'BMselected weights(norm MktCap)'!K9*Returns!K10</f>
        <v>-0.00624481029882376</v>
      </c>
      <c r="L10" s="9" t="n">
        <f aca="false">+'BMselected weights(norm MktCap)'!L9*Returns!L10</f>
        <v>-0</v>
      </c>
      <c r="M10" s="10" t="n">
        <f aca="false">+SUM(B10:L10)</f>
        <v>-0.0238514654099493</v>
      </c>
      <c r="N10" s="9" t="n">
        <f aca="false">+1+M10</f>
        <v>0.976148534590051</v>
      </c>
      <c r="O10" s="10" t="n">
        <f aca="false">+PRODUCT($N$3:N10)-1</f>
        <v>-0.0570914540465287</v>
      </c>
      <c r="P10" s="0" t="n">
        <f aca="false">+LN(M10+1)</f>
        <v>-0.0241405170683535</v>
      </c>
      <c r="Q10" s="0" t="n">
        <f aca="false">+SUM($P$3:P10)</f>
        <v>-0.0587859830735095</v>
      </c>
      <c r="R10" s="9" t="n">
        <f aca="false">+EXP(Q10)-1</f>
        <v>-0.0570914540465287</v>
      </c>
      <c r="S10" s="11" t="n">
        <f aca="false">+R10=O10</f>
        <v>1</v>
      </c>
    </row>
    <row r="11" customFormat="false" ht="12.8" hidden="false" customHeight="false" outlineLevel="0" collapsed="false">
      <c r="A11" s="1" t="s">
        <v>21</v>
      </c>
      <c r="B11" s="9" t="n">
        <f aca="false">+'BMselected weights(norm MktCap)'!B10*Returns!B11</f>
        <v>-0</v>
      </c>
      <c r="C11" s="9" t="n">
        <f aca="false">+'BMselected weights(norm MktCap)'!C10*Returns!C11</f>
        <v>-0.0047399477673374</v>
      </c>
      <c r="D11" s="9" t="n">
        <f aca="false">+'BMselected weights(norm MktCap)'!D10*Returns!D11</f>
        <v>-0</v>
      </c>
      <c r="E11" s="9" t="n">
        <f aca="false">+'BMselected weights(norm MktCap)'!E10*Returns!E11</f>
        <v>-0</v>
      </c>
      <c r="F11" s="9" t="n">
        <f aca="false">+'BMselected weights(norm MktCap)'!F10*Returns!F11</f>
        <v>-0</v>
      </c>
      <c r="G11" s="9" t="n">
        <f aca="false">+'BMselected weights(norm MktCap)'!G10*Returns!G11</f>
        <v>-0</v>
      </c>
      <c r="H11" s="9" t="n">
        <f aca="false">+'BMselected weights(norm MktCap)'!H10*Returns!H11</f>
        <v>-0.000819002583381369</v>
      </c>
      <c r="I11" s="9" t="n">
        <f aca="false">+'BMselected weights(norm MktCap)'!I10*Returns!I11</f>
        <v>-0</v>
      </c>
      <c r="J11" s="9" t="n">
        <f aca="false">+'BMselected weights(norm MktCap)'!J10*Returns!J11</f>
        <v>-0</v>
      </c>
      <c r="K11" s="9" t="n">
        <f aca="false">+'BMselected weights(norm MktCap)'!K10*Returns!K11</f>
        <v>-0</v>
      </c>
      <c r="L11" s="9" t="n">
        <f aca="false">+'BMselected weights(norm MktCap)'!L10*Returns!L11</f>
        <v>-0.00533792918374556</v>
      </c>
      <c r="M11" s="10" t="n">
        <f aca="false">+SUM(B11:L11)</f>
        <v>-0.0108968795344643</v>
      </c>
      <c r="N11" s="9" t="n">
        <f aca="false">+1+M11</f>
        <v>0.989103120465536</v>
      </c>
      <c r="O11" s="10" t="n">
        <f aca="false">+PRODUCT($N$3:N11)-1</f>
        <v>-0.0673662148838006</v>
      </c>
      <c r="P11" s="0" t="n">
        <f aca="false">+LN(M11+1)</f>
        <v>-0.0109566853878803</v>
      </c>
      <c r="Q11" s="0" t="n">
        <f aca="false">+SUM($P$3:P11)</f>
        <v>-0.0697426684613898</v>
      </c>
      <c r="R11" s="9" t="n">
        <f aca="false">+EXP(Q11)-1</f>
        <v>-0.0673662148838006</v>
      </c>
      <c r="S11" s="11" t="n">
        <f aca="false">+R11=O11</f>
        <v>1</v>
      </c>
    </row>
    <row r="12" customFormat="false" ht="12.8" hidden="false" customHeight="false" outlineLevel="0" collapsed="false">
      <c r="A12" s="1" t="s">
        <v>22</v>
      </c>
      <c r="B12" s="9" t="n">
        <f aca="false">+'BMselected weights(norm MktCap)'!B11*Returns!B12</f>
        <v>0</v>
      </c>
      <c r="C12" s="9" t="n">
        <f aca="false">+'BMselected weights(norm MktCap)'!C11*Returns!C12</f>
        <v>0.00577944577504689</v>
      </c>
      <c r="D12" s="9" t="n">
        <f aca="false">+'BMselected weights(norm MktCap)'!D11*Returns!D12</f>
        <v>0.00309054518473594</v>
      </c>
      <c r="E12" s="9" t="n">
        <f aca="false">+'BMselected weights(norm MktCap)'!E11*Returns!E12</f>
        <v>0.0107907909656993</v>
      </c>
      <c r="F12" s="9" t="n">
        <f aca="false">+'BMselected weights(norm MktCap)'!F11*Returns!F12</f>
        <v>0</v>
      </c>
      <c r="G12" s="9" t="n">
        <f aca="false">+'BMselected weights(norm MktCap)'!G11*Returns!G12</f>
        <v>0</v>
      </c>
      <c r="H12" s="9" t="n">
        <f aca="false">+'BMselected weights(norm MktCap)'!H11*Returns!H12</f>
        <v>0</v>
      </c>
      <c r="I12" s="9" t="n">
        <f aca="false">+'BMselected weights(norm MktCap)'!I11*Returns!I12</f>
        <v>0</v>
      </c>
      <c r="J12" s="9" t="n">
        <f aca="false">+'BMselected weights(norm MktCap)'!J11*Returns!J12</f>
        <v>0</v>
      </c>
      <c r="K12" s="9" t="n">
        <f aca="false">+'BMselected weights(norm MktCap)'!K11*Returns!K12</f>
        <v>0</v>
      </c>
      <c r="L12" s="9" t="n">
        <f aca="false">+'BMselected weights(norm MktCap)'!L11*Returns!L12</f>
        <v>0</v>
      </c>
      <c r="M12" s="10" t="n">
        <f aca="false">+SUM(B12:L12)</f>
        <v>0.0196607819254821</v>
      </c>
      <c r="N12" s="9" t="n">
        <f aca="false">+1+M12</f>
        <v>1.01966078192548</v>
      </c>
      <c r="O12" s="10" t="n">
        <f aca="false">+PRODUCT($N$3:N12)-1</f>
        <v>-0.049029905418294</v>
      </c>
      <c r="P12" s="0" t="n">
        <f aca="false">+LN(M12+1)</f>
        <v>0.0194700052438744</v>
      </c>
      <c r="Q12" s="0" t="n">
        <f aca="false">+SUM($P$3:P12)</f>
        <v>-0.0502726632175154</v>
      </c>
      <c r="R12" s="9" t="n">
        <f aca="false">+EXP(Q12)-1</f>
        <v>-0.049029905418294</v>
      </c>
      <c r="S12" s="11" t="n">
        <f aca="false">+R12=O12</f>
        <v>1</v>
      </c>
    </row>
    <row r="13" customFormat="false" ht="12.8" hidden="false" customHeight="false" outlineLevel="0" collapsed="false">
      <c r="A13" s="1" t="s">
        <v>23</v>
      </c>
      <c r="B13" s="9" t="n">
        <f aca="false">+'BMselected weights(norm MktCap)'!B12*Returns!B13</f>
        <v>-0</v>
      </c>
      <c r="C13" s="9" t="n">
        <f aca="false">+'BMselected weights(norm MktCap)'!C12*Returns!C13</f>
        <v>-0</v>
      </c>
      <c r="D13" s="9" t="n">
        <f aca="false">+'BMselected weights(norm MktCap)'!D12*Returns!D13</f>
        <v>-0</v>
      </c>
      <c r="E13" s="9" t="n">
        <f aca="false">+'BMselected weights(norm MktCap)'!E12*Returns!E13</f>
        <v>-0</v>
      </c>
      <c r="F13" s="9" t="n">
        <f aca="false">+'BMselected weights(norm MktCap)'!F12*Returns!F13</f>
        <v>-0.00287843770850727</v>
      </c>
      <c r="G13" s="9" t="n">
        <f aca="false">+'BMselected weights(norm MktCap)'!G12*Returns!G13</f>
        <v>-0.00179563025326382</v>
      </c>
      <c r="H13" s="9" t="n">
        <f aca="false">+'BMselected weights(norm MktCap)'!H12*Returns!H13</f>
        <v>-0</v>
      </c>
      <c r="I13" s="9" t="n">
        <f aca="false">+'BMselected weights(norm MktCap)'!I12*Returns!I13</f>
        <v>-0</v>
      </c>
      <c r="J13" s="9" t="n">
        <f aca="false">+'BMselected weights(norm MktCap)'!J12*Returns!J13</f>
        <v>-0.00072251814876163</v>
      </c>
      <c r="K13" s="9" t="n">
        <f aca="false">+'BMselected weights(norm MktCap)'!K12*Returns!K13</f>
        <v>0</v>
      </c>
      <c r="L13" s="9" t="n">
        <f aca="false">+'BMselected weights(norm MktCap)'!L12*Returns!L13</f>
        <v>-0</v>
      </c>
      <c r="M13" s="10" t="n">
        <f aca="false">+SUM(B13:L13)</f>
        <v>-0.00539658611053272</v>
      </c>
      <c r="N13" s="9" t="n">
        <f aca="false">+1+M13</f>
        <v>0.994603413889467</v>
      </c>
      <c r="O13" s="10" t="n">
        <f aca="false">+PRODUCT($N$3:N13)-1</f>
        <v>-0.0541618974222456</v>
      </c>
      <c r="P13" s="0" t="n">
        <f aca="false">+LN(M13+1)</f>
        <v>-0.00541120028282974</v>
      </c>
      <c r="Q13" s="0" t="n">
        <f aca="false">+SUM($P$3:P13)</f>
        <v>-0.0556838635003451</v>
      </c>
      <c r="R13" s="9" t="n">
        <f aca="false">+EXP(Q13)-1</f>
        <v>-0.0541618974222455</v>
      </c>
      <c r="S13" s="11" t="n">
        <f aca="false">+R13=O13</f>
        <v>1</v>
      </c>
    </row>
    <row r="14" customFormat="false" ht="12.8" hidden="false" customHeight="false" outlineLevel="0" collapsed="false">
      <c r="A14" s="1" t="s">
        <v>24</v>
      </c>
      <c r="B14" s="9" t="n">
        <f aca="false">+'BMselected weights(norm MktCap)'!B13*Returns!B14</f>
        <v>-0.00144558515846267</v>
      </c>
      <c r="C14" s="9" t="n">
        <f aca="false">+'BMselected weights(norm MktCap)'!C13*Returns!C14</f>
        <v>-0</v>
      </c>
      <c r="D14" s="9" t="n">
        <f aca="false">+'BMselected weights(norm MktCap)'!D13*Returns!D14</f>
        <v>0.00196373861489681</v>
      </c>
      <c r="E14" s="9" t="n">
        <f aca="false">+'BMselected weights(norm MktCap)'!E13*Returns!E14</f>
        <v>-0</v>
      </c>
      <c r="F14" s="9" t="n">
        <f aca="false">+'BMselected weights(norm MktCap)'!F13*Returns!F14</f>
        <v>0</v>
      </c>
      <c r="G14" s="9" t="n">
        <f aca="false">+'BMselected weights(norm MktCap)'!G13*Returns!G14</f>
        <v>0</v>
      </c>
      <c r="H14" s="9" t="n">
        <f aca="false">+'BMselected weights(norm MktCap)'!H13*Returns!H14</f>
        <v>0</v>
      </c>
      <c r="I14" s="9" t="n">
        <f aca="false">+'BMselected weights(norm MktCap)'!I13*Returns!I14</f>
        <v>0</v>
      </c>
      <c r="J14" s="9" t="n">
        <f aca="false">+'BMselected weights(norm MktCap)'!J13*Returns!J14</f>
        <v>-0</v>
      </c>
      <c r="K14" s="9" t="n">
        <f aca="false">+'BMselected weights(norm MktCap)'!K13*Returns!K14</f>
        <v>-0</v>
      </c>
      <c r="L14" s="9" t="n">
        <f aca="false">+'BMselected weights(norm MktCap)'!L13*Returns!L14</f>
        <v>0.000617675015769554</v>
      </c>
      <c r="M14" s="10" t="n">
        <f aca="false">+SUM(B14:L14)</f>
        <v>0.00113582847220369</v>
      </c>
      <c r="N14" s="9" t="n">
        <f aca="false">+1+M14</f>
        <v>1.0011358284722</v>
      </c>
      <c r="O14" s="10" t="n">
        <f aca="false">+PRODUCT($N$3:N14)-1</f>
        <v>-0.0530875875752428</v>
      </c>
      <c r="P14" s="0" t="n">
        <f aca="false">+LN(M14+1)</f>
        <v>0.00113518390707526</v>
      </c>
      <c r="Q14" s="0" t="n">
        <f aca="false">+SUM($P$3:P14)</f>
        <v>-0.0545486795932699</v>
      </c>
      <c r="R14" s="9" t="n">
        <f aca="false">+EXP(Q14)-1</f>
        <v>-0.0530875875752427</v>
      </c>
      <c r="S14" s="11" t="n">
        <f aca="false">+R14=O14</f>
        <v>1</v>
      </c>
    </row>
    <row r="15" customFormat="false" ht="12.8" hidden="false" customHeight="false" outlineLevel="0" collapsed="false">
      <c r="A15" s="1" t="s">
        <v>25</v>
      </c>
      <c r="B15" s="9" t="n">
        <f aca="false">+'BMselected weights(norm MktCap)'!B14*Returns!B15</f>
        <v>-0</v>
      </c>
      <c r="C15" s="9" t="n">
        <f aca="false">+'BMselected weights(norm MktCap)'!C14*Returns!C15</f>
        <v>0.00265830898046112</v>
      </c>
      <c r="D15" s="9" t="n">
        <f aca="false">+'BMselected weights(norm MktCap)'!D14*Returns!D15</f>
        <v>-0</v>
      </c>
      <c r="E15" s="9" t="n">
        <f aca="false">+'BMselected weights(norm MktCap)'!E14*Returns!E15</f>
        <v>0</v>
      </c>
      <c r="F15" s="9" t="n">
        <f aca="false">+'BMselected weights(norm MktCap)'!F14*Returns!F15</f>
        <v>0</v>
      </c>
      <c r="G15" s="9" t="n">
        <f aca="false">+'BMselected weights(norm MktCap)'!G14*Returns!G15</f>
        <v>-0</v>
      </c>
      <c r="H15" s="9" t="n">
        <f aca="false">+'BMselected weights(norm MktCap)'!H14*Returns!H15</f>
        <v>-0</v>
      </c>
      <c r="I15" s="9" t="n">
        <f aca="false">+'BMselected weights(norm MktCap)'!I14*Returns!I15</f>
        <v>0</v>
      </c>
      <c r="J15" s="9" t="n">
        <f aca="false">+'BMselected weights(norm MktCap)'!J14*Returns!J15</f>
        <v>0</v>
      </c>
      <c r="K15" s="9" t="n">
        <f aca="false">+'BMselected weights(norm MktCap)'!K14*Returns!K15</f>
        <v>0.00190443986258548</v>
      </c>
      <c r="L15" s="9" t="n">
        <f aca="false">+'BMselected weights(norm MktCap)'!L14*Returns!L15</f>
        <v>-0.000230388914824152</v>
      </c>
      <c r="M15" s="10" t="n">
        <f aca="false">+SUM(B15:L15)</f>
        <v>0.00433235992822245</v>
      </c>
      <c r="N15" s="9" t="n">
        <f aca="false">+1+M15</f>
        <v>1.00433235992822</v>
      </c>
      <c r="O15" s="10" t="n">
        <f aca="false">+PRODUCT($N$3:N15)-1</f>
        <v>-0.0489852221841172</v>
      </c>
      <c r="P15" s="0" t="n">
        <f aca="false">+LN(M15+1)</f>
        <v>0.00432300227436333</v>
      </c>
      <c r="Q15" s="0" t="n">
        <f aca="false">+SUM($P$3:P15)</f>
        <v>-0.0502256773189065</v>
      </c>
      <c r="R15" s="9" t="n">
        <f aca="false">+EXP(Q15)-1</f>
        <v>-0.0489852221841172</v>
      </c>
      <c r="S15" s="11" t="n">
        <f aca="false">+R15=O15</f>
        <v>1</v>
      </c>
    </row>
    <row r="16" customFormat="false" ht="12.8" hidden="false" customHeight="false" outlineLevel="0" collapsed="false">
      <c r="A16" s="1" t="s">
        <v>26</v>
      </c>
      <c r="B16" s="9" t="n">
        <f aca="false">+'BMselected weights(norm MktCap)'!B15*Returns!B16</f>
        <v>-0.00845254311837155</v>
      </c>
      <c r="C16" s="9" t="n">
        <f aca="false">+'BMselected weights(norm MktCap)'!C15*Returns!C16</f>
        <v>-0.00811129636785882</v>
      </c>
      <c r="D16" s="9" t="n">
        <f aca="false">+'BMselected weights(norm MktCap)'!D15*Returns!D16</f>
        <v>-0</v>
      </c>
      <c r="E16" s="9" t="n">
        <f aca="false">+'BMselected weights(norm MktCap)'!E15*Returns!E16</f>
        <v>-0</v>
      </c>
      <c r="F16" s="9" t="n">
        <f aca="false">+'BMselected weights(norm MktCap)'!F15*Returns!F16</f>
        <v>-0</v>
      </c>
      <c r="G16" s="9" t="n">
        <f aca="false">+'BMselected weights(norm MktCap)'!G15*Returns!G16</f>
        <v>-0</v>
      </c>
      <c r="H16" s="9" t="n">
        <f aca="false">+'BMselected weights(norm MktCap)'!H15*Returns!H16</f>
        <v>-0</v>
      </c>
      <c r="I16" s="9" t="n">
        <f aca="false">+'BMselected weights(norm MktCap)'!I15*Returns!I16</f>
        <v>-0.00768173378862788</v>
      </c>
      <c r="J16" s="9" t="n">
        <f aca="false">+'BMselected weights(norm MktCap)'!J15*Returns!J16</f>
        <v>-0</v>
      </c>
      <c r="K16" s="9" t="n">
        <f aca="false">+'BMselected weights(norm MktCap)'!K15*Returns!K16</f>
        <v>-0</v>
      </c>
      <c r="L16" s="9" t="n">
        <f aca="false">+'BMselected weights(norm MktCap)'!L15*Returns!L16</f>
        <v>-0</v>
      </c>
      <c r="M16" s="10" t="n">
        <f aca="false">+SUM(B16:L16)</f>
        <v>-0.0242455732748582</v>
      </c>
      <c r="N16" s="9" t="n">
        <f aca="false">+1+M16</f>
        <v>0.975754426725142</v>
      </c>
      <c r="O16" s="10" t="n">
        <f aca="false">+PRODUCT($N$3:N16)-1</f>
        <v>-0.0720431206651252</v>
      </c>
      <c r="P16" s="0" t="n">
        <f aca="false">+LN(M16+1)</f>
        <v>-0.0245443361905899</v>
      </c>
      <c r="Q16" s="0" t="n">
        <f aca="false">+SUM($P$3:P16)</f>
        <v>-0.0747700135094964</v>
      </c>
      <c r="R16" s="9" t="n">
        <f aca="false">+EXP(Q16)-1</f>
        <v>-0.0720431206651252</v>
      </c>
      <c r="S16" s="11" t="n">
        <f aca="false">+R16=O16</f>
        <v>1</v>
      </c>
    </row>
    <row r="17" customFormat="false" ht="12.8" hidden="false" customHeight="false" outlineLevel="0" collapsed="false">
      <c r="A17" s="1" t="s">
        <v>27</v>
      </c>
      <c r="B17" s="9" t="n">
        <f aca="false">+'BMselected weights(norm MktCap)'!B16*Returns!B17</f>
        <v>-0</v>
      </c>
      <c r="C17" s="9" t="n">
        <f aca="false">+'BMselected weights(norm MktCap)'!C16*Returns!C17</f>
        <v>0</v>
      </c>
      <c r="D17" s="9" t="n">
        <f aca="false">+'BMselected weights(norm MktCap)'!D16*Returns!D17</f>
        <v>-0</v>
      </c>
      <c r="E17" s="9" t="n">
        <f aca="false">+'BMselected weights(norm MktCap)'!E16*Returns!E17</f>
        <v>-0</v>
      </c>
      <c r="F17" s="9" t="n">
        <f aca="false">+'BMselected weights(norm MktCap)'!F16*Returns!F17</f>
        <v>-0</v>
      </c>
      <c r="G17" s="9" t="n">
        <f aca="false">+'BMselected weights(norm MktCap)'!G16*Returns!G17</f>
        <v>-0.00268015602829041</v>
      </c>
      <c r="H17" s="9" t="n">
        <f aca="false">+'BMselected weights(norm MktCap)'!H16*Returns!H17</f>
        <v>0</v>
      </c>
      <c r="I17" s="9" t="n">
        <f aca="false">+'BMselected weights(norm MktCap)'!I16*Returns!I17</f>
        <v>-0</v>
      </c>
      <c r="J17" s="9" t="n">
        <f aca="false">+'BMselected weights(norm MktCap)'!J16*Returns!J17</f>
        <v>0.000847378457335783</v>
      </c>
      <c r="K17" s="9" t="n">
        <f aca="false">+'BMselected weights(norm MktCap)'!K16*Returns!K17</f>
        <v>0.000614249929243448</v>
      </c>
      <c r="L17" s="9" t="n">
        <f aca="false">+'BMselected weights(norm MktCap)'!L16*Returns!L17</f>
        <v>-0</v>
      </c>
      <c r="M17" s="10" t="n">
        <f aca="false">+SUM(B17:L17)</f>
        <v>-0.00121852764171118</v>
      </c>
      <c r="N17" s="9" t="n">
        <f aca="false">+1+M17</f>
        <v>0.998781472358289</v>
      </c>
      <c r="O17" s="10" t="n">
        <f aca="false">+PRODUCT($N$3:N17)-1</f>
        <v>-0.0731738617729107</v>
      </c>
      <c r="P17" s="0" t="n">
        <f aca="false">+LN(M17+1)</f>
        <v>-0.00121927065016352</v>
      </c>
      <c r="Q17" s="0" t="n">
        <f aca="false">+SUM($P$3:P17)</f>
        <v>-0.0759892841596599</v>
      </c>
      <c r="R17" s="9" t="n">
        <f aca="false">+EXP(Q17)-1</f>
        <v>-0.0731738617729107</v>
      </c>
      <c r="S17" s="11" t="n">
        <f aca="false">+R17=O17</f>
        <v>1</v>
      </c>
    </row>
    <row r="18" customFormat="false" ht="12.8" hidden="false" customHeight="false" outlineLevel="0" collapsed="false">
      <c r="A18" s="1" t="s">
        <v>28</v>
      </c>
      <c r="B18" s="9" t="n">
        <f aca="false">+'BMselected weights(norm MktCap)'!B17*Returns!B18</f>
        <v>-0</v>
      </c>
      <c r="C18" s="9" t="n">
        <f aca="false">+'BMselected weights(norm MktCap)'!C17*Returns!C18</f>
        <v>-0</v>
      </c>
      <c r="D18" s="9" t="n">
        <f aca="false">+'BMselected weights(norm MktCap)'!D17*Returns!D18</f>
        <v>0</v>
      </c>
      <c r="E18" s="9" t="n">
        <f aca="false">+'BMselected weights(norm MktCap)'!E17*Returns!E18</f>
        <v>-0</v>
      </c>
      <c r="F18" s="9" t="n">
        <f aca="false">+'BMselected weights(norm MktCap)'!F17*Returns!F18</f>
        <v>-0.00163903203555467</v>
      </c>
      <c r="G18" s="9" t="n">
        <f aca="false">+'BMselected weights(norm MktCap)'!G17*Returns!G18</f>
        <v>-0</v>
      </c>
      <c r="H18" s="9" t="n">
        <f aca="false">+'BMselected weights(norm MktCap)'!H17*Returns!H18</f>
        <v>-0.00463507041354219</v>
      </c>
      <c r="I18" s="9" t="n">
        <f aca="false">+'BMselected weights(norm MktCap)'!I17*Returns!I18</f>
        <v>-0</v>
      </c>
      <c r="J18" s="9" t="n">
        <f aca="false">+'BMselected weights(norm MktCap)'!J17*Returns!J18</f>
        <v>-0.00331381592622844</v>
      </c>
      <c r="K18" s="9" t="n">
        <f aca="false">+'BMselected weights(norm MktCap)'!K17*Returns!K18</f>
        <v>-0</v>
      </c>
      <c r="L18" s="9" t="n">
        <f aca="false">+'BMselected weights(norm MktCap)'!L17*Returns!L18</f>
        <v>-0</v>
      </c>
      <c r="M18" s="10" t="n">
        <f aca="false">+SUM(B18:L18)</f>
        <v>-0.0095879183753253</v>
      </c>
      <c r="N18" s="9" t="n">
        <f aca="false">+1+M18</f>
        <v>0.990412081624675</v>
      </c>
      <c r="O18" s="10" t="n">
        <f aca="false">+PRODUCT($N$3:N18)-1</f>
        <v>-0.08206019513435</v>
      </c>
      <c r="P18" s="0" t="n">
        <f aca="false">+LN(M18+1)</f>
        <v>-0.00963417839370251</v>
      </c>
      <c r="Q18" s="0" t="n">
        <f aca="false">+SUM($P$3:P18)</f>
        <v>-0.0856234625533624</v>
      </c>
      <c r="R18" s="9" t="n">
        <f aca="false">+EXP(Q18)-1</f>
        <v>-0.0820601951343499</v>
      </c>
      <c r="S18" s="11" t="n">
        <f aca="false">+R18=O18</f>
        <v>1</v>
      </c>
    </row>
    <row r="19" customFormat="false" ht="12.8" hidden="false" customHeight="false" outlineLevel="0" collapsed="false">
      <c r="A19" s="1" t="s">
        <v>29</v>
      </c>
      <c r="B19" s="9" t="n">
        <f aca="false">+'BMselected weights(norm MktCap)'!B18*Returns!B19</f>
        <v>-0</v>
      </c>
      <c r="C19" s="9" t="n">
        <f aca="false">+'BMselected weights(norm MktCap)'!C18*Returns!C19</f>
        <v>-0</v>
      </c>
      <c r="D19" s="9" t="n">
        <f aca="false">+'BMselected weights(norm MktCap)'!D18*Returns!D19</f>
        <v>-0.0115414148239508</v>
      </c>
      <c r="E19" s="9" t="n">
        <f aca="false">+'BMselected weights(norm MktCap)'!E18*Returns!E19</f>
        <v>-4.39952432921292E-005</v>
      </c>
      <c r="F19" s="9" t="n">
        <f aca="false">+'BMselected weights(norm MktCap)'!F18*Returns!F19</f>
        <v>-0</v>
      </c>
      <c r="G19" s="9" t="n">
        <f aca="false">+'BMselected weights(norm MktCap)'!G18*Returns!G19</f>
        <v>-0</v>
      </c>
      <c r="H19" s="9" t="n">
        <f aca="false">+'BMselected weights(norm MktCap)'!H18*Returns!H19</f>
        <v>-0</v>
      </c>
      <c r="I19" s="9" t="n">
        <f aca="false">+'BMselected weights(norm MktCap)'!I18*Returns!I19</f>
        <v>-0.00715100069273235</v>
      </c>
      <c r="J19" s="9" t="n">
        <f aca="false">+'BMselected weights(norm MktCap)'!J18*Returns!J19</f>
        <v>-0</v>
      </c>
      <c r="K19" s="9" t="n">
        <f aca="false">+'BMselected weights(norm MktCap)'!K18*Returns!K19</f>
        <v>-0</v>
      </c>
      <c r="L19" s="9" t="n">
        <f aca="false">+'BMselected weights(norm MktCap)'!L18*Returns!L19</f>
        <v>-0</v>
      </c>
      <c r="M19" s="10" t="n">
        <f aca="false">+SUM(B19:L19)</f>
        <v>-0.0187364107599752</v>
      </c>
      <c r="N19" s="9" t="n">
        <f aca="false">+1+M19</f>
        <v>0.981263589240025</v>
      </c>
      <c r="O19" s="10" t="n">
        <f aca="false">+PRODUCT($N$3:N19)-1</f>
        <v>-0.0992590923712443</v>
      </c>
      <c r="P19" s="0" t="n">
        <f aca="false">+LN(M19+1)</f>
        <v>-0.0189141610743825</v>
      </c>
      <c r="Q19" s="0" t="n">
        <f aca="false">+SUM($P$3:P19)</f>
        <v>-0.104537623627745</v>
      </c>
      <c r="R19" s="9" t="n">
        <f aca="false">+EXP(Q19)-1</f>
        <v>-0.0992590923712443</v>
      </c>
      <c r="S19" s="11" t="n">
        <f aca="false">+R19=O19</f>
        <v>1</v>
      </c>
    </row>
    <row r="20" customFormat="false" ht="12.8" hidden="false" customHeight="false" outlineLevel="0" collapsed="false">
      <c r="A20" s="1" t="s">
        <v>30</v>
      </c>
      <c r="B20" s="9" t="n">
        <f aca="false">+'BMselected weights(norm MktCap)'!B19*Returns!B20</f>
        <v>-0</v>
      </c>
      <c r="C20" s="9" t="n">
        <f aca="false">+'BMselected weights(norm MktCap)'!C19*Returns!C20</f>
        <v>-0.00727724396252253</v>
      </c>
      <c r="D20" s="9" t="n">
        <f aca="false">+'BMselected weights(norm MktCap)'!D19*Returns!D20</f>
        <v>-0</v>
      </c>
      <c r="E20" s="9" t="n">
        <f aca="false">+'BMselected weights(norm MktCap)'!E19*Returns!E20</f>
        <v>-0</v>
      </c>
      <c r="F20" s="9" t="n">
        <f aca="false">+'BMselected weights(norm MktCap)'!F19*Returns!F20</f>
        <v>-0</v>
      </c>
      <c r="G20" s="9" t="n">
        <f aca="false">+'BMselected weights(norm MktCap)'!G19*Returns!G20</f>
        <v>-0</v>
      </c>
      <c r="H20" s="9" t="n">
        <f aca="false">+'BMselected weights(norm MktCap)'!H19*Returns!H20</f>
        <v>0</v>
      </c>
      <c r="I20" s="9" t="n">
        <f aca="false">+'BMselected weights(norm MktCap)'!I19*Returns!I20</f>
        <v>-0</v>
      </c>
      <c r="J20" s="9" t="n">
        <f aca="false">+'BMselected weights(norm MktCap)'!J19*Returns!J20</f>
        <v>-0.000286405558206967</v>
      </c>
      <c r="K20" s="9" t="n">
        <f aca="false">+'BMselected weights(norm MktCap)'!K19*Returns!K20</f>
        <v>-0</v>
      </c>
      <c r="L20" s="9" t="n">
        <f aca="false">+'BMselected weights(norm MktCap)'!L19*Returns!L20</f>
        <v>-4.25077287547115E-005</v>
      </c>
      <c r="M20" s="10" t="n">
        <f aca="false">+SUM(B20:L20)</f>
        <v>-0.00760615724948421</v>
      </c>
      <c r="N20" s="9" t="n">
        <f aca="false">+1+M20</f>
        <v>0.992393842750516</v>
      </c>
      <c r="O20" s="10" t="n">
        <f aca="false">+PRODUCT($N$3:N20)-1</f>
        <v>-0.106110269355712</v>
      </c>
      <c r="P20" s="0" t="n">
        <f aca="false">+LN(M20+1)</f>
        <v>-0.00763523158668511</v>
      </c>
      <c r="Q20" s="0" t="n">
        <f aca="false">+SUM($P$3:P20)</f>
        <v>-0.11217285521443</v>
      </c>
      <c r="R20" s="9" t="n">
        <f aca="false">+EXP(Q20)-1</f>
        <v>-0.106110269355712</v>
      </c>
      <c r="S20" s="11" t="n">
        <f aca="false">+R20=O20</f>
        <v>1</v>
      </c>
    </row>
    <row r="21" customFormat="false" ht="12.8" hidden="false" customHeight="false" outlineLevel="0" collapsed="false">
      <c r="A21" s="1" t="s">
        <v>31</v>
      </c>
      <c r="B21" s="9" t="n">
        <f aca="false">+'BMselected weights(norm MktCap)'!B20*Returns!B21</f>
        <v>-0.00133223933044207</v>
      </c>
      <c r="C21" s="9" t="n">
        <f aca="false">+'BMselected weights(norm MktCap)'!C20*Returns!C21</f>
        <v>0</v>
      </c>
      <c r="D21" s="9" t="n">
        <f aca="false">+'BMselected weights(norm MktCap)'!D20*Returns!D21</f>
        <v>-0</v>
      </c>
      <c r="E21" s="9" t="n">
        <f aca="false">+'BMselected weights(norm MktCap)'!E20*Returns!E21</f>
        <v>0</v>
      </c>
      <c r="F21" s="9" t="n">
        <f aca="false">+'BMselected weights(norm MktCap)'!F20*Returns!F21</f>
        <v>-0.00134853715336765</v>
      </c>
      <c r="G21" s="9" t="n">
        <f aca="false">+'BMselected weights(norm MktCap)'!G20*Returns!G21</f>
        <v>-0</v>
      </c>
      <c r="H21" s="9" t="n">
        <f aca="false">+'BMselected weights(norm MktCap)'!H20*Returns!H21</f>
        <v>-0</v>
      </c>
      <c r="I21" s="9" t="n">
        <f aca="false">+'BMselected weights(norm MktCap)'!I20*Returns!I21</f>
        <v>-0</v>
      </c>
      <c r="J21" s="9" t="n">
        <f aca="false">+'BMselected weights(norm MktCap)'!J20*Returns!J21</f>
        <v>-0.000750217593744213</v>
      </c>
      <c r="K21" s="9" t="n">
        <f aca="false">+'BMselected weights(norm MktCap)'!K20*Returns!K21</f>
        <v>-0</v>
      </c>
      <c r="L21" s="9" t="n">
        <f aca="false">+'BMselected weights(norm MktCap)'!L20*Returns!L21</f>
        <v>-0</v>
      </c>
      <c r="M21" s="10" t="n">
        <f aca="false">+SUM(B21:L21)</f>
        <v>-0.00343099407755393</v>
      </c>
      <c r="N21" s="9" t="n">
        <f aca="false">+1+M21</f>
        <v>0.996569005922446</v>
      </c>
      <c r="O21" s="10" t="n">
        <f aca="false">+PRODUCT($N$3:N21)-1</f>
        <v>-0.109177199727539</v>
      </c>
      <c r="P21" s="0" t="n">
        <f aca="false">+LN(M21+1)</f>
        <v>-0.00343689343537375</v>
      </c>
      <c r="Q21" s="0" t="n">
        <f aca="false">+SUM($P$3:P21)</f>
        <v>-0.115609748649804</v>
      </c>
      <c r="R21" s="9" t="n">
        <f aca="false">+EXP(Q21)-1</f>
        <v>-0.109177199727539</v>
      </c>
      <c r="S21" s="11" t="n">
        <f aca="false">+R21=O21</f>
        <v>1</v>
      </c>
    </row>
    <row r="22" customFormat="false" ht="12.8" hidden="false" customHeight="false" outlineLevel="0" collapsed="false">
      <c r="A22" s="1" t="s">
        <v>32</v>
      </c>
      <c r="B22" s="9" t="n">
        <f aca="false">+'BMselected weights(norm MktCap)'!B21*Returns!B22</f>
        <v>-0</v>
      </c>
      <c r="C22" s="9" t="n">
        <f aca="false">+'BMselected weights(norm MktCap)'!C21*Returns!C22</f>
        <v>-0</v>
      </c>
      <c r="D22" s="9" t="n">
        <f aca="false">+'BMselected weights(norm MktCap)'!D21*Returns!D22</f>
        <v>0</v>
      </c>
      <c r="E22" s="9" t="n">
        <f aca="false">+'BMselected weights(norm MktCap)'!E21*Returns!E22</f>
        <v>-0</v>
      </c>
      <c r="F22" s="9" t="n">
        <f aca="false">+'BMselected weights(norm MktCap)'!F21*Returns!F22</f>
        <v>-0</v>
      </c>
      <c r="G22" s="9" t="n">
        <f aca="false">+'BMselected weights(norm MktCap)'!G21*Returns!G22</f>
        <v>-0</v>
      </c>
      <c r="H22" s="9" t="n">
        <f aca="false">+'BMselected weights(norm MktCap)'!H21*Returns!H22</f>
        <v>-0.0179223420573771</v>
      </c>
      <c r="I22" s="9" t="n">
        <f aca="false">+'BMselected weights(norm MktCap)'!I21*Returns!I22</f>
        <v>-0</v>
      </c>
      <c r="J22" s="9" t="n">
        <f aca="false">+'BMselected weights(norm MktCap)'!J21*Returns!J22</f>
        <v>-0.000216488735921112</v>
      </c>
      <c r="K22" s="9" t="n">
        <f aca="false">+'BMselected weights(norm MktCap)'!K21*Returns!K22</f>
        <v>-0</v>
      </c>
      <c r="L22" s="9" t="n">
        <f aca="false">+'BMselected weights(norm MktCap)'!L21*Returns!L22</f>
        <v>-0.0024016385028025</v>
      </c>
      <c r="M22" s="10" t="n">
        <f aca="false">+SUM(B22:L22)</f>
        <v>-0.0205404692961007</v>
      </c>
      <c r="N22" s="9" t="n">
        <f aca="false">+1+M22</f>
        <v>0.979459530703899</v>
      </c>
      <c r="O22" s="10" t="n">
        <f aca="false">+PRODUCT($N$3:N22)-1</f>
        <v>-0.127475118104802</v>
      </c>
      <c r="P22" s="0" t="n">
        <f aca="false">+LN(M22+1)</f>
        <v>-0.02075435873092</v>
      </c>
      <c r="Q22" s="0" t="n">
        <f aca="false">+SUM($P$3:P22)</f>
        <v>-0.136364107380724</v>
      </c>
      <c r="R22" s="9" t="n">
        <f aca="false">+EXP(Q22)-1</f>
        <v>-0.127475118104802</v>
      </c>
      <c r="S22" s="11" t="n">
        <f aca="false">+R22=O22</f>
        <v>1</v>
      </c>
    </row>
    <row r="23" customFormat="false" ht="12.8" hidden="false" customHeight="false" outlineLevel="0" collapsed="false">
      <c r="A23" s="1" t="s">
        <v>33</v>
      </c>
      <c r="B23" s="9" t="n">
        <f aca="false">+'BMselected weights(norm MktCap)'!B22*Returns!B23</f>
        <v>0</v>
      </c>
      <c r="C23" s="9" t="n">
        <f aca="false">+'BMselected weights(norm MktCap)'!C22*Returns!C23</f>
        <v>0.00236508963249244</v>
      </c>
      <c r="D23" s="9" t="n">
        <f aca="false">+'BMselected weights(norm MktCap)'!D22*Returns!D23</f>
        <v>0</v>
      </c>
      <c r="E23" s="9" t="n">
        <f aca="false">+'BMselected weights(norm MktCap)'!E22*Returns!E23</f>
        <v>0</v>
      </c>
      <c r="F23" s="9" t="n">
        <f aca="false">+'BMselected weights(norm MktCap)'!F22*Returns!F23</f>
        <v>0</v>
      </c>
      <c r="G23" s="9" t="n">
        <f aca="false">+'BMselected weights(norm MktCap)'!G22*Returns!G23</f>
        <v>0</v>
      </c>
      <c r="H23" s="9" t="n">
        <f aca="false">+'BMselected weights(norm MktCap)'!H22*Returns!H23</f>
        <v>0</v>
      </c>
      <c r="I23" s="9" t="n">
        <f aca="false">+'BMselected weights(norm MktCap)'!I22*Returns!I23</f>
        <v>0.00560285719629938</v>
      </c>
      <c r="J23" s="9" t="n">
        <f aca="false">+'BMselected weights(norm MktCap)'!J22*Returns!J23</f>
        <v>0.00535969983060274</v>
      </c>
      <c r="K23" s="9" t="n">
        <f aca="false">+'BMselected weights(norm MktCap)'!K22*Returns!K23</f>
        <v>0</v>
      </c>
      <c r="L23" s="9" t="n">
        <f aca="false">+'BMselected weights(norm MktCap)'!L22*Returns!L23</f>
        <v>0</v>
      </c>
      <c r="M23" s="10" t="n">
        <f aca="false">+SUM(B23:L23)</f>
        <v>0.0133276466593946</v>
      </c>
      <c r="N23" s="9" t="n">
        <f aca="false">+1+M23</f>
        <v>1.01332764665939</v>
      </c>
      <c r="O23" s="10" t="n">
        <f aca="false">+PRODUCT($N$3:N23)-1</f>
        <v>-0.115846414777373</v>
      </c>
      <c r="P23" s="0" t="n">
        <f aca="false">+LN(M23+1)</f>
        <v>0.0132396148849925</v>
      </c>
      <c r="Q23" s="0" t="n">
        <f aca="false">+SUM($P$3:P23)</f>
        <v>-0.123124492495731</v>
      </c>
      <c r="R23" s="9" t="n">
        <f aca="false">+EXP(Q23)-1</f>
        <v>-0.115846414777372</v>
      </c>
      <c r="S23" s="11" t="n">
        <f aca="false">+R23=O23</f>
        <v>1</v>
      </c>
    </row>
    <row r="24" customFormat="false" ht="12.8" hidden="false" customHeight="false" outlineLevel="0" collapsed="false">
      <c r="A24" s="1" t="s">
        <v>34</v>
      </c>
      <c r="B24" s="9" t="n">
        <f aca="false">+'BMselected weights(norm MktCap)'!B23*Returns!B24</f>
        <v>-0</v>
      </c>
      <c r="C24" s="9" t="n">
        <f aca="false">+'BMselected weights(norm MktCap)'!C23*Returns!C24</f>
        <v>-0</v>
      </c>
      <c r="D24" s="9" t="n">
        <f aca="false">+'BMselected weights(norm MktCap)'!D23*Returns!D24</f>
        <v>0</v>
      </c>
      <c r="E24" s="9" t="n">
        <f aca="false">+'BMselected weights(norm MktCap)'!E23*Returns!E24</f>
        <v>-0</v>
      </c>
      <c r="F24" s="9" t="n">
        <f aca="false">+'BMselected weights(norm MktCap)'!F23*Returns!F24</f>
        <v>-0</v>
      </c>
      <c r="G24" s="9" t="n">
        <f aca="false">+'BMselected weights(norm MktCap)'!G23*Returns!G24</f>
        <v>0</v>
      </c>
      <c r="H24" s="9" t="n">
        <f aca="false">+'BMselected weights(norm MktCap)'!H23*Returns!H24</f>
        <v>-0</v>
      </c>
      <c r="I24" s="9" t="n">
        <f aca="false">+'BMselected weights(norm MktCap)'!I23*Returns!I24</f>
        <v>0.00078307113530893</v>
      </c>
      <c r="J24" s="9" t="n">
        <f aca="false">+'BMselected weights(norm MktCap)'!J23*Returns!J24</f>
        <v>-0.00237447595615358</v>
      </c>
      <c r="K24" s="9" t="n">
        <f aca="false">+'BMselected weights(norm MktCap)'!K23*Returns!K24</f>
        <v>0.000682611837346911</v>
      </c>
      <c r="L24" s="9" t="n">
        <f aca="false">+'BMselected weights(norm MktCap)'!L23*Returns!L24</f>
        <v>0</v>
      </c>
      <c r="M24" s="10" t="n">
        <f aca="false">+SUM(B24:L24)</f>
        <v>-0.000908792983497734</v>
      </c>
      <c r="N24" s="9" t="n">
        <f aca="false">+1+M24</f>
        <v>0.999091207016502</v>
      </c>
      <c r="O24" s="10" t="n">
        <f aca="false">+PRODUCT($N$3:N24)-1</f>
        <v>-0.116649927351957</v>
      </c>
      <c r="P24" s="0" t="n">
        <f aca="false">+LN(M24+1)</f>
        <v>-0.000909206186203984</v>
      </c>
      <c r="Q24" s="0" t="n">
        <f aca="false">+SUM($P$3:P24)</f>
        <v>-0.124033698681935</v>
      </c>
      <c r="R24" s="9" t="n">
        <f aca="false">+EXP(Q24)-1</f>
        <v>-0.116649927351957</v>
      </c>
      <c r="S24" s="11" t="n">
        <f aca="false">+R24=O24</f>
        <v>1</v>
      </c>
    </row>
    <row r="25" customFormat="false" ht="12.8" hidden="false" customHeight="false" outlineLevel="0" collapsed="false">
      <c r="A25" s="1" t="s">
        <v>35</v>
      </c>
      <c r="B25" s="9" t="n">
        <f aca="false">+'BMselected weights(norm MktCap)'!B24*Returns!B25</f>
        <v>0.00260394189333543</v>
      </c>
      <c r="C25" s="9" t="n">
        <f aca="false">+'BMselected weights(norm MktCap)'!C24*Returns!C25</f>
        <v>0</v>
      </c>
      <c r="D25" s="9" t="n">
        <f aca="false">+'BMselected weights(norm MktCap)'!D24*Returns!D25</f>
        <v>0</v>
      </c>
      <c r="E25" s="9" t="n">
        <f aca="false">+'BMselected weights(norm MktCap)'!E24*Returns!E25</f>
        <v>0</v>
      </c>
      <c r="F25" s="9" t="n">
        <f aca="false">+'BMselected weights(norm MktCap)'!F24*Returns!F25</f>
        <v>0</v>
      </c>
      <c r="G25" s="9" t="n">
        <f aca="false">+'BMselected weights(norm MktCap)'!G24*Returns!G25</f>
        <v>0.00169640912937907</v>
      </c>
      <c r="H25" s="9" t="n">
        <f aca="false">+'BMselected weights(norm MktCap)'!H24*Returns!H25</f>
        <v>0</v>
      </c>
      <c r="I25" s="9" t="n">
        <f aca="false">+'BMselected weights(norm MktCap)'!I24*Returns!I25</f>
        <v>0</v>
      </c>
      <c r="J25" s="9" t="n">
        <f aca="false">+'BMselected weights(norm MktCap)'!J24*Returns!J25</f>
        <v>0</v>
      </c>
      <c r="K25" s="9" t="n">
        <f aca="false">+'BMselected weights(norm MktCap)'!K24*Returns!K25</f>
        <v>0</v>
      </c>
      <c r="L25" s="9" t="n">
        <f aca="false">+'BMselected weights(norm MktCap)'!L24*Returns!L25</f>
        <v>0.00267170804223485</v>
      </c>
      <c r="M25" s="10" t="n">
        <f aca="false">+SUM(B25:L25)</f>
        <v>0.00697205906494935</v>
      </c>
      <c r="N25" s="9" t="n">
        <f aca="false">+1+M25</f>
        <v>1.00697205906495</v>
      </c>
      <c r="O25" s="10" t="n">
        <f aca="false">+PRODUCT($N$3:N25)-1</f>
        <v>-0.110491158470428</v>
      </c>
      <c r="P25" s="0" t="n">
        <f aca="false">+LN(M25+1)</f>
        <v>0.00694786664338423</v>
      </c>
      <c r="Q25" s="0" t="n">
        <f aca="false">+SUM($P$3:P25)</f>
        <v>-0.117085832038551</v>
      </c>
      <c r="R25" s="9" t="n">
        <f aca="false">+EXP(Q25)-1</f>
        <v>-0.110491158470428</v>
      </c>
      <c r="S25" s="11" t="n">
        <f aca="false">+R25=O25</f>
        <v>1</v>
      </c>
    </row>
    <row r="26" customFormat="false" ht="12.8" hidden="false" customHeight="false" outlineLevel="0" collapsed="false">
      <c r="A26" s="1" t="s">
        <v>36</v>
      </c>
      <c r="B26" s="9" t="n">
        <f aca="false">+'BMselected weights(norm MktCap)'!B25*Returns!B26</f>
        <v>0</v>
      </c>
      <c r="C26" s="9" t="n">
        <f aca="false">+'BMselected weights(norm MktCap)'!C25*Returns!C26</f>
        <v>-0</v>
      </c>
      <c r="D26" s="9" t="n">
        <f aca="false">+'BMselected weights(norm MktCap)'!D25*Returns!D26</f>
        <v>0</v>
      </c>
      <c r="E26" s="9" t="n">
        <f aca="false">+'BMselected weights(norm MktCap)'!E25*Returns!E26</f>
        <v>0</v>
      </c>
      <c r="F26" s="9" t="n">
        <f aca="false">+'BMselected weights(norm MktCap)'!F25*Returns!F26</f>
        <v>-0.00101767084403786</v>
      </c>
      <c r="G26" s="9" t="n">
        <f aca="false">+'BMselected weights(norm MktCap)'!G25*Returns!G26</f>
        <v>0</v>
      </c>
      <c r="H26" s="9" t="n">
        <f aca="false">+'BMselected weights(norm MktCap)'!H25*Returns!H26</f>
        <v>-0.000622672425536096</v>
      </c>
      <c r="I26" s="9" t="n">
        <f aca="false">+'BMselected weights(norm MktCap)'!I25*Returns!I26</f>
        <v>-0</v>
      </c>
      <c r="J26" s="9" t="n">
        <f aca="false">+'BMselected weights(norm MktCap)'!J25*Returns!J26</f>
        <v>0</v>
      </c>
      <c r="K26" s="9" t="n">
        <f aca="false">+'BMselected weights(norm MktCap)'!K25*Returns!K26</f>
        <v>0</v>
      </c>
      <c r="L26" s="9" t="n">
        <f aca="false">+'BMselected weights(norm MktCap)'!L25*Returns!L26</f>
        <v>0.00125783083214231</v>
      </c>
      <c r="M26" s="10" t="n">
        <f aca="false">+SUM(B26:L26)</f>
        <v>-0.000382512437431641</v>
      </c>
      <c r="N26" s="9" t="n">
        <f aca="false">+1+M26</f>
        <v>0.999617487562568</v>
      </c>
      <c r="O26" s="10" t="n">
        <f aca="false">+PRODUCT($N$3:N26)-1</f>
        <v>-0.110831406665518</v>
      </c>
      <c r="P26" s="0" t="n">
        <f aca="false">+LN(M26+1)</f>
        <v>-0.000382585613975208</v>
      </c>
      <c r="Q26" s="0" t="n">
        <f aca="false">+SUM($P$3:P26)</f>
        <v>-0.117468417652526</v>
      </c>
      <c r="R26" s="9" t="n">
        <f aca="false">+EXP(Q26)-1</f>
        <v>-0.110831406665518</v>
      </c>
      <c r="S26" s="11" t="n">
        <f aca="false">+R26=O26</f>
        <v>1</v>
      </c>
    </row>
    <row r="27" customFormat="false" ht="12.8" hidden="false" customHeight="false" outlineLevel="0" collapsed="false">
      <c r="A27" s="1" t="s">
        <v>37</v>
      </c>
      <c r="B27" s="9" t="n">
        <f aca="false">+'BMselected weights(norm MktCap)'!B26*Returns!B27</f>
        <v>-0</v>
      </c>
      <c r="C27" s="9" t="n">
        <f aca="false">+'BMselected weights(norm MktCap)'!C26*Returns!C27</f>
        <v>-0</v>
      </c>
      <c r="D27" s="9" t="n">
        <f aca="false">+'BMselected weights(norm MktCap)'!D26*Returns!D27</f>
        <v>-0.00233672253010879</v>
      </c>
      <c r="E27" s="9" t="n">
        <f aca="false">+'BMselected weights(norm MktCap)'!E26*Returns!E27</f>
        <v>-0</v>
      </c>
      <c r="F27" s="9" t="n">
        <f aca="false">+'BMselected weights(norm MktCap)'!F26*Returns!F27</f>
        <v>-0.00022233708758347</v>
      </c>
      <c r="G27" s="9" t="n">
        <f aca="false">+'BMselected weights(norm MktCap)'!G26*Returns!G27</f>
        <v>-0</v>
      </c>
      <c r="H27" s="9" t="n">
        <f aca="false">+'BMselected weights(norm MktCap)'!H26*Returns!H27</f>
        <v>-0.00347703279260643</v>
      </c>
      <c r="I27" s="9" t="n">
        <f aca="false">+'BMselected weights(norm MktCap)'!I26*Returns!I27</f>
        <v>-0</v>
      </c>
      <c r="J27" s="9" t="n">
        <f aca="false">+'BMselected weights(norm MktCap)'!J26*Returns!J27</f>
        <v>-0</v>
      </c>
      <c r="K27" s="9" t="n">
        <f aca="false">+'BMselected weights(norm MktCap)'!K26*Returns!K27</f>
        <v>-0</v>
      </c>
      <c r="L27" s="9" t="n">
        <f aca="false">+'BMselected weights(norm MktCap)'!L26*Returns!L27</f>
        <v>-0</v>
      </c>
      <c r="M27" s="10" t="n">
        <f aca="false">+SUM(B27:L27)</f>
        <v>-0.00603609241029869</v>
      </c>
      <c r="N27" s="9" t="n">
        <f aca="false">+1+M27</f>
        <v>0.993963907589701</v>
      </c>
      <c r="O27" s="10" t="n">
        <f aca="false">+PRODUCT($N$3:N27)-1</f>
        <v>-0.116198510463221</v>
      </c>
      <c r="P27" s="0" t="n">
        <f aca="false">+LN(M27+1)</f>
        <v>-0.00605438325672716</v>
      </c>
      <c r="Q27" s="0" t="n">
        <f aca="false">+SUM($P$3:P27)</f>
        <v>-0.123522800909253</v>
      </c>
      <c r="R27" s="9" t="n">
        <f aca="false">+EXP(Q27)-1</f>
        <v>-0.11619851046322</v>
      </c>
      <c r="S27" s="11" t="n">
        <f aca="false">+R27=O27</f>
        <v>1</v>
      </c>
    </row>
    <row r="28" customFormat="false" ht="12.8" hidden="false" customHeight="false" outlineLevel="0" collapsed="false">
      <c r="A28" s="1" t="s">
        <v>38</v>
      </c>
      <c r="B28" s="9" t="n">
        <f aca="false">+'BMselected weights(norm MktCap)'!B27*Returns!B28</f>
        <v>0</v>
      </c>
      <c r="C28" s="9" t="n">
        <f aca="false">+'BMselected weights(norm MktCap)'!C27*Returns!C28</f>
        <v>0</v>
      </c>
      <c r="D28" s="9" t="n">
        <f aca="false">+'BMselected weights(norm MktCap)'!D27*Returns!D28</f>
        <v>0</v>
      </c>
      <c r="E28" s="9" t="n">
        <f aca="false">+'BMselected weights(norm MktCap)'!E27*Returns!E28</f>
        <v>0</v>
      </c>
      <c r="F28" s="9" t="n">
        <f aca="false">+'BMselected weights(norm MktCap)'!F27*Returns!F28</f>
        <v>0</v>
      </c>
      <c r="G28" s="9" t="n">
        <f aca="false">+'BMselected weights(norm MktCap)'!G27*Returns!G28</f>
        <v>0.00457890166834357</v>
      </c>
      <c r="H28" s="9" t="n">
        <f aca="false">+'BMselected weights(norm MktCap)'!H27*Returns!H28</f>
        <v>0</v>
      </c>
      <c r="I28" s="9" t="n">
        <f aca="false">+'BMselected weights(norm MktCap)'!I27*Returns!I28</f>
        <v>0.00391793762821471</v>
      </c>
      <c r="J28" s="9" t="n">
        <f aca="false">+'BMselected weights(norm MktCap)'!J27*Returns!J28</f>
        <v>0.0015075568028172</v>
      </c>
      <c r="K28" s="9" t="n">
        <f aca="false">+'BMselected weights(norm MktCap)'!K27*Returns!K28</f>
        <v>0</v>
      </c>
      <c r="L28" s="9" t="n">
        <f aca="false">+'BMselected weights(norm MktCap)'!L27*Returns!L28</f>
        <v>0</v>
      </c>
      <c r="M28" s="10" t="n">
        <f aca="false">+SUM(B28:L28)</f>
        <v>0.0100043960993755</v>
      </c>
      <c r="N28" s="9" t="n">
        <f aca="false">+1+M28</f>
        <v>1.01000439609938</v>
      </c>
      <c r="O28" s="10" t="n">
        <f aca="false">+PRODUCT($N$3:N28)-1</f>
        <v>-0.107356610288677</v>
      </c>
      <c r="P28" s="0" t="n">
        <f aca="false">+LN(M28+1)</f>
        <v>0.0099546834173347</v>
      </c>
      <c r="Q28" s="0" t="n">
        <f aca="false">+SUM($P$3:P28)</f>
        <v>-0.113568117491919</v>
      </c>
      <c r="R28" s="9" t="n">
        <f aca="false">+EXP(Q28)-1</f>
        <v>-0.107356610288676</v>
      </c>
      <c r="S28" s="11" t="n">
        <f aca="false">+R28=O28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6"/>
    <col collapsed="false" customWidth="true" hidden="false" outlineLevel="0" max="10" min="7" style="0" width="7.84"/>
    <col collapsed="false" customWidth="true" hidden="false" outlineLevel="0" max="11" min="11" style="0" width="6.86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4" t="n">
        <f aca="false">RANK(BM!B2,BM!$B2:$L2,0)</f>
        <v>5</v>
      </c>
      <c r="C2" s="4" t="n">
        <f aca="false">RANK(BM!C2,BM!$B2:$L2,0)</f>
        <v>9</v>
      </c>
      <c r="D2" s="4" t="n">
        <f aca="false">RANK(BM!D2,BM!$B2:$L2,0)</f>
        <v>8</v>
      </c>
      <c r="E2" s="4" t="n">
        <f aca="false">RANK(BM!E2,BM!$B2:$L2,0)</f>
        <v>10</v>
      </c>
      <c r="F2" s="4" t="n">
        <f aca="false">RANK(BM!F2,BM!$B2:$L2,0)</f>
        <v>2</v>
      </c>
      <c r="G2" s="4" t="n">
        <f aca="false">RANK(BM!G2,BM!$B2:$L2,0)</f>
        <v>6</v>
      </c>
      <c r="H2" s="4" t="n">
        <f aca="false">RANK(BM!H2,BM!$B2:$L2,0)</f>
        <v>3</v>
      </c>
      <c r="I2" s="4" t="n">
        <f aca="false">RANK(BM!I2,BM!$B2:$L2,0)</f>
        <v>7</v>
      </c>
      <c r="J2" s="4" t="n">
        <f aca="false">RANK(BM!J2,BM!$B2:$L2,0)</f>
        <v>4</v>
      </c>
      <c r="K2" s="4" t="n">
        <f aca="false">RANK(BM!K2,BM!$B2:$L2,0)</f>
        <v>1</v>
      </c>
      <c r="L2" s="4" t="n">
        <f aca="false">RANK(BM!L2,BM!$B2:$L2,0)</f>
        <v>11</v>
      </c>
    </row>
    <row r="3" customFormat="false" ht="12.8" hidden="false" customHeight="false" outlineLevel="0" collapsed="false">
      <c r="A3" s="1" t="s">
        <v>13</v>
      </c>
      <c r="B3" s="4" t="n">
        <f aca="false">RANK(BM!B3,BM!$B3:$L3,0)</f>
        <v>11</v>
      </c>
      <c r="C3" s="4" t="n">
        <f aca="false">RANK(BM!C3,BM!$B3:$L3,0)</f>
        <v>7</v>
      </c>
      <c r="D3" s="4" t="n">
        <f aca="false">RANK(BM!D3,BM!$B3:$L3,0)</f>
        <v>8</v>
      </c>
      <c r="E3" s="4" t="n">
        <f aca="false">RANK(BM!E3,BM!$B3:$L3,0)</f>
        <v>6</v>
      </c>
      <c r="F3" s="4" t="n">
        <f aca="false">RANK(BM!F3,BM!$B3:$L3,0)</f>
        <v>5</v>
      </c>
      <c r="G3" s="4" t="n">
        <f aca="false">RANK(BM!G3,BM!$B3:$L3,0)</f>
        <v>3</v>
      </c>
      <c r="H3" s="4" t="n">
        <f aca="false">RANK(BM!H3,BM!$B3:$L3,0)</f>
        <v>1</v>
      </c>
      <c r="I3" s="4" t="n">
        <f aca="false">RANK(BM!I3,BM!$B3:$L3,0)</f>
        <v>9</v>
      </c>
      <c r="J3" s="4" t="n">
        <f aca="false">RANK(BM!J3,BM!$B3:$L3,0)</f>
        <v>4</v>
      </c>
      <c r="K3" s="4" t="n">
        <f aca="false">RANK(BM!K3,BM!$B3:$L3,0)</f>
        <v>2</v>
      </c>
      <c r="L3" s="4" t="n">
        <f aca="false">RANK(BM!L3,BM!$B3:$L3,0)</f>
        <v>10</v>
      </c>
    </row>
    <row r="4" customFormat="false" ht="12.8" hidden="false" customHeight="false" outlineLevel="0" collapsed="false">
      <c r="A4" s="1" t="s">
        <v>14</v>
      </c>
      <c r="B4" s="4" t="n">
        <f aca="false">RANK(BM!B4,BM!$B4:$L4,0)</f>
        <v>5</v>
      </c>
      <c r="C4" s="4" t="n">
        <f aca="false">RANK(BM!C4,BM!$B4:$L4,0)</f>
        <v>11</v>
      </c>
      <c r="D4" s="4" t="n">
        <f aca="false">RANK(BM!D4,BM!$B4:$L4,0)</f>
        <v>3</v>
      </c>
      <c r="E4" s="4" t="n">
        <f aca="false">RANK(BM!E4,BM!$B4:$L4,0)</f>
        <v>2</v>
      </c>
      <c r="F4" s="4" t="n">
        <f aca="false">RANK(BM!F4,BM!$B4:$L4,0)</f>
        <v>1</v>
      </c>
      <c r="G4" s="4" t="n">
        <f aca="false">RANK(BM!G4,BM!$B4:$L4,0)</f>
        <v>4</v>
      </c>
      <c r="H4" s="4" t="n">
        <f aca="false">RANK(BM!H4,BM!$B4:$L4,0)</f>
        <v>10</v>
      </c>
      <c r="I4" s="4" t="n">
        <f aca="false">RANK(BM!I4,BM!$B4:$L4,0)</f>
        <v>6</v>
      </c>
      <c r="J4" s="4" t="n">
        <f aca="false">RANK(BM!J4,BM!$B4:$L4,0)</f>
        <v>9</v>
      </c>
      <c r="K4" s="4" t="n">
        <f aca="false">RANK(BM!K4,BM!$B4:$L4,0)</f>
        <v>7</v>
      </c>
      <c r="L4" s="4" t="n">
        <f aca="false">RANK(BM!L4,BM!$B4:$L4,0)</f>
        <v>8</v>
      </c>
    </row>
    <row r="5" customFormat="false" ht="12.8" hidden="false" customHeight="false" outlineLevel="0" collapsed="false">
      <c r="A5" s="1" t="s">
        <v>15</v>
      </c>
      <c r="B5" s="4" t="n">
        <f aca="false">RANK(BM!B5,BM!$B5:$L5,0)</f>
        <v>1</v>
      </c>
      <c r="C5" s="4" t="n">
        <f aca="false">RANK(BM!C5,BM!$B5:$L5,0)</f>
        <v>10</v>
      </c>
      <c r="D5" s="4" t="n">
        <f aca="false">RANK(BM!D5,BM!$B5:$L5,0)</f>
        <v>11</v>
      </c>
      <c r="E5" s="4" t="n">
        <f aca="false">RANK(BM!E5,BM!$B5:$L5,0)</f>
        <v>4</v>
      </c>
      <c r="F5" s="4" t="n">
        <f aca="false">RANK(BM!F5,BM!$B5:$L5,0)</f>
        <v>2</v>
      </c>
      <c r="G5" s="4" t="n">
        <f aca="false">RANK(BM!G5,BM!$B5:$L5,0)</f>
        <v>8</v>
      </c>
      <c r="H5" s="4" t="n">
        <f aca="false">RANK(BM!H5,BM!$B5:$L5,0)</f>
        <v>3</v>
      </c>
      <c r="I5" s="4" t="n">
        <f aca="false">RANK(BM!I5,BM!$B5:$L5,0)</f>
        <v>5</v>
      </c>
      <c r="J5" s="4" t="n">
        <f aca="false">RANK(BM!J5,BM!$B5:$L5,0)</f>
        <v>6</v>
      </c>
      <c r="K5" s="4" t="n">
        <f aca="false">RANK(BM!K5,BM!$B5:$L5,0)</f>
        <v>7</v>
      </c>
      <c r="L5" s="4" t="n">
        <f aca="false">RANK(BM!L5,BM!$B5:$L5,0)</f>
        <v>9</v>
      </c>
    </row>
    <row r="6" customFormat="false" ht="12.8" hidden="false" customHeight="false" outlineLevel="0" collapsed="false">
      <c r="A6" s="1" t="s">
        <v>16</v>
      </c>
      <c r="B6" s="4" t="n">
        <f aca="false">RANK(BM!B6,BM!$B6:$L6,0)</f>
        <v>1</v>
      </c>
      <c r="C6" s="4" t="n">
        <f aca="false">RANK(BM!C6,BM!$B6:$L6,0)</f>
        <v>5</v>
      </c>
      <c r="D6" s="4" t="n">
        <f aca="false">RANK(BM!D6,BM!$B6:$L6,0)</f>
        <v>2</v>
      </c>
      <c r="E6" s="4" t="n">
        <f aca="false">RANK(BM!E6,BM!$B6:$L6,0)</f>
        <v>9</v>
      </c>
      <c r="F6" s="4" t="n">
        <f aca="false">RANK(BM!F6,BM!$B6:$L6,0)</f>
        <v>3</v>
      </c>
      <c r="G6" s="4" t="n">
        <f aca="false">RANK(BM!G6,BM!$B6:$L6,0)</f>
        <v>6</v>
      </c>
      <c r="H6" s="4" t="n">
        <f aca="false">RANK(BM!H6,BM!$B6:$L6,0)</f>
        <v>8</v>
      </c>
      <c r="I6" s="4" t="n">
        <f aca="false">RANK(BM!I6,BM!$B6:$L6,0)</f>
        <v>4</v>
      </c>
      <c r="J6" s="4" t="n">
        <f aca="false">RANK(BM!J6,BM!$B6:$L6,0)</f>
        <v>11</v>
      </c>
      <c r="K6" s="4" t="n">
        <f aca="false">RANK(BM!K6,BM!$B6:$L6,0)</f>
        <v>10</v>
      </c>
      <c r="L6" s="4" t="n">
        <f aca="false">RANK(BM!L6,BM!$B6:$L6,0)</f>
        <v>7</v>
      </c>
    </row>
    <row r="7" customFormat="false" ht="12.8" hidden="false" customHeight="false" outlineLevel="0" collapsed="false">
      <c r="A7" s="1" t="s">
        <v>17</v>
      </c>
      <c r="B7" s="4" t="n">
        <f aca="false">RANK(BM!B7,BM!$B7:$L7,0)</f>
        <v>1</v>
      </c>
      <c r="C7" s="4" t="n">
        <f aca="false">RANK(BM!C7,BM!$B7:$L7,0)</f>
        <v>7</v>
      </c>
      <c r="D7" s="4" t="n">
        <f aca="false">RANK(BM!D7,BM!$B7:$L7,0)</f>
        <v>11</v>
      </c>
      <c r="E7" s="4" t="n">
        <f aca="false">RANK(BM!E7,BM!$B7:$L7,0)</f>
        <v>4</v>
      </c>
      <c r="F7" s="4" t="n">
        <f aca="false">RANK(BM!F7,BM!$B7:$L7,0)</f>
        <v>3</v>
      </c>
      <c r="G7" s="4" t="n">
        <f aca="false">RANK(BM!G7,BM!$B7:$L7,0)</f>
        <v>2</v>
      </c>
      <c r="H7" s="4" t="n">
        <f aca="false">RANK(BM!H7,BM!$B7:$L7,0)</f>
        <v>9</v>
      </c>
      <c r="I7" s="4" t="n">
        <f aca="false">RANK(BM!I7,BM!$B7:$L7,0)</f>
        <v>10</v>
      </c>
      <c r="J7" s="4" t="n">
        <f aca="false">RANK(BM!J7,BM!$B7:$L7,0)</f>
        <v>6</v>
      </c>
      <c r="K7" s="4" t="n">
        <f aca="false">RANK(BM!K7,BM!$B7:$L7,0)</f>
        <v>5</v>
      </c>
      <c r="L7" s="4" t="n">
        <f aca="false">RANK(BM!L7,BM!$B7:$L7,0)</f>
        <v>8</v>
      </c>
    </row>
    <row r="8" customFormat="false" ht="12.8" hidden="false" customHeight="false" outlineLevel="0" collapsed="false">
      <c r="A8" s="1" t="s">
        <v>18</v>
      </c>
      <c r="B8" s="4" t="n">
        <f aca="false">RANK(BM!B8,BM!$B8:$L8,0)</f>
        <v>6</v>
      </c>
      <c r="C8" s="4" t="n">
        <f aca="false">RANK(BM!C8,BM!$B8:$L8,0)</f>
        <v>1</v>
      </c>
      <c r="D8" s="4" t="n">
        <f aca="false">RANK(BM!D8,BM!$B8:$L8,0)</f>
        <v>4</v>
      </c>
      <c r="E8" s="4" t="n">
        <f aca="false">RANK(BM!E8,BM!$B8:$L8,0)</f>
        <v>9</v>
      </c>
      <c r="F8" s="4" t="n">
        <f aca="false">RANK(BM!F8,BM!$B8:$L8,0)</f>
        <v>7</v>
      </c>
      <c r="G8" s="4" t="n">
        <f aca="false">RANK(BM!G8,BM!$B8:$L8,0)</f>
        <v>11</v>
      </c>
      <c r="H8" s="4" t="n">
        <f aca="false">RANK(BM!H8,BM!$B8:$L8,0)</f>
        <v>2</v>
      </c>
      <c r="I8" s="4" t="n">
        <f aca="false">RANK(BM!I8,BM!$B8:$L8,0)</f>
        <v>3</v>
      </c>
      <c r="J8" s="4" t="n">
        <f aca="false">RANK(BM!J8,BM!$B8:$L8,0)</f>
        <v>5</v>
      </c>
      <c r="K8" s="4" t="n">
        <f aca="false">RANK(BM!K8,BM!$B8:$L8,0)</f>
        <v>8</v>
      </c>
      <c r="L8" s="4" t="n">
        <f aca="false">RANK(BM!L8,BM!$B8:$L8,0)</f>
        <v>10</v>
      </c>
    </row>
    <row r="9" customFormat="false" ht="12.8" hidden="false" customHeight="false" outlineLevel="0" collapsed="false">
      <c r="A9" s="1" t="s">
        <v>19</v>
      </c>
      <c r="B9" s="4" t="n">
        <f aca="false">RANK(BM!B9,BM!$B9:$L9,0)</f>
        <v>3</v>
      </c>
      <c r="C9" s="4" t="n">
        <f aca="false">RANK(BM!C9,BM!$B9:$L9,0)</f>
        <v>9</v>
      </c>
      <c r="D9" s="4" t="n">
        <f aca="false">RANK(BM!D9,BM!$B9:$L9,0)</f>
        <v>4</v>
      </c>
      <c r="E9" s="4" t="n">
        <f aca="false">RANK(BM!E9,BM!$B9:$L9,0)</f>
        <v>11</v>
      </c>
      <c r="F9" s="4" t="n">
        <f aca="false">RANK(BM!F9,BM!$B9:$L9,0)</f>
        <v>8</v>
      </c>
      <c r="G9" s="4" t="n">
        <f aca="false">RANK(BM!G9,BM!$B9:$L9,0)</f>
        <v>2</v>
      </c>
      <c r="H9" s="4" t="n">
        <f aca="false">RANK(BM!H9,BM!$B9:$L9,0)</f>
        <v>10</v>
      </c>
      <c r="I9" s="4" t="n">
        <f aca="false">RANK(BM!I9,BM!$B9:$L9,0)</f>
        <v>7</v>
      </c>
      <c r="J9" s="4" t="n">
        <f aca="false">RANK(BM!J9,BM!$B9:$L9,0)</f>
        <v>5</v>
      </c>
      <c r="K9" s="4" t="n">
        <f aca="false">RANK(BM!K9,BM!$B9:$L9,0)</f>
        <v>1</v>
      </c>
      <c r="L9" s="4" t="n">
        <f aca="false">RANK(BM!L9,BM!$B9:$L9,0)</f>
        <v>6</v>
      </c>
    </row>
    <row r="10" customFormat="false" ht="12.8" hidden="false" customHeight="false" outlineLevel="0" collapsed="false">
      <c r="A10" s="1" t="s">
        <v>20</v>
      </c>
      <c r="B10" s="4" t="n">
        <f aca="false">RANK(BM!B10,BM!$B10:$L10,0)</f>
        <v>11</v>
      </c>
      <c r="C10" s="4" t="n">
        <f aca="false">RANK(BM!C10,BM!$B10:$L10,0)</f>
        <v>3</v>
      </c>
      <c r="D10" s="4" t="n">
        <f aca="false">RANK(BM!D10,BM!$B10:$L10,0)</f>
        <v>6</v>
      </c>
      <c r="E10" s="4" t="n">
        <f aca="false">RANK(BM!E10,BM!$B10:$L10,0)</f>
        <v>4</v>
      </c>
      <c r="F10" s="4" t="n">
        <f aca="false">RANK(BM!F10,BM!$B10:$L10,0)</f>
        <v>8</v>
      </c>
      <c r="G10" s="4" t="n">
        <f aca="false">RANK(BM!G10,BM!$B10:$L10,0)</f>
        <v>5</v>
      </c>
      <c r="H10" s="4" t="n">
        <f aca="false">RANK(BM!H10,BM!$B10:$L10,0)</f>
        <v>2</v>
      </c>
      <c r="I10" s="4" t="n">
        <f aca="false">RANK(BM!I10,BM!$B10:$L10,0)</f>
        <v>9</v>
      </c>
      <c r="J10" s="4" t="n">
        <f aca="false">RANK(BM!J10,BM!$B10:$L10,0)</f>
        <v>10</v>
      </c>
      <c r="K10" s="4" t="n">
        <f aca="false">RANK(BM!K10,BM!$B10:$L10,0)</f>
        <v>7</v>
      </c>
      <c r="L10" s="4" t="n">
        <f aca="false">RANK(BM!L10,BM!$B10:$L10,0)</f>
        <v>1</v>
      </c>
    </row>
    <row r="11" customFormat="false" ht="12.8" hidden="false" customHeight="false" outlineLevel="0" collapsed="false">
      <c r="A11" s="1" t="s">
        <v>21</v>
      </c>
      <c r="B11" s="4" t="n">
        <f aca="false">RANK(BM!B11,BM!$B11:$L11,0)</f>
        <v>9</v>
      </c>
      <c r="C11" s="4" t="n">
        <f aca="false">RANK(BM!C11,BM!$B11:$L11,0)</f>
        <v>1</v>
      </c>
      <c r="D11" s="4" t="n">
        <f aca="false">RANK(BM!D11,BM!$B11:$L11,0)</f>
        <v>3</v>
      </c>
      <c r="E11" s="4" t="n">
        <f aca="false">RANK(BM!E11,BM!$B11:$L11,0)</f>
        <v>2</v>
      </c>
      <c r="F11" s="4" t="n">
        <f aca="false">RANK(BM!F11,BM!$B11:$L11,0)</f>
        <v>7</v>
      </c>
      <c r="G11" s="4" t="n">
        <f aca="false">RANK(BM!G11,BM!$B11:$L11,0)</f>
        <v>5</v>
      </c>
      <c r="H11" s="4" t="n">
        <f aca="false">RANK(BM!H11,BM!$B11:$L11,0)</f>
        <v>10</v>
      </c>
      <c r="I11" s="4" t="n">
        <f aca="false">RANK(BM!I11,BM!$B11:$L11,0)</f>
        <v>6</v>
      </c>
      <c r="J11" s="4" t="n">
        <f aca="false">RANK(BM!J11,BM!$B11:$L11,0)</f>
        <v>8</v>
      </c>
      <c r="K11" s="4" t="n">
        <f aca="false">RANK(BM!K11,BM!$B11:$L11,0)</f>
        <v>4</v>
      </c>
      <c r="L11" s="4" t="n">
        <f aca="false">RANK(BM!L11,BM!$B11:$L11,0)</f>
        <v>11</v>
      </c>
    </row>
    <row r="12" customFormat="false" ht="12.8" hidden="false" customHeight="false" outlineLevel="0" collapsed="false">
      <c r="A12" s="1" t="s">
        <v>22</v>
      </c>
      <c r="B12" s="4" t="n">
        <f aca="false">RANK(BM!B12,BM!$B12:$L12,0)</f>
        <v>4</v>
      </c>
      <c r="C12" s="4" t="n">
        <f aca="false">RANK(BM!C12,BM!$B12:$L12,0)</f>
        <v>8</v>
      </c>
      <c r="D12" s="4" t="n">
        <f aca="false">RANK(BM!D12,BM!$B12:$L12,0)</f>
        <v>11</v>
      </c>
      <c r="E12" s="4" t="n">
        <f aca="false">RANK(BM!E12,BM!$B12:$L12,0)</f>
        <v>5</v>
      </c>
      <c r="F12" s="4" t="n">
        <f aca="false">RANK(BM!F12,BM!$B12:$L12,0)</f>
        <v>2</v>
      </c>
      <c r="G12" s="4" t="n">
        <f aca="false">RANK(BM!G12,BM!$B12:$L12,0)</f>
        <v>1</v>
      </c>
      <c r="H12" s="4" t="n">
        <f aca="false">RANK(BM!H12,BM!$B12:$L12,0)</f>
        <v>6</v>
      </c>
      <c r="I12" s="4" t="n">
        <f aca="false">RANK(BM!I12,BM!$B12:$L12,0)</f>
        <v>7</v>
      </c>
      <c r="J12" s="4" t="n">
        <f aca="false">RANK(BM!J12,BM!$B12:$L12,0)</f>
        <v>3</v>
      </c>
      <c r="K12" s="4" t="n">
        <f aca="false">RANK(BM!K12,BM!$B12:$L12,0)</f>
        <v>10</v>
      </c>
      <c r="L12" s="4" t="n">
        <f aca="false">RANK(BM!L12,BM!$B12:$L12,0)</f>
        <v>9</v>
      </c>
    </row>
    <row r="13" customFormat="false" ht="12.8" hidden="false" customHeight="false" outlineLevel="0" collapsed="false">
      <c r="A13" s="1" t="s">
        <v>23</v>
      </c>
      <c r="B13" s="4" t="n">
        <f aca="false">RANK(BM!B13,BM!$B13:$L13,0)</f>
        <v>3</v>
      </c>
      <c r="C13" s="4" t="n">
        <f aca="false">RANK(BM!C13,BM!$B13:$L13,0)</f>
        <v>6</v>
      </c>
      <c r="D13" s="4" t="n">
        <f aca="false">RANK(BM!D13,BM!$B13:$L13,0)</f>
        <v>2</v>
      </c>
      <c r="E13" s="4" t="n">
        <f aca="false">RANK(BM!E13,BM!$B13:$L13,0)</f>
        <v>4</v>
      </c>
      <c r="F13" s="4" t="n">
        <f aca="false">RANK(BM!F13,BM!$B13:$L13,0)</f>
        <v>11</v>
      </c>
      <c r="G13" s="4" t="n">
        <f aca="false">RANK(BM!G13,BM!$B13:$L13,0)</f>
        <v>7</v>
      </c>
      <c r="H13" s="4" t="n">
        <f aca="false">RANK(BM!H13,BM!$B13:$L13,0)</f>
        <v>8</v>
      </c>
      <c r="I13" s="4" t="n">
        <f aca="false">RANK(BM!I13,BM!$B13:$L13,0)</f>
        <v>10</v>
      </c>
      <c r="J13" s="4" t="n">
        <f aca="false">RANK(BM!J13,BM!$B13:$L13,0)</f>
        <v>5</v>
      </c>
      <c r="K13" s="4" t="n">
        <f aca="false">RANK(BM!K13,BM!$B13:$L13,0)</f>
        <v>9</v>
      </c>
      <c r="L13" s="4" t="n">
        <f aca="false">RANK(BM!L13,BM!$B13:$L13,0)</f>
        <v>1</v>
      </c>
    </row>
    <row r="14" customFormat="false" ht="12.8" hidden="false" customHeight="false" outlineLevel="0" collapsed="false">
      <c r="A14" s="1" t="s">
        <v>24</v>
      </c>
      <c r="B14" s="4" t="n">
        <f aca="false">RANK(BM!B14,BM!$B14:$L14,0)</f>
        <v>7</v>
      </c>
      <c r="C14" s="4" t="n">
        <f aca="false">RANK(BM!C14,BM!$B14:$L14,0)</f>
        <v>2</v>
      </c>
      <c r="D14" s="4" t="n">
        <f aca="false">RANK(BM!D14,BM!$B14:$L14,0)</f>
        <v>9</v>
      </c>
      <c r="E14" s="4" t="n">
        <f aca="false">RANK(BM!E14,BM!$B14:$L14,0)</f>
        <v>10</v>
      </c>
      <c r="F14" s="4" t="n">
        <f aca="false">RANK(BM!F14,BM!$B14:$L14,0)</f>
        <v>11</v>
      </c>
      <c r="G14" s="4" t="n">
        <f aca="false">RANK(BM!G14,BM!$B14:$L14,0)</f>
        <v>5</v>
      </c>
      <c r="H14" s="4" t="n">
        <f aca="false">RANK(BM!H14,BM!$B14:$L14,0)</f>
        <v>4</v>
      </c>
      <c r="I14" s="4" t="n">
        <f aca="false">RANK(BM!I14,BM!$B14:$L14,0)</f>
        <v>6</v>
      </c>
      <c r="J14" s="4" t="n">
        <f aca="false">RANK(BM!J14,BM!$B14:$L14,0)</f>
        <v>8</v>
      </c>
      <c r="K14" s="4" t="n">
        <f aca="false">RANK(BM!K14,BM!$B14:$L14,0)</f>
        <v>3</v>
      </c>
      <c r="L14" s="4" t="n">
        <f aca="false">RANK(BM!L14,BM!$B14:$L14,0)</f>
        <v>1</v>
      </c>
    </row>
    <row r="15" customFormat="false" ht="12.8" hidden="false" customHeight="false" outlineLevel="0" collapsed="false">
      <c r="A15" s="1" t="s">
        <v>25</v>
      </c>
      <c r="B15" s="4" t="n">
        <f aca="false">RANK(BM!B15,BM!$B15:$L15,0)</f>
        <v>2</v>
      </c>
      <c r="C15" s="4" t="n">
        <f aca="false">RANK(BM!C15,BM!$B15:$L15,0)</f>
        <v>3</v>
      </c>
      <c r="D15" s="4" t="n">
        <f aca="false">RANK(BM!D15,BM!$B15:$L15,0)</f>
        <v>6</v>
      </c>
      <c r="E15" s="4" t="n">
        <f aca="false">RANK(BM!E15,BM!$B15:$L15,0)</f>
        <v>10</v>
      </c>
      <c r="F15" s="4" t="n">
        <f aca="false">RANK(BM!F15,BM!$B15:$L15,0)</f>
        <v>5</v>
      </c>
      <c r="G15" s="4" t="n">
        <f aca="false">RANK(BM!G15,BM!$B15:$L15,0)</f>
        <v>11</v>
      </c>
      <c r="H15" s="4" t="n">
        <f aca="false">RANK(BM!H15,BM!$B15:$L15,0)</f>
        <v>9</v>
      </c>
      <c r="I15" s="4" t="n">
        <f aca="false">RANK(BM!I15,BM!$B15:$L15,0)</f>
        <v>1</v>
      </c>
      <c r="J15" s="4" t="n">
        <f aca="false">RANK(BM!J15,BM!$B15:$L15,0)</f>
        <v>7</v>
      </c>
      <c r="K15" s="4" t="n">
        <f aca="false">RANK(BM!K15,BM!$B15:$L15,0)</f>
        <v>4</v>
      </c>
      <c r="L15" s="4" t="n">
        <f aca="false">RANK(BM!L15,BM!$B15:$L15,0)</f>
        <v>8</v>
      </c>
    </row>
    <row r="16" customFormat="false" ht="12.8" hidden="false" customHeight="false" outlineLevel="0" collapsed="false">
      <c r="A16" s="1" t="s">
        <v>26</v>
      </c>
      <c r="B16" s="4" t="n">
        <f aca="false">RANK(BM!B16,BM!$B16:$L16,0)</f>
        <v>5</v>
      </c>
      <c r="C16" s="4" t="n">
        <f aca="false">RANK(BM!C16,BM!$B16:$L16,0)</f>
        <v>8</v>
      </c>
      <c r="D16" s="4" t="n">
        <f aca="false">RANK(BM!D16,BM!$B16:$L16,0)</f>
        <v>4</v>
      </c>
      <c r="E16" s="4" t="n">
        <f aca="false">RANK(BM!E16,BM!$B16:$L16,0)</f>
        <v>10</v>
      </c>
      <c r="F16" s="4" t="n">
        <f aca="false">RANK(BM!F16,BM!$B16:$L16,0)</f>
        <v>11</v>
      </c>
      <c r="G16" s="4" t="n">
        <f aca="false">RANK(BM!G16,BM!$B16:$L16,0)</f>
        <v>3</v>
      </c>
      <c r="H16" s="4" t="n">
        <f aca="false">RANK(BM!H16,BM!$B16:$L16,0)</f>
        <v>6</v>
      </c>
      <c r="I16" s="4" t="n">
        <f aca="false">RANK(BM!I16,BM!$B16:$L16,0)</f>
        <v>9</v>
      </c>
      <c r="J16" s="4" t="n">
        <f aca="false">RANK(BM!J16,BM!$B16:$L16,0)</f>
        <v>1</v>
      </c>
      <c r="K16" s="4" t="n">
        <f aca="false">RANK(BM!K16,BM!$B16:$L16,0)</f>
        <v>2</v>
      </c>
      <c r="L16" s="4" t="n">
        <f aca="false">RANK(BM!L16,BM!$B16:$L16,0)</f>
        <v>7</v>
      </c>
    </row>
    <row r="17" customFormat="false" ht="12.8" hidden="false" customHeight="false" outlineLevel="0" collapsed="false">
      <c r="A17" s="1" t="s">
        <v>27</v>
      </c>
      <c r="B17" s="4" t="n">
        <f aca="false">RANK(BM!B17,BM!$B17:$L17,0)</f>
        <v>5</v>
      </c>
      <c r="C17" s="4" t="n">
        <f aca="false">RANK(BM!C17,BM!$B17:$L17,0)</f>
        <v>7</v>
      </c>
      <c r="D17" s="4" t="n">
        <f aca="false">RANK(BM!D17,BM!$B17:$L17,0)</f>
        <v>6</v>
      </c>
      <c r="E17" s="4" t="n">
        <f aca="false">RANK(BM!E17,BM!$B17:$L17,0)</f>
        <v>11</v>
      </c>
      <c r="F17" s="4" t="n">
        <f aca="false">RANK(BM!F17,BM!$B17:$L17,0)</f>
        <v>3</v>
      </c>
      <c r="G17" s="4" t="n">
        <f aca="false">RANK(BM!G17,BM!$B17:$L17,0)</f>
        <v>10</v>
      </c>
      <c r="H17" s="4" t="n">
        <f aca="false">RANK(BM!H17,BM!$B17:$L17,0)</f>
        <v>2</v>
      </c>
      <c r="I17" s="4" t="n">
        <f aca="false">RANK(BM!I17,BM!$B17:$L17,0)</f>
        <v>8</v>
      </c>
      <c r="J17" s="4" t="n">
        <f aca="false">RANK(BM!J17,BM!$B17:$L17,0)</f>
        <v>1</v>
      </c>
      <c r="K17" s="4" t="n">
        <f aca="false">RANK(BM!K17,BM!$B17:$L17,0)</f>
        <v>9</v>
      </c>
      <c r="L17" s="4" t="n">
        <f aca="false">RANK(BM!L17,BM!$B17:$L17,0)</f>
        <v>4</v>
      </c>
    </row>
    <row r="18" customFormat="false" ht="12.8" hidden="false" customHeight="false" outlineLevel="0" collapsed="false">
      <c r="A18" s="1" t="s">
        <v>28</v>
      </c>
      <c r="B18" s="4" t="n">
        <f aca="false">RANK(BM!B18,BM!$B18:$L18,0)</f>
        <v>11</v>
      </c>
      <c r="C18" s="4" t="n">
        <f aca="false">RANK(BM!C18,BM!$B18:$L18,0)</f>
        <v>6</v>
      </c>
      <c r="D18" s="4" t="n">
        <f aca="false">RANK(BM!D18,BM!$B18:$L18,0)</f>
        <v>2</v>
      </c>
      <c r="E18" s="4" t="n">
        <f aca="false">RANK(BM!E18,BM!$B18:$L18,0)</f>
        <v>3</v>
      </c>
      <c r="F18" s="4" t="n">
        <f aca="false">RANK(BM!F18,BM!$B18:$L18,0)</f>
        <v>4</v>
      </c>
      <c r="G18" s="4" t="n">
        <f aca="false">RANK(BM!G18,BM!$B18:$L18,0)</f>
        <v>5</v>
      </c>
      <c r="H18" s="4" t="n">
        <f aca="false">RANK(BM!H18,BM!$B18:$L18,0)</f>
        <v>9</v>
      </c>
      <c r="I18" s="4" t="n">
        <f aca="false">RANK(BM!I18,BM!$B18:$L18,0)</f>
        <v>1</v>
      </c>
      <c r="J18" s="4" t="n">
        <f aca="false">RANK(BM!J18,BM!$B18:$L18,0)</f>
        <v>7</v>
      </c>
      <c r="K18" s="4" t="n">
        <f aca="false">RANK(BM!K18,BM!$B18:$L18,0)</f>
        <v>8</v>
      </c>
      <c r="L18" s="4" t="n">
        <f aca="false">RANK(BM!L18,BM!$B18:$L18,0)</f>
        <v>10</v>
      </c>
    </row>
    <row r="19" customFormat="false" ht="12.8" hidden="false" customHeight="false" outlineLevel="0" collapsed="false">
      <c r="A19" s="1" t="s">
        <v>29</v>
      </c>
      <c r="B19" s="4" t="n">
        <f aca="false">RANK(BM!B19,BM!$B19:$L19,0)</f>
        <v>8</v>
      </c>
      <c r="C19" s="4" t="n">
        <f aca="false">RANK(BM!C19,BM!$B19:$L19,0)</f>
        <v>2</v>
      </c>
      <c r="D19" s="4" t="n">
        <f aca="false">RANK(BM!D19,BM!$B19:$L19,0)</f>
        <v>11</v>
      </c>
      <c r="E19" s="4" t="n">
        <f aca="false">RANK(BM!E19,BM!$B19:$L19,0)</f>
        <v>5</v>
      </c>
      <c r="F19" s="4" t="n">
        <f aca="false">RANK(BM!F19,BM!$B19:$L19,0)</f>
        <v>4</v>
      </c>
      <c r="G19" s="4" t="n">
        <f aca="false">RANK(BM!G19,BM!$B19:$L19,0)</f>
        <v>6</v>
      </c>
      <c r="H19" s="4" t="n">
        <f aca="false">RANK(BM!H19,BM!$B19:$L19,0)</f>
        <v>7</v>
      </c>
      <c r="I19" s="4" t="n">
        <f aca="false">RANK(BM!I19,BM!$B19:$L19,0)</f>
        <v>10</v>
      </c>
      <c r="J19" s="4" t="n">
        <f aca="false">RANK(BM!J19,BM!$B19:$L19,0)</f>
        <v>1</v>
      </c>
      <c r="K19" s="4" t="n">
        <f aca="false">RANK(BM!K19,BM!$B19:$L19,0)</f>
        <v>9</v>
      </c>
      <c r="L19" s="4" t="n">
        <f aca="false">RANK(BM!L19,BM!$B19:$L19,0)</f>
        <v>3</v>
      </c>
    </row>
    <row r="20" customFormat="false" ht="12.8" hidden="false" customHeight="false" outlineLevel="0" collapsed="false">
      <c r="A20" s="1" t="s">
        <v>30</v>
      </c>
      <c r="B20" s="4" t="n">
        <f aca="false">RANK(BM!B20,BM!$B20:$L20,0)</f>
        <v>2</v>
      </c>
      <c r="C20" s="4" t="n">
        <f aca="false">RANK(BM!C20,BM!$B20:$L20,0)</f>
        <v>5</v>
      </c>
      <c r="D20" s="4" t="n">
        <f aca="false">RANK(BM!D20,BM!$B20:$L20,0)</f>
        <v>10</v>
      </c>
      <c r="E20" s="4" t="n">
        <f aca="false">RANK(BM!E20,BM!$B20:$L20,0)</f>
        <v>4</v>
      </c>
      <c r="F20" s="4" t="n">
        <f aca="false">RANK(BM!F20,BM!$B20:$L20,0)</f>
        <v>3</v>
      </c>
      <c r="G20" s="4" t="n">
        <f aca="false">RANK(BM!G20,BM!$B20:$L20,0)</f>
        <v>8</v>
      </c>
      <c r="H20" s="4" t="n">
        <f aca="false">RANK(BM!H20,BM!$B20:$L20,0)</f>
        <v>6</v>
      </c>
      <c r="I20" s="4" t="n">
        <f aca="false">RANK(BM!I20,BM!$B20:$L20,0)</f>
        <v>9</v>
      </c>
      <c r="J20" s="4" t="n">
        <f aca="false">RANK(BM!J20,BM!$B20:$L20,0)</f>
        <v>1</v>
      </c>
      <c r="K20" s="4" t="n">
        <f aca="false">RANK(BM!K20,BM!$B20:$L20,0)</f>
        <v>7</v>
      </c>
      <c r="L20" s="4" t="n">
        <f aca="false">RANK(BM!L20,BM!$B20:$L20,0)</f>
        <v>11</v>
      </c>
    </row>
    <row r="21" customFormat="false" ht="12.8" hidden="false" customHeight="false" outlineLevel="0" collapsed="false">
      <c r="A21" s="1" t="s">
        <v>31</v>
      </c>
      <c r="B21" s="4" t="n">
        <f aca="false">RANK(BM!B21,BM!$B21:$L21,0)</f>
        <v>7</v>
      </c>
      <c r="C21" s="4" t="n">
        <f aca="false">RANK(BM!C21,BM!$B21:$L21,0)</f>
        <v>9</v>
      </c>
      <c r="D21" s="4" t="n">
        <f aca="false">RANK(BM!D21,BM!$B21:$L21,0)</f>
        <v>5</v>
      </c>
      <c r="E21" s="4" t="n">
        <f aca="false">RANK(BM!E21,BM!$B21:$L21,0)</f>
        <v>10</v>
      </c>
      <c r="F21" s="4" t="n">
        <f aca="false">RANK(BM!F21,BM!$B21:$L21,0)</f>
        <v>4</v>
      </c>
      <c r="G21" s="4" t="n">
        <f aca="false">RANK(BM!G21,BM!$B21:$L21,0)</f>
        <v>11</v>
      </c>
      <c r="H21" s="4" t="n">
        <f aca="false">RANK(BM!H21,BM!$B21:$L21,0)</f>
        <v>1</v>
      </c>
      <c r="I21" s="4" t="n">
        <f aca="false">RANK(BM!I21,BM!$B21:$L21,0)</f>
        <v>6</v>
      </c>
      <c r="J21" s="4" t="n">
        <f aca="false">RANK(BM!J21,BM!$B21:$L21,0)</f>
        <v>3</v>
      </c>
      <c r="K21" s="4" t="n">
        <f aca="false">RANK(BM!K21,BM!$B21:$L21,0)</f>
        <v>8</v>
      </c>
      <c r="L21" s="4" t="n">
        <f aca="false">RANK(BM!L21,BM!$B21:$L21,0)</f>
        <v>2</v>
      </c>
    </row>
    <row r="22" customFormat="false" ht="12.8" hidden="false" customHeight="false" outlineLevel="0" collapsed="false">
      <c r="A22" s="1" t="s">
        <v>32</v>
      </c>
      <c r="B22" s="4" t="n">
        <f aca="false">RANK(BM!B22,BM!$B22:$L22,0)</f>
        <v>11</v>
      </c>
      <c r="C22" s="4" t="n">
        <f aca="false">RANK(BM!C22,BM!$B22:$L22,0)</f>
        <v>1</v>
      </c>
      <c r="D22" s="4" t="n">
        <f aca="false">RANK(BM!D22,BM!$B22:$L22,0)</f>
        <v>4</v>
      </c>
      <c r="E22" s="4" t="n">
        <f aca="false">RANK(BM!E22,BM!$B22:$L22,0)</f>
        <v>9</v>
      </c>
      <c r="F22" s="4" t="n">
        <f aca="false">RANK(BM!F22,BM!$B22:$L22,0)</f>
        <v>10</v>
      </c>
      <c r="G22" s="4" t="n">
        <f aca="false">RANK(BM!G22,BM!$B22:$L22,0)</f>
        <v>8</v>
      </c>
      <c r="H22" s="4" t="n">
        <f aca="false">RANK(BM!H22,BM!$B22:$L22,0)</f>
        <v>7</v>
      </c>
      <c r="I22" s="4" t="n">
        <f aca="false">RANK(BM!I22,BM!$B22:$L22,0)</f>
        <v>2</v>
      </c>
      <c r="J22" s="4" t="n">
        <f aca="false">RANK(BM!J22,BM!$B22:$L22,0)</f>
        <v>3</v>
      </c>
      <c r="K22" s="4" t="n">
        <f aca="false">RANK(BM!K22,BM!$B22:$L22,0)</f>
        <v>6</v>
      </c>
      <c r="L22" s="4" t="n">
        <f aca="false">RANK(BM!L22,BM!$B22:$L22,0)</f>
        <v>5</v>
      </c>
    </row>
    <row r="23" customFormat="false" ht="12.8" hidden="false" customHeight="false" outlineLevel="0" collapsed="false">
      <c r="A23" s="1" t="s">
        <v>33</v>
      </c>
      <c r="B23" s="4" t="n">
        <f aca="false">RANK(BM!B23,BM!$B23:$L23,0)</f>
        <v>9</v>
      </c>
      <c r="C23" s="4" t="n">
        <f aca="false">RANK(BM!C23,BM!$B23:$L23,0)</f>
        <v>7</v>
      </c>
      <c r="D23" s="4" t="n">
        <f aca="false">RANK(BM!D23,BM!$B23:$L23,0)</f>
        <v>8</v>
      </c>
      <c r="E23" s="4" t="n">
        <f aca="false">RANK(BM!E23,BM!$B23:$L23,0)</f>
        <v>6</v>
      </c>
      <c r="F23" s="4" t="n">
        <f aca="false">RANK(BM!F23,BM!$B23:$L23,0)</f>
        <v>4</v>
      </c>
      <c r="G23" s="4" t="n">
        <f aca="false">RANK(BM!G23,BM!$B23:$L23,0)</f>
        <v>5</v>
      </c>
      <c r="H23" s="4" t="n">
        <f aca="false">RANK(BM!H23,BM!$B23:$L23,0)</f>
        <v>10</v>
      </c>
      <c r="I23" s="4" t="n">
        <f aca="false">RANK(BM!I23,BM!$B23:$L23,0)</f>
        <v>3</v>
      </c>
      <c r="J23" s="4" t="n">
        <f aca="false">RANK(BM!J23,BM!$B23:$L23,0)</f>
        <v>2</v>
      </c>
      <c r="K23" s="4" t="n">
        <f aca="false">RANK(BM!K23,BM!$B23:$L23,0)</f>
        <v>1</v>
      </c>
      <c r="L23" s="4" t="n">
        <f aca="false">RANK(BM!L23,BM!$B23:$L23,0)</f>
        <v>11</v>
      </c>
    </row>
    <row r="24" customFormat="false" ht="12.8" hidden="false" customHeight="false" outlineLevel="0" collapsed="false">
      <c r="A24" s="1" t="s">
        <v>34</v>
      </c>
      <c r="B24" s="4" t="n">
        <f aca="false">RANK(BM!B24,BM!$B24:$L24,0)</f>
        <v>1</v>
      </c>
      <c r="C24" s="4" t="n">
        <f aca="false">RANK(BM!C24,BM!$B24:$L24,0)</f>
        <v>10</v>
      </c>
      <c r="D24" s="4" t="n">
        <f aca="false">RANK(BM!D24,BM!$B24:$L24,0)</f>
        <v>4</v>
      </c>
      <c r="E24" s="4" t="n">
        <f aca="false">RANK(BM!E24,BM!$B24:$L24,0)</f>
        <v>9</v>
      </c>
      <c r="F24" s="4" t="n">
        <f aca="false">RANK(BM!F24,BM!$B24:$L24,0)</f>
        <v>8</v>
      </c>
      <c r="G24" s="4" t="n">
        <f aca="false">RANK(BM!G24,BM!$B24:$L24,0)</f>
        <v>2</v>
      </c>
      <c r="H24" s="4" t="n">
        <f aca="false">RANK(BM!H24,BM!$B24:$L24,0)</f>
        <v>11</v>
      </c>
      <c r="I24" s="4" t="n">
        <f aca="false">RANK(BM!I24,BM!$B24:$L24,0)</f>
        <v>6</v>
      </c>
      <c r="J24" s="4" t="n">
        <f aca="false">RANK(BM!J24,BM!$B24:$L24,0)</f>
        <v>5</v>
      </c>
      <c r="K24" s="4" t="n">
        <f aca="false">RANK(BM!K24,BM!$B24:$L24,0)</f>
        <v>7</v>
      </c>
      <c r="L24" s="4" t="n">
        <f aca="false">RANK(BM!L24,BM!$B24:$L24,0)</f>
        <v>3</v>
      </c>
    </row>
    <row r="25" customFormat="false" ht="12.8" hidden="false" customHeight="false" outlineLevel="0" collapsed="false">
      <c r="A25" s="1" t="s">
        <v>35</v>
      </c>
      <c r="B25" s="4" t="n">
        <f aca="false">RANK(BM!B25,BM!$B25:$L25,0)</f>
        <v>7</v>
      </c>
      <c r="C25" s="4" t="n">
        <f aca="false">RANK(BM!C25,BM!$B25:$L25,0)</f>
        <v>9</v>
      </c>
      <c r="D25" s="4" t="n">
        <f aca="false">RANK(BM!D25,BM!$B25:$L25,0)</f>
        <v>8</v>
      </c>
      <c r="E25" s="4" t="n">
        <f aca="false">RANK(BM!E25,BM!$B25:$L25,0)</f>
        <v>11</v>
      </c>
      <c r="F25" s="4" t="n">
        <f aca="false">RANK(BM!F25,BM!$B25:$L25,0)</f>
        <v>3</v>
      </c>
      <c r="G25" s="4" t="n">
        <f aca="false">RANK(BM!G25,BM!$B25:$L25,0)</f>
        <v>6</v>
      </c>
      <c r="H25" s="4" t="n">
        <f aca="false">RANK(BM!H25,BM!$B25:$L25,0)</f>
        <v>1</v>
      </c>
      <c r="I25" s="4" t="n">
        <f aca="false">RANK(BM!I25,BM!$B25:$L25,0)</f>
        <v>5</v>
      </c>
      <c r="J25" s="4" t="n">
        <f aca="false">RANK(BM!J25,BM!$B25:$L25,0)</f>
        <v>10</v>
      </c>
      <c r="K25" s="4" t="n">
        <f aca="false">RANK(BM!K25,BM!$B25:$L25,0)</f>
        <v>4</v>
      </c>
      <c r="L25" s="4" t="n">
        <f aca="false">RANK(BM!L25,BM!$B25:$L25,0)</f>
        <v>2</v>
      </c>
    </row>
    <row r="26" customFormat="false" ht="12.8" hidden="false" customHeight="false" outlineLevel="0" collapsed="false">
      <c r="A26" s="1" t="s">
        <v>36</v>
      </c>
      <c r="B26" s="4" t="n">
        <f aca="false">RANK(BM!B26,BM!$B26:$L26,0)</f>
        <v>6</v>
      </c>
      <c r="C26" s="4" t="n">
        <f aca="false">RANK(BM!C26,BM!$B26:$L26,0)</f>
        <v>4</v>
      </c>
      <c r="D26" s="4" t="n">
        <f aca="false">RANK(BM!D26,BM!$B26:$L26,0)</f>
        <v>1</v>
      </c>
      <c r="E26" s="4" t="n">
        <f aca="false">RANK(BM!E26,BM!$B26:$L26,0)</f>
        <v>5</v>
      </c>
      <c r="F26" s="4" t="n">
        <f aca="false">RANK(BM!F26,BM!$B26:$L26,0)</f>
        <v>3</v>
      </c>
      <c r="G26" s="4" t="n">
        <f aca="false">RANK(BM!G26,BM!$B26:$L26,0)</f>
        <v>11</v>
      </c>
      <c r="H26" s="4" t="n">
        <f aca="false">RANK(BM!H26,BM!$B26:$L26,0)</f>
        <v>2</v>
      </c>
      <c r="I26" s="4" t="n">
        <f aca="false">RANK(BM!I26,BM!$B26:$L26,0)</f>
        <v>7</v>
      </c>
      <c r="J26" s="4" t="n">
        <f aca="false">RANK(BM!J26,BM!$B26:$L26,0)</f>
        <v>8</v>
      </c>
      <c r="K26" s="4" t="n">
        <f aca="false">RANK(BM!K26,BM!$B26:$L26,0)</f>
        <v>10</v>
      </c>
      <c r="L26" s="4" t="n">
        <f aca="false">RANK(BM!L26,BM!$B26:$L26,0)</f>
        <v>9</v>
      </c>
    </row>
    <row r="27" customFormat="false" ht="12.8" hidden="false" customHeight="false" outlineLevel="0" collapsed="false">
      <c r="A27" s="1" t="s">
        <v>37</v>
      </c>
      <c r="B27" s="4" t="n">
        <f aca="false">RANK(BM!B27,BM!$B27:$L27,0)</f>
        <v>7</v>
      </c>
      <c r="C27" s="4" t="n">
        <f aca="false">RANK(BM!C27,BM!$B27:$L27,0)</f>
        <v>6</v>
      </c>
      <c r="D27" s="4" t="n">
        <f aca="false">RANK(BM!D27,BM!$B27:$L27,0)</f>
        <v>4</v>
      </c>
      <c r="E27" s="4" t="n">
        <f aca="false">RANK(BM!E27,BM!$B27:$L27,0)</f>
        <v>10</v>
      </c>
      <c r="F27" s="4" t="n">
        <f aca="false">RANK(BM!F27,BM!$B27:$L27,0)</f>
        <v>11</v>
      </c>
      <c r="G27" s="4" t="n">
        <f aca="false">RANK(BM!G27,BM!$B27:$L27,0)</f>
        <v>2</v>
      </c>
      <c r="H27" s="4" t="n">
        <f aca="false">RANK(BM!H27,BM!$B27:$L27,0)</f>
        <v>5</v>
      </c>
      <c r="I27" s="4" t="n">
        <f aca="false">RANK(BM!I27,BM!$B27:$L27,0)</f>
        <v>3</v>
      </c>
      <c r="J27" s="4" t="n">
        <f aca="false">RANK(BM!J27,BM!$B27:$L27,0)</f>
        <v>1</v>
      </c>
      <c r="K27" s="4" t="n">
        <f aca="false">RANK(BM!K27,BM!$B27:$L27,0)</f>
        <v>9</v>
      </c>
      <c r="L27" s="4" t="n">
        <f aca="false">RANK(BM!L27,BM!$B27:$L27,0)</f>
        <v>8</v>
      </c>
    </row>
    <row r="28" customFormat="false" ht="12.8" hidden="false" customHeight="false" outlineLevel="0" collapsed="false">
      <c r="A28" s="1" t="s">
        <v>38</v>
      </c>
      <c r="B28" s="4" t="n">
        <f aca="false">RANK(BM!B28,BM!$B28:$L28,0)</f>
        <v>5</v>
      </c>
      <c r="C28" s="4" t="n">
        <f aca="false">RANK(BM!C28,BM!$B28:$L28,0)</f>
        <v>2</v>
      </c>
      <c r="D28" s="4" t="n">
        <f aca="false">RANK(BM!D28,BM!$B28:$L28,0)</f>
        <v>1</v>
      </c>
      <c r="E28" s="4" t="n">
        <f aca="false">RANK(BM!E28,BM!$B28:$L28,0)</f>
        <v>9</v>
      </c>
      <c r="F28" s="4" t="n">
        <f aca="false">RANK(BM!F28,BM!$B28:$L28,0)</f>
        <v>7</v>
      </c>
      <c r="G28" s="4" t="n">
        <f aca="false">RANK(BM!G28,BM!$B28:$L28,0)</f>
        <v>4</v>
      </c>
      <c r="H28" s="4" t="n">
        <f aca="false">RANK(BM!H28,BM!$B28:$L28,0)</f>
        <v>3</v>
      </c>
      <c r="I28" s="4" t="n">
        <f aca="false">RANK(BM!I28,BM!$B28:$L28,0)</f>
        <v>11</v>
      </c>
      <c r="J28" s="4" t="n">
        <f aca="false">RANK(BM!J28,BM!$B28:$L28,0)</f>
        <v>8</v>
      </c>
      <c r="K28" s="4" t="n">
        <f aca="false">RANK(BM!K28,BM!$B28:$L28,0)</f>
        <v>6</v>
      </c>
      <c r="L28" s="4" t="n">
        <f aca="false">RANK(BM!L28,BM!$B28:$L28,0)</f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6"/>
    <col collapsed="false" customWidth="true" hidden="false" outlineLevel="0" max="10" min="7" style="0" width="7.84"/>
    <col collapsed="false" customWidth="true" hidden="false" outlineLevel="0" max="11" min="11" style="0" width="6.86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2.8" hidden="false" customHeight="false" outlineLevel="0" collapsed="false">
      <c r="A2" s="1" t="s">
        <v>12</v>
      </c>
      <c r="B2" s="4" t="n">
        <f aca="false">RANK(Size!B2,Size!$B2:$L2,1)</f>
        <v>5</v>
      </c>
      <c r="C2" s="4" t="n">
        <f aca="false">RANK(Size!C2,Size!$B2:$L2,1)</f>
        <v>7</v>
      </c>
      <c r="D2" s="4" t="n">
        <f aca="false">RANK(Size!D2,Size!$B2:$L2,1)</f>
        <v>11</v>
      </c>
      <c r="E2" s="4" t="n">
        <f aca="false">RANK(Size!E2,Size!$B2:$L2,1)</f>
        <v>9</v>
      </c>
      <c r="F2" s="4" t="n">
        <f aca="false">RANK(Size!F2,Size!$B2:$L2,1)</f>
        <v>1</v>
      </c>
      <c r="G2" s="4" t="n">
        <f aca="false">RANK(Size!G2,Size!$B2:$L2,1)</f>
        <v>3</v>
      </c>
      <c r="H2" s="4" t="n">
        <f aca="false">RANK(Size!H2,Size!$B2:$L2,1)</f>
        <v>10</v>
      </c>
      <c r="I2" s="4" t="n">
        <f aca="false">RANK(Size!I2,Size!$B2:$L2,1)</f>
        <v>8</v>
      </c>
      <c r="J2" s="4" t="n">
        <f aca="false">RANK(Size!J2,Size!$B2:$L2,1)</f>
        <v>6</v>
      </c>
      <c r="K2" s="4" t="n">
        <f aca="false">RANK(Size!K2,Size!$B2:$L2,1)</f>
        <v>4</v>
      </c>
      <c r="L2" s="4" t="n">
        <f aca="false">RANK(Size!L2,Size!$B2:$L2,1)</f>
        <v>2</v>
      </c>
    </row>
    <row r="3" customFormat="false" ht="12.8" hidden="false" customHeight="false" outlineLevel="0" collapsed="false">
      <c r="A3" s="1" t="s">
        <v>13</v>
      </c>
      <c r="B3" s="4" t="n">
        <f aca="false">RANK(Size!B3,Size!$B3:$L3,1)</f>
        <v>11</v>
      </c>
      <c r="C3" s="4" t="n">
        <f aca="false">RANK(Size!C3,Size!$B3:$L3,1)</f>
        <v>10</v>
      </c>
      <c r="D3" s="4" t="n">
        <f aca="false">RANK(Size!D3,Size!$B3:$L3,1)</f>
        <v>4</v>
      </c>
      <c r="E3" s="4" t="n">
        <f aca="false">RANK(Size!E3,Size!$B3:$L3,1)</f>
        <v>7</v>
      </c>
      <c r="F3" s="4" t="n">
        <f aca="false">RANK(Size!F3,Size!$B3:$L3,1)</f>
        <v>9</v>
      </c>
      <c r="G3" s="4" t="n">
        <f aca="false">RANK(Size!G3,Size!$B3:$L3,1)</f>
        <v>8</v>
      </c>
      <c r="H3" s="4" t="n">
        <f aca="false">RANK(Size!H3,Size!$B3:$L3,1)</f>
        <v>1</v>
      </c>
      <c r="I3" s="4" t="n">
        <f aca="false">RANK(Size!I3,Size!$B3:$L3,1)</f>
        <v>5</v>
      </c>
      <c r="J3" s="4" t="n">
        <f aca="false">RANK(Size!J3,Size!$B3:$L3,1)</f>
        <v>6</v>
      </c>
      <c r="K3" s="4" t="n">
        <f aca="false">RANK(Size!K3,Size!$B3:$L3,1)</f>
        <v>3</v>
      </c>
      <c r="L3" s="4" t="n">
        <f aca="false">RANK(Size!L3,Size!$B3:$L3,1)</f>
        <v>2</v>
      </c>
    </row>
    <row r="4" customFormat="false" ht="12.8" hidden="false" customHeight="false" outlineLevel="0" collapsed="false">
      <c r="A4" s="1" t="s">
        <v>14</v>
      </c>
      <c r="B4" s="4" t="n">
        <f aca="false">RANK(Size!B4,Size!$B4:$L4,1)</f>
        <v>1</v>
      </c>
      <c r="C4" s="4" t="n">
        <f aca="false">RANK(Size!C4,Size!$B4:$L4,1)</f>
        <v>11</v>
      </c>
      <c r="D4" s="4" t="n">
        <f aca="false">RANK(Size!D4,Size!$B4:$L4,1)</f>
        <v>2</v>
      </c>
      <c r="E4" s="4" t="n">
        <f aca="false">RANK(Size!E4,Size!$B4:$L4,1)</f>
        <v>10</v>
      </c>
      <c r="F4" s="4" t="n">
        <f aca="false">RANK(Size!F4,Size!$B4:$L4,1)</f>
        <v>8</v>
      </c>
      <c r="G4" s="4" t="n">
        <f aca="false">RANK(Size!G4,Size!$B4:$L4,1)</f>
        <v>7</v>
      </c>
      <c r="H4" s="4" t="n">
        <f aca="false">RANK(Size!H4,Size!$B4:$L4,1)</f>
        <v>9</v>
      </c>
      <c r="I4" s="4" t="n">
        <f aca="false">RANK(Size!I4,Size!$B4:$L4,1)</f>
        <v>5</v>
      </c>
      <c r="J4" s="4" t="n">
        <f aca="false">RANK(Size!J4,Size!$B4:$L4,1)</f>
        <v>3</v>
      </c>
      <c r="K4" s="4" t="n">
        <f aca="false">RANK(Size!K4,Size!$B4:$L4,1)</f>
        <v>4</v>
      </c>
      <c r="L4" s="4" t="n">
        <f aca="false">RANK(Size!L4,Size!$B4:$L4,1)</f>
        <v>6</v>
      </c>
    </row>
    <row r="5" customFormat="false" ht="12.8" hidden="false" customHeight="false" outlineLevel="0" collapsed="false">
      <c r="A5" s="1" t="s">
        <v>15</v>
      </c>
      <c r="B5" s="4" t="n">
        <f aca="false">RANK(Size!B5,Size!$B5:$L5,1)</f>
        <v>2</v>
      </c>
      <c r="C5" s="4" t="n">
        <f aca="false">RANK(Size!C5,Size!$B5:$L5,1)</f>
        <v>11</v>
      </c>
      <c r="D5" s="4" t="n">
        <f aca="false">RANK(Size!D5,Size!$B5:$L5,1)</f>
        <v>10</v>
      </c>
      <c r="E5" s="4" t="n">
        <f aca="false">RANK(Size!E5,Size!$B5:$L5,1)</f>
        <v>1</v>
      </c>
      <c r="F5" s="4" t="n">
        <f aca="false">RANK(Size!F5,Size!$B5:$L5,1)</f>
        <v>8</v>
      </c>
      <c r="G5" s="4" t="n">
        <f aca="false">RANK(Size!G5,Size!$B5:$L5,1)</f>
        <v>6</v>
      </c>
      <c r="H5" s="4" t="n">
        <f aca="false">RANK(Size!H5,Size!$B5:$L5,1)</f>
        <v>7</v>
      </c>
      <c r="I5" s="4" t="n">
        <f aca="false">RANK(Size!I5,Size!$B5:$L5,1)</f>
        <v>9</v>
      </c>
      <c r="J5" s="4" t="n">
        <f aca="false">RANK(Size!J5,Size!$B5:$L5,1)</f>
        <v>4</v>
      </c>
      <c r="K5" s="4" t="n">
        <f aca="false">RANK(Size!K5,Size!$B5:$L5,1)</f>
        <v>5</v>
      </c>
      <c r="L5" s="4" t="n">
        <f aca="false">RANK(Size!L5,Size!$B5:$L5,1)</f>
        <v>3</v>
      </c>
    </row>
    <row r="6" customFormat="false" ht="12.8" hidden="false" customHeight="false" outlineLevel="0" collapsed="false">
      <c r="A6" s="1" t="s">
        <v>16</v>
      </c>
      <c r="B6" s="4" t="n">
        <f aca="false">RANK(Size!B6,Size!$B6:$L6,1)</f>
        <v>2</v>
      </c>
      <c r="C6" s="4" t="n">
        <f aca="false">RANK(Size!C6,Size!$B6:$L6,1)</f>
        <v>10</v>
      </c>
      <c r="D6" s="4" t="n">
        <f aca="false">RANK(Size!D6,Size!$B6:$L6,1)</f>
        <v>4</v>
      </c>
      <c r="E6" s="4" t="n">
        <f aca="false">RANK(Size!E6,Size!$B6:$L6,1)</f>
        <v>9</v>
      </c>
      <c r="F6" s="4" t="n">
        <f aca="false">RANK(Size!F6,Size!$B6:$L6,1)</f>
        <v>8</v>
      </c>
      <c r="G6" s="4" t="n">
        <f aca="false">RANK(Size!G6,Size!$B6:$L6,1)</f>
        <v>5</v>
      </c>
      <c r="H6" s="4" t="n">
        <f aca="false">RANK(Size!H6,Size!$B6:$L6,1)</f>
        <v>1</v>
      </c>
      <c r="I6" s="4" t="n">
        <f aca="false">RANK(Size!I6,Size!$B6:$L6,1)</f>
        <v>3</v>
      </c>
      <c r="J6" s="4" t="n">
        <f aca="false">RANK(Size!J6,Size!$B6:$L6,1)</f>
        <v>6</v>
      </c>
      <c r="K6" s="4" t="n">
        <f aca="false">RANK(Size!K6,Size!$B6:$L6,1)</f>
        <v>11</v>
      </c>
      <c r="L6" s="4" t="n">
        <f aca="false">RANK(Size!L6,Size!$B6:$L6,1)</f>
        <v>7</v>
      </c>
    </row>
    <row r="7" customFormat="false" ht="12.8" hidden="false" customHeight="false" outlineLevel="0" collapsed="false">
      <c r="A7" s="1" t="s">
        <v>17</v>
      </c>
      <c r="B7" s="4" t="n">
        <f aca="false">RANK(Size!B7,Size!$B7:$L7,1)</f>
        <v>10</v>
      </c>
      <c r="C7" s="4" t="n">
        <f aca="false">RANK(Size!C7,Size!$B7:$L7,1)</f>
        <v>11</v>
      </c>
      <c r="D7" s="4" t="n">
        <f aca="false">RANK(Size!D7,Size!$B7:$L7,1)</f>
        <v>5</v>
      </c>
      <c r="E7" s="4" t="n">
        <f aca="false">RANK(Size!E7,Size!$B7:$L7,1)</f>
        <v>3</v>
      </c>
      <c r="F7" s="4" t="n">
        <f aca="false">RANK(Size!F7,Size!$B7:$L7,1)</f>
        <v>1</v>
      </c>
      <c r="G7" s="4" t="n">
        <f aca="false">RANK(Size!G7,Size!$B7:$L7,1)</f>
        <v>6</v>
      </c>
      <c r="H7" s="4" t="n">
        <f aca="false">RANK(Size!H7,Size!$B7:$L7,1)</f>
        <v>2</v>
      </c>
      <c r="I7" s="4" t="n">
        <f aca="false">RANK(Size!I7,Size!$B7:$L7,1)</f>
        <v>7</v>
      </c>
      <c r="J7" s="4" t="n">
        <f aca="false">RANK(Size!J7,Size!$B7:$L7,1)</f>
        <v>8</v>
      </c>
      <c r="K7" s="4" t="n">
        <f aca="false">RANK(Size!K7,Size!$B7:$L7,1)</f>
        <v>9</v>
      </c>
      <c r="L7" s="4" t="n">
        <f aca="false">RANK(Size!L7,Size!$B7:$L7,1)</f>
        <v>4</v>
      </c>
    </row>
    <row r="8" customFormat="false" ht="12.8" hidden="false" customHeight="false" outlineLevel="0" collapsed="false">
      <c r="A8" s="1" t="s">
        <v>18</v>
      </c>
      <c r="B8" s="4" t="n">
        <f aca="false">RANK(Size!B8,Size!$B8:$L8,1)</f>
        <v>11</v>
      </c>
      <c r="C8" s="4" t="n">
        <f aca="false">RANK(Size!C8,Size!$B8:$L8,1)</f>
        <v>1</v>
      </c>
      <c r="D8" s="4" t="n">
        <f aca="false">RANK(Size!D8,Size!$B8:$L8,1)</f>
        <v>10</v>
      </c>
      <c r="E8" s="4" t="n">
        <f aca="false">RANK(Size!E8,Size!$B8:$L8,1)</f>
        <v>6</v>
      </c>
      <c r="F8" s="4" t="n">
        <f aca="false">RANK(Size!F8,Size!$B8:$L8,1)</f>
        <v>4</v>
      </c>
      <c r="G8" s="4" t="n">
        <f aca="false">RANK(Size!G8,Size!$B8:$L8,1)</f>
        <v>9</v>
      </c>
      <c r="H8" s="4" t="n">
        <f aca="false">RANK(Size!H8,Size!$B8:$L8,1)</f>
        <v>8</v>
      </c>
      <c r="I8" s="4" t="n">
        <f aca="false">RANK(Size!I8,Size!$B8:$L8,1)</f>
        <v>3</v>
      </c>
      <c r="J8" s="4" t="n">
        <f aca="false">RANK(Size!J8,Size!$B8:$L8,1)</f>
        <v>7</v>
      </c>
      <c r="K8" s="4" t="n">
        <f aca="false">RANK(Size!K8,Size!$B8:$L8,1)</f>
        <v>2</v>
      </c>
      <c r="L8" s="4" t="n">
        <f aca="false">RANK(Size!L8,Size!$B8:$L8,1)</f>
        <v>5</v>
      </c>
    </row>
    <row r="9" customFormat="false" ht="12.8" hidden="false" customHeight="false" outlineLevel="0" collapsed="false">
      <c r="A9" s="1" t="s">
        <v>19</v>
      </c>
      <c r="B9" s="4" t="n">
        <f aca="false">RANK(Size!B9,Size!$B9:$L9,1)</f>
        <v>4</v>
      </c>
      <c r="C9" s="4" t="n">
        <f aca="false">RANK(Size!C9,Size!$B9:$L9,1)</f>
        <v>9</v>
      </c>
      <c r="D9" s="4" t="n">
        <f aca="false">RANK(Size!D9,Size!$B9:$L9,1)</f>
        <v>3</v>
      </c>
      <c r="E9" s="4" t="n">
        <f aca="false">RANK(Size!E9,Size!$B9:$L9,1)</f>
        <v>1</v>
      </c>
      <c r="F9" s="4" t="n">
        <f aca="false">RANK(Size!F9,Size!$B9:$L9,1)</f>
        <v>10</v>
      </c>
      <c r="G9" s="4" t="n">
        <f aca="false">RANK(Size!G9,Size!$B9:$L9,1)</f>
        <v>11</v>
      </c>
      <c r="H9" s="4" t="n">
        <f aca="false">RANK(Size!H9,Size!$B9:$L9,1)</f>
        <v>6</v>
      </c>
      <c r="I9" s="4" t="n">
        <f aca="false">RANK(Size!I9,Size!$B9:$L9,1)</f>
        <v>7</v>
      </c>
      <c r="J9" s="4" t="n">
        <f aca="false">RANK(Size!J9,Size!$B9:$L9,1)</f>
        <v>8</v>
      </c>
      <c r="K9" s="4" t="n">
        <f aca="false">RANK(Size!K9,Size!$B9:$L9,1)</f>
        <v>5</v>
      </c>
      <c r="L9" s="4" t="n">
        <f aca="false">RANK(Size!L9,Size!$B9:$L9,1)</f>
        <v>2</v>
      </c>
    </row>
    <row r="10" customFormat="false" ht="12.8" hidden="false" customHeight="false" outlineLevel="0" collapsed="false">
      <c r="A10" s="1" t="s">
        <v>20</v>
      </c>
      <c r="B10" s="4" t="n">
        <f aca="false">RANK(Size!B10,Size!$B10:$L10,1)</f>
        <v>11</v>
      </c>
      <c r="C10" s="4" t="n">
        <f aca="false">RANK(Size!C10,Size!$B10:$L10,1)</f>
        <v>6</v>
      </c>
      <c r="D10" s="4" t="n">
        <f aca="false">RANK(Size!D10,Size!$B10:$L10,1)</f>
        <v>2</v>
      </c>
      <c r="E10" s="4" t="n">
        <f aca="false">RANK(Size!E10,Size!$B10:$L10,1)</f>
        <v>3</v>
      </c>
      <c r="F10" s="4" t="n">
        <f aca="false">RANK(Size!F10,Size!$B10:$L10,1)</f>
        <v>5</v>
      </c>
      <c r="G10" s="4" t="n">
        <f aca="false">RANK(Size!G10,Size!$B10:$L10,1)</f>
        <v>9</v>
      </c>
      <c r="H10" s="4" t="n">
        <f aca="false">RANK(Size!H10,Size!$B10:$L10,1)</f>
        <v>4</v>
      </c>
      <c r="I10" s="4" t="n">
        <f aca="false">RANK(Size!I10,Size!$B10:$L10,1)</f>
        <v>8</v>
      </c>
      <c r="J10" s="4" t="n">
        <f aca="false">RANK(Size!J10,Size!$B10:$L10,1)</f>
        <v>1</v>
      </c>
      <c r="K10" s="4" t="n">
        <f aca="false">RANK(Size!K10,Size!$B10:$L10,1)</f>
        <v>7</v>
      </c>
      <c r="L10" s="4" t="n">
        <f aca="false">RANK(Size!L10,Size!$B10:$L10,1)</f>
        <v>10</v>
      </c>
    </row>
    <row r="11" customFormat="false" ht="12.8" hidden="false" customHeight="false" outlineLevel="0" collapsed="false">
      <c r="A11" s="1" t="s">
        <v>21</v>
      </c>
      <c r="B11" s="4" t="n">
        <f aca="false">RANK(Size!B11,Size!$B11:$L11,1)</f>
        <v>9</v>
      </c>
      <c r="C11" s="4" t="n">
        <f aca="false">RANK(Size!C11,Size!$B11:$L11,1)</f>
        <v>8</v>
      </c>
      <c r="D11" s="4" t="n">
        <f aca="false">RANK(Size!D11,Size!$B11:$L11,1)</f>
        <v>3</v>
      </c>
      <c r="E11" s="4" t="n">
        <f aca="false">RANK(Size!E11,Size!$B11:$L11,1)</f>
        <v>11</v>
      </c>
      <c r="F11" s="4" t="n">
        <f aca="false">RANK(Size!F11,Size!$B11:$L11,1)</f>
        <v>2</v>
      </c>
      <c r="G11" s="4" t="n">
        <f aca="false">RANK(Size!G11,Size!$B11:$L11,1)</f>
        <v>6</v>
      </c>
      <c r="H11" s="4" t="n">
        <f aca="false">RANK(Size!H11,Size!$B11:$L11,1)</f>
        <v>10</v>
      </c>
      <c r="I11" s="4" t="n">
        <f aca="false">RANK(Size!I11,Size!$B11:$L11,1)</f>
        <v>7</v>
      </c>
      <c r="J11" s="4" t="n">
        <f aca="false">RANK(Size!J11,Size!$B11:$L11,1)</f>
        <v>1</v>
      </c>
      <c r="K11" s="4" t="n">
        <f aca="false">RANK(Size!K11,Size!$B11:$L11,1)</f>
        <v>4</v>
      </c>
      <c r="L11" s="4" t="n">
        <f aca="false">RANK(Size!L11,Size!$B11:$L11,1)</f>
        <v>5</v>
      </c>
    </row>
    <row r="12" customFormat="false" ht="12.8" hidden="false" customHeight="false" outlineLevel="0" collapsed="false">
      <c r="A12" s="1" t="s">
        <v>22</v>
      </c>
      <c r="B12" s="4" t="n">
        <f aca="false">RANK(Size!B12,Size!$B12:$L12,1)</f>
        <v>3</v>
      </c>
      <c r="C12" s="4" t="n">
        <f aca="false">RANK(Size!C12,Size!$B12:$L12,1)</f>
        <v>2</v>
      </c>
      <c r="D12" s="4" t="n">
        <f aca="false">RANK(Size!D12,Size!$B12:$L12,1)</f>
        <v>7</v>
      </c>
      <c r="E12" s="4" t="n">
        <f aca="false">RANK(Size!E12,Size!$B12:$L12,1)</f>
        <v>11</v>
      </c>
      <c r="F12" s="4" t="n">
        <f aca="false">RANK(Size!F12,Size!$B12:$L12,1)</f>
        <v>10</v>
      </c>
      <c r="G12" s="4" t="n">
        <f aca="false">RANK(Size!G12,Size!$B12:$L12,1)</f>
        <v>5</v>
      </c>
      <c r="H12" s="4" t="n">
        <f aca="false">RANK(Size!H12,Size!$B12:$L12,1)</f>
        <v>8</v>
      </c>
      <c r="I12" s="4" t="n">
        <f aca="false">RANK(Size!I12,Size!$B12:$L12,1)</f>
        <v>4</v>
      </c>
      <c r="J12" s="4" t="n">
        <f aca="false">RANK(Size!J12,Size!$B12:$L12,1)</f>
        <v>1</v>
      </c>
      <c r="K12" s="4" t="n">
        <f aca="false">RANK(Size!K12,Size!$B12:$L12,1)</f>
        <v>9</v>
      </c>
      <c r="L12" s="4" t="n">
        <f aca="false">RANK(Size!L12,Size!$B12:$L12,1)</f>
        <v>6</v>
      </c>
    </row>
    <row r="13" customFormat="false" ht="12.8" hidden="false" customHeight="false" outlineLevel="0" collapsed="false">
      <c r="A13" s="1" t="s">
        <v>23</v>
      </c>
      <c r="B13" s="4" t="n">
        <f aca="false">RANK(Size!B13,Size!$B13:$L13,1)</f>
        <v>10</v>
      </c>
      <c r="C13" s="4" t="n">
        <f aca="false">RANK(Size!C13,Size!$B13:$L13,1)</f>
        <v>2</v>
      </c>
      <c r="D13" s="4" t="n">
        <f aca="false">RANK(Size!D13,Size!$B13:$L13,1)</f>
        <v>1</v>
      </c>
      <c r="E13" s="4" t="n">
        <f aca="false">RANK(Size!E13,Size!$B13:$L13,1)</f>
        <v>3</v>
      </c>
      <c r="F13" s="4" t="n">
        <f aca="false">RANK(Size!F13,Size!$B13:$L13,1)</f>
        <v>11</v>
      </c>
      <c r="G13" s="4" t="n">
        <f aca="false">RANK(Size!G13,Size!$B13:$L13,1)</f>
        <v>7</v>
      </c>
      <c r="H13" s="4" t="n">
        <f aca="false">RANK(Size!H13,Size!$B13:$L13,1)</f>
        <v>6</v>
      </c>
      <c r="I13" s="4" t="n">
        <f aca="false">RANK(Size!I13,Size!$B13:$L13,1)</f>
        <v>4</v>
      </c>
      <c r="J13" s="4" t="n">
        <f aca="false">RANK(Size!J13,Size!$B13:$L13,1)</f>
        <v>5</v>
      </c>
      <c r="K13" s="4" t="n">
        <f aca="false">RANK(Size!K13,Size!$B13:$L13,1)</f>
        <v>9</v>
      </c>
      <c r="L13" s="4" t="n">
        <f aca="false">RANK(Size!L13,Size!$B13:$L13,1)</f>
        <v>8</v>
      </c>
    </row>
    <row r="14" customFormat="false" ht="12.8" hidden="false" customHeight="false" outlineLevel="0" collapsed="false">
      <c r="A14" s="1" t="s">
        <v>24</v>
      </c>
      <c r="B14" s="4" t="n">
        <f aca="false">RANK(Size!B14,Size!$B14:$L14,1)</f>
        <v>7</v>
      </c>
      <c r="C14" s="4" t="n">
        <f aca="false">RANK(Size!C14,Size!$B14:$L14,1)</f>
        <v>11</v>
      </c>
      <c r="D14" s="4" t="n">
        <f aca="false">RANK(Size!D14,Size!$B14:$L14,1)</f>
        <v>9</v>
      </c>
      <c r="E14" s="4" t="n">
        <f aca="false">RANK(Size!E14,Size!$B14:$L14,1)</f>
        <v>1</v>
      </c>
      <c r="F14" s="4" t="n">
        <f aca="false">RANK(Size!F14,Size!$B14:$L14,1)</f>
        <v>10</v>
      </c>
      <c r="G14" s="4" t="n">
        <f aca="false">RANK(Size!G14,Size!$B14:$L14,1)</f>
        <v>8</v>
      </c>
      <c r="H14" s="4" t="n">
        <f aca="false">RANK(Size!H14,Size!$B14:$L14,1)</f>
        <v>3</v>
      </c>
      <c r="I14" s="4" t="n">
        <f aca="false">RANK(Size!I14,Size!$B14:$L14,1)</f>
        <v>6</v>
      </c>
      <c r="J14" s="4" t="n">
        <f aca="false">RANK(Size!J14,Size!$B14:$L14,1)</f>
        <v>5</v>
      </c>
      <c r="K14" s="4" t="n">
        <f aca="false">RANK(Size!K14,Size!$B14:$L14,1)</f>
        <v>4</v>
      </c>
      <c r="L14" s="4" t="n">
        <f aca="false">RANK(Size!L14,Size!$B14:$L14,1)</f>
        <v>2</v>
      </c>
    </row>
    <row r="15" customFormat="false" ht="12.8" hidden="false" customHeight="false" outlineLevel="0" collapsed="false">
      <c r="A15" s="1" t="s">
        <v>25</v>
      </c>
      <c r="B15" s="4" t="n">
        <f aca="false">RANK(Size!B15,Size!$B15:$L15,1)</f>
        <v>7</v>
      </c>
      <c r="C15" s="4" t="n">
        <f aca="false">RANK(Size!C15,Size!$B15:$L15,1)</f>
        <v>6</v>
      </c>
      <c r="D15" s="4" t="n">
        <f aca="false">RANK(Size!D15,Size!$B15:$L15,1)</f>
        <v>3</v>
      </c>
      <c r="E15" s="4" t="n">
        <f aca="false">RANK(Size!E15,Size!$B15:$L15,1)</f>
        <v>9</v>
      </c>
      <c r="F15" s="4" t="n">
        <f aca="false">RANK(Size!F15,Size!$B15:$L15,1)</f>
        <v>5</v>
      </c>
      <c r="G15" s="4" t="n">
        <f aca="false">RANK(Size!G15,Size!$B15:$L15,1)</f>
        <v>1</v>
      </c>
      <c r="H15" s="4" t="n">
        <f aca="false">RANK(Size!H15,Size!$B15:$L15,1)</f>
        <v>11</v>
      </c>
      <c r="I15" s="4" t="n">
        <f aca="false">RANK(Size!I15,Size!$B15:$L15,1)</f>
        <v>4</v>
      </c>
      <c r="J15" s="4" t="n">
        <f aca="false">RANK(Size!J15,Size!$B15:$L15,1)</f>
        <v>2</v>
      </c>
      <c r="K15" s="4" t="n">
        <f aca="false">RANK(Size!K15,Size!$B15:$L15,1)</f>
        <v>10</v>
      </c>
      <c r="L15" s="4" t="n">
        <f aca="false">RANK(Size!L15,Size!$B15:$L15,1)</f>
        <v>8</v>
      </c>
    </row>
    <row r="16" customFormat="false" ht="12.8" hidden="false" customHeight="false" outlineLevel="0" collapsed="false">
      <c r="A16" s="1" t="s">
        <v>26</v>
      </c>
      <c r="B16" s="4" t="n">
        <f aca="false">RANK(Size!B16,Size!$B16:$L16,1)</f>
        <v>8</v>
      </c>
      <c r="C16" s="4" t="n">
        <f aca="false">RANK(Size!C16,Size!$B16:$L16,1)</f>
        <v>7</v>
      </c>
      <c r="D16" s="4" t="n">
        <f aca="false">RANK(Size!D16,Size!$B16:$L16,1)</f>
        <v>4</v>
      </c>
      <c r="E16" s="4" t="n">
        <f aca="false">RANK(Size!E16,Size!$B16:$L16,1)</f>
        <v>2</v>
      </c>
      <c r="F16" s="4" t="n">
        <f aca="false">RANK(Size!F16,Size!$B16:$L16,1)</f>
        <v>6</v>
      </c>
      <c r="G16" s="4" t="n">
        <f aca="false">RANK(Size!G16,Size!$B16:$L16,1)</f>
        <v>10</v>
      </c>
      <c r="H16" s="4" t="n">
        <f aca="false">RANK(Size!H16,Size!$B16:$L16,1)</f>
        <v>5</v>
      </c>
      <c r="I16" s="4" t="n">
        <f aca="false">RANK(Size!I16,Size!$B16:$L16,1)</f>
        <v>3</v>
      </c>
      <c r="J16" s="4" t="n">
        <f aca="false">RANK(Size!J16,Size!$B16:$L16,1)</f>
        <v>9</v>
      </c>
      <c r="K16" s="4" t="n">
        <f aca="false">RANK(Size!K16,Size!$B16:$L16,1)</f>
        <v>11</v>
      </c>
      <c r="L16" s="4" t="n">
        <f aca="false">RANK(Size!L16,Size!$B16:$L16,1)</f>
        <v>1</v>
      </c>
    </row>
    <row r="17" customFormat="false" ht="12.8" hidden="false" customHeight="false" outlineLevel="0" collapsed="false">
      <c r="A17" s="1" t="s">
        <v>27</v>
      </c>
      <c r="B17" s="4" t="n">
        <f aca="false">RANK(Size!B17,Size!$B17:$L17,1)</f>
        <v>2</v>
      </c>
      <c r="C17" s="4" t="n">
        <f aca="false">RANK(Size!C17,Size!$B17:$L17,1)</f>
        <v>7</v>
      </c>
      <c r="D17" s="4" t="n">
        <f aca="false">RANK(Size!D17,Size!$B17:$L17,1)</f>
        <v>8</v>
      </c>
      <c r="E17" s="4" t="n">
        <f aca="false">RANK(Size!E17,Size!$B17:$L17,1)</f>
        <v>3</v>
      </c>
      <c r="F17" s="4" t="n">
        <f aca="false">RANK(Size!F17,Size!$B17:$L17,1)</f>
        <v>5</v>
      </c>
      <c r="G17" s="4" t="n">
        <f aca="false">RANK(Size!G17,Size!$B17:$L17,1)</f>
        <v>4</v>
      </c>
      <c r="H17" s="4" t="n">
        <f aca="false">RANK(Size!H17,Size!$B17:$L17,1)</f>
        <v>11</v>
      </c>
      <c r="I17" s="4" t="n">
        <f aca="false">RANK(Size!I17,Size!$B17:$L17,1)</f>
        <v>6</v>
      </c>
      <c r="J17" s="4" t="n">
        <f aca="false">RANK(Size!J17,Size!$B17:$L17,1)</f>
        <v>9</v>
      </c>
      <c r="K17" s="4" t="n">
        <f aca="false">RANK(Size!K17,Size!$B17:$L17,1)</f>
        <v>10</v>
      </c>
      <c r="L17" s="4" t="n">
        <f aca="false">RANK(Size!L17,Size!$B17:$L17,1)</f>
        <v>1</v>
      </c>
    </row>
    <row r="18" customFormat="false" ht="12.8" hidden="false" customHeight="false" outlineLevel="0" collapsed="false">
      <c r="A18" s="1" t="s">
        <v>28</v>
      </c>
      <c r="B18" s="4" t="n">
        <f aca="false">RANK(Size!B18,Size!$B18:$L18,1)</f>
        <v>7</v>
      </c>
      <c r="C18" s="4" t="n">
        <f aca="false">RANK(Size!C18,Size!$B18:$L18,1)</f>
        <v>3</v>
      </c>
      <c r="D18" s="4" t="n">
        <f aca="false">RANK(Size!D18,Size!$B18:$L18,1)</f>
        <v>11</v>
      </c>
      <c r="E18" s="4" t="n">
        <f aca="false">RANK(Size!E18,Size!$B18:$L18,1)</f>
        <v>1</v>
      </c>
      <c r="F18" s="4" t="n">
        <f aca="false">RANK(Size!F18,Size!$B18:$L18,1)</f>
        <v>5</v>
      </c>
      <c r="G18" s="4" t="n">
        <f aca="false">RANK(Size!G18,Size!$B18:$L18,1)</f>
        <v>6</v>
      </c>
      <c r="H18" s="4" t="n">
        <f aca="false">RANK(Size!H18,Size!$B18:$L18,1)</f>
        <v>9</v>
      </c>
      <c r="I18" s="4" t="n">
        <f aca="false">RANK(Size!I18,Size!$B18:$L18,1)</f>
        <v>10</v>
      </c>
      <c r="J18" s="4" t="n">
        <f aca="false">RANK(Size!J18,Size!$B18:$L18,1)</f>
        <v>2</v>
      </c>
      <c r="K18" s="4" t="n">
        <f aca="false">RANK(Size!K18,Size!$B18:$L18,1)</f>
        <v>4</v>
      </c>
      <c r="L18" s="4" t="n">
        <f aca="false">RANK(Size!L18,Size!$B18:$L18,1)</f>
        <v>8</v>
      </c>
    </row>
    <row r="19" customFormat="false" ht="12.8" hidden="false" customHeight="false" outlineLevel="0" collapsed="false">
      <c r="A19" s="1" t="s">
        <v>29</v>
      </c>
      <c r="B19" s="4" t="n">
        <f aca="false">RANK(Size!B19,Size!$B19:$L19,1)</f>
        <v>6</v>
      </c>
      <c r="C19" s="4" t="n">
        <f aca="false">RANK(Size!C19,Size!$B19:$L19,1)</f>
        <v>9</v>
      </c>
      <c r="D19" s="4" t="n">
        <f aca="false">RANK(Size!D19,Size!$B19:$L19,1)</f>
        <v>3</v>
      </c>
      <c r="E19" s="4" t="n">
        <f aca="false">RANK(Size!E19,Size!$B19:$L19,1)</f>
        <v>5</v>
      </c>
      <c r="F19" s="4" t="n">
        <f aca="false">RANK(Size!F19,Size!$B19:$L19,1)</f>
        <v>2</v>
      </c>
      <c r="G19" s="4" t="n">
        <f aca="false">RANK(Size!G19,Size!$B19:$L19,1)</f>
        <v>8</v>
      </c>
      <c r="H19" s="4" t="n">
        <f aca="false">RANK(Size!H19,Size!$B19:$L19,1)</f>
        <v>4</v>
      </c>
      <c r="I19" s="4" t="n">
        <f aca="false">RANK(Size!I19,Size!$B19:$L19,1)</f>
        <v>7</v>
      </c>
      <c r="J19" s="4" t="n">
        <f aca="false">RANK(Size!J19,Size!$B19:$L19,1)</f>
        <v>10</v>
      </c>
      <c r="K19" s="4" t="n">
        <f aca="false">RANK(Size!K19,Size!$B19:$L19,1)</f>
        <v>11</v>
      </c>
      <c r="L19" s="4" t="n">
        <f aca="false">RANK(Size!L19,Size!$B19:$L19,1)</f>
        <v>1</v>
      </c>
    </row>
    <row r="20" customFormat="false" ht="12.8" hidden="false" customHeight="false" outlineLevel="0" collapsed="false">
      <c r="A20" s="1" t="s">
        <v>30</v>
      </c>
      <c r="B20" s="4" t="n">
        <f aca="false">RANK(Size!B20,Size!$B20:$L20,1)</f>
        <v>8</v>
      </c>
      <c r="C20" s="4" t="n">
        <f aca="false">RANK(Size!C20,Size!$B20:$L20,1)</f>
        <v>10</v>
      </c>
      <c r="D20" s="4" t="n">
        <f aca="false">RANK(Size!D20,Size!$B20:$L20,1)</f>
        <v>1</v>
      </c>
      <c r="E20" s="4" t="n">
        <f aca="false">RANK(Size!E20,Size!$B20:$L20,1)</f>
        <v>3</v>
      </c>
      <c r="F20" s="4" t="n">
        <f aca="false">RANK(Size!F20,Size!$B20:$L20,1)</f>
        <v>4</v>
      </c>
      <c r="G20" s="4" t="n">
        <f aca="false">RANK(Size!G20,Size!$B20:$L20,1)</f>
        <v>2</v>
      </c>
      <c r="H20" s="4" t="n">
        <f aca="false">RANK(Size!H20,Size!$B20:$L20,1)</f>
        <v>9</v>
      </c>
      <c r="I20" s="4" t="n">
        <f aca="false">RANK(Size!I20,Size!$B20:$L20,1)</f>
        <v>11</v>
      </c>
      <c r="J20" s="4" t="n">
        <f aca="false">RANK(Size!J20,Size!$B20:$L20,1)</f>
        <v>7</v>
      </c>
      <c r="K20" s="4" t="n">
        <f aca="false">RANK(Size!K20,Size!$B20:$L20,1)</f>
        <v>6</v>
      </c>
      <c r="L20" s="4" t="n">
        <f aca="false">RANK(Size!L20,Size!$B20:$L20,1)</f>
        <v>5</v>
      </c>
    </row>
    <row r="21" customFormat="false" ht="12.8" hidden="false" customHeight="false" outlineLevel="0" collapsed="false">
      <c r="A21" s="1" t="s">
        <v>31</v>
      </c>
      <c r="B21" s="4" t="n">
        <f aca="false">RANK(Size!B21,Size!$B21:$L21,1)</f>
        <v>6</v>
      </c>
      <c r="C21" s="4" t="n">
        <f aca="false">RANK(Size!C21,Size!$B21:$L21,1)</f>
        <v>9</v>
      </c>
      <c r="D21" s="4" t="n">
        <f aca="false">RANK(Size!D21,Size!$B21:$L21,1)</f>
        <v>11</v>
      </c>
      <c r="E21" s="4" t="n">
        <f aca="false">RANK(Size!E21,Size!$B21:$L21,1)</f>
        <v>2</v>
      </c>
      <c r="F21" s="4" t="n">
        <f aca="false">RANK(Size!F21,Size!$B21:$L21,1)</f>
        <v>8</v>
      </c>
      <c r="G21" s="4" t="n">
        <f aca="false">RANK(Size!G21,Size!$B21:$L21,1)</f>
        <v>3</v>
      </c>
      <c r="H21" s="4" t="n">
        <f aca="false">RANK(Size!H21,Size!$B21:$L21,1)</f>
        <v>10</v>
      </c>
      <c r="I21" s="4" t="n">
        <f aca="false">RANK(Size!I21,Size!$B21:$L21,1)</f>
        <v>1</v>
      </c>
      <c r="J21" s="4" t="n">
        <f aca="false">RANK(Size!J21,Size!$B21:$L21,1)</f>
        <v>4</v>
      </c>
      <c r="K21" s="4" t="n">
        <f aca="false">RANK(Size!K21,Size!$B21:$L21,1)</f>
        <v>5</v>
      </c>
      <c r="L21" s="4" t="n">
        <f aca="false">RANK(Size!L21,Size!$B21:$L21,1)</f>
        <v>7</v>
      </c>
    </row>
    <row r="22" customFormat="false" ht="12.8" hidden="false" customHeight="false" outlineLevel="0" collapsed="false">
      <c r="A22" s="1" t="s">
        <v>32</v>
      </c>
      <c r="B22" s="4" t="n">
        <f aca="false">RANK(Size!B22,Size!$B22:$L22,1)</f>
        <v>4</v>
      </c>
      <c r="C22" s="4" t="n">
        <f aca="false">RANK(Size!C22,Size!$B22:$L22,1)</f>
        <v>2</v>
      </c>
      <c r="D22" s="4" t="n">
        <f aca="false">RANK(Size!D22,Size!$B22:$L22,1)</f>
        <v>3</v>
      </c>
      <c r="E22" s="4" t="n">
        <f aca="false">RANK(Size!E22,Size!$B22:$L22,1)</f>
        <v>8</v>
      </c>
      <c r="F22" s="4" t="n">
        <f aca="false">RANK(Size!F22,Size!$B22:$L22,1)</f>
        <v>6</v>
      </c>
      <c r="G22" s="4" t="n">
        <f aca="false">RANK(Size!G22,Size!$B22:$L22,1)</f>
        <v>9</v>
      </c>
      <c r="H22" s="4" t="n">
        <f aca="false">RANK(Size!H22,Size!$B22:$L22,1)</f>
        <v>11</v>
      </c>
      <c r="I22" s="4" t="n">
        <f aca="false">RANK(Size!I22,Size!$B22:$L22,1)</f>
        <v>7</v>
      </c>
      <c r="J22" s="4" t="n">
        <f aca="false">RANK(Size!J22,Size!$B22:$L22,1)</f>
        <v>10</v>
      </c>
      <c r="K22" s="4" t="n">
        <f aca="false">RANK(Size!K22,Size!$B22:$L22,1)</f>
        <v>5</v>
      </c>
      <c r="L22" s="4" t="n">
        <f aca="false">RANK(Size!L22,Size!$B22:$L22,1)</f>
        <v>1</v>
      </c>
    </row>
    <row r="23" customFormat="false" ht="12.8" hidden="false" customHeight="false" outlineLevel="0" collapsed="false">
      <c r="A23" s="1" t="s">
        <v>33</v>
      </c>
      <c r="B23" s="4" t="n">
        <f aca="false">RANK(Size!B23,Size!$B23:$L23,1)</f>
        <v>8</v>
      </c>
      <c r="C23" s="4" t="n">
        <f aca="false">RANK(Size!C23,Size!$B23:$L23,1)</f>
        <v>1</v>
      </c>
      <c r="D23" s="4" t="n">
        <f aca="false">RANK(Size!D23,Size!$B23:$L23,1)</f>
        <v>5</v>
      </c>
      <c r="E23" s="4" t="n">
        <f aca="false">RANK(Size!E23,Size!$B23:$L23,1)</f>
        <v>9</v>
      </c>
      <c r="F23" s="4" t="n">
        <f aca="false">RANK(Size!F23,Size!$B23:$L23,1)</f>
        <v>3</v>
      </c>
      <c r="G23" s="4" t="n">
        <f aca="false">RANK(Size!G23,Size!$B23:$L23,1)</f>
        <v>11</v>
      </c>
      <c r="H23" s="4" t="n">
        <f aca="false">RANK(Size!H23,Size!$B23:$L23,1)</f>
        <v>6</v>
      </c>
      <c r="I23" s="4" t="n">
        <f aca="false">RANK(Size!I23,Size!$B23:$L23,1)</f>
        <v>2</v>
      </c>
      <c r="J23" s="4" t="n">
        <f aca="false">RANK(Size!J23,Size!$B23:$L23,1)</f>
        <v>10</v>
      </c>
      <c r="K23" s="4" t="n">
        <f aca="false">RANK(Size!K23,Size!$B23:$L23,1)</f>
        <v>7</v>
      </c>
      <c r="L23" s="4" t="n">
        <f aca="false">RANK(Size!L23,Size!$B23:$L23,1)</f>
        <v>4</v>
      </c>
    </row>
    <row r="24" customFormat="false" ht="12.8" hidden="false" customHeight="false" outlineLevel="0" collapsed="false">
      <c r="A24" s="1" t="s">
        <v>34</v>
      </c>
      <c r="B24" s="4" t="n">
        <f aca="false">RANK(Size!B24,Size!$B24:$L24,1)</f>
        <v>7</v>
      </c>
      <c r="C24" s="4" t="n">
        <f aca="false">RANK(Size!C24,Size!$B24:$L24,1)</f>
        <v>8</v>
      </c>
      <c r="D24" s="4" t="n">
        <f aca="false">RANK(Size!D24,Size!$B24:$L24,1)</f>
        <v>10</v>
      </c>
      <c r="E24" s="4" t="n">
        <f aca="false">RANK(Size!E24,Size!$B24:$L24,1)</f>
        <v>1</v>
      </c>
      <c r="F24" s="4" t="n">
        <f aca="false">RANK(Size!F24,Size!$B24:$L24,1)</f>
        <v>2</v>
      </c>
      <c r="G24" s="4" t="n">
        <f aca="false">RANK(Size!G24,Size!$B24:$L24,1)</f>
        <v>3</v>
      </c>
      <c r="H24" s="4" t="n">
        <f aca="false">RANK(Size!H24,Size!$B24:$L24,1)</f>
        <v>5</v>
      </c>
      <c r="I24" s="4" t="n">
        <f aca="false">RANK(Size!I24,Size!$B24:$L24,1)</f>
        <v>11</v>
      </c>
      <c r="J24" s="4" t="n">
        <f aca="false">RANK(Size!J24,Size!$B24:$L24,1)</f>
        <v>4</v>
      </c>
      <c r="K24" s="4" t="n">
        <f aca="false">RANK(Size!K24,Size!$B24:$L24,1)</f>
        <v>9</v>
      </c>
      <c r="L24" s="4" t="n">
        <f aca="false">RANK(Size!L24,Size!$B24:$L24,1)</f>
        <v>6</v>
      </c>
    </row>
    <row r="25" customFormat="false" ht="12.8" hidden="false" customHeight="false" outlineLevel="0" collapsed="false">
      <c r="A25" s="1" t="s">
        <v>35</v>
      </c>
      <c r="B25" s="4" t="n">
        <f aca="false">RANK(Size!B25,Size!$B25:$L25,1)</f>
        <v>7</v>
      </c>
      <c r="C25" s="4" t="n">
        <f aca="false">RANK(Size!C25,Size!$B25:$L25,1)</f>
        <v>2</v>
      </c>
      <c r="D25" s="4" t="n">
        <f aca="false">RANK(Size!D25,Size!$B25:$L25,1)</f>
        <v>8</v>
      </c>
      <c r="E25" s="4" t="n">
        <f aca="false">RANK(Size!E25,Size!$B25:$L25,1)</f>
        <v>11</v>
      </c>
      <c r="F25" s="4" t="n">
        <f aca="false">RANK(Size!F25,Size!$B25:$L25,1)</f>
        <v>9</v>
      </c>
      <c r="G25" s="4" t="n">
        <f aca="false">RANK(Size!G25,Size!$B25:$L25,1)</f>
        <v>10</v>
      </c>
      <c r="H25" s="4" t="n">
        <f aca="false">RANK(Size!H25,Size!$B25:$L25,1)</f>
        <v>5</v>
      </c>
      <c r="I25" s="4" t="n">
        <f aca="false">RANK(Size!I25,Size!$B25:$L25,1)</f>
        <v>1</v>
      </c>
      <c r="J25" s="4" t="n">
        <f aca="false">RANK(Size!J25,Size!$B25:$L25,1)</f>
        <v>3</v>
      </c>
      <c r="K25" s="4" t="n">
        <f aca="false">RANK(Size!K25,Size!$B25:$L25,1)</f>
        <v>6</v>
      </c>
      <c r="L25" s="4" t="n">
        <f aca="false">RANK(Size!L25,Size!$B25:$L25,1)</f>
        <v>4</v>
      </c>
    </row>
    <row r="26" customFormat="false" ht="12.8" hidden="false" customHeight="false" outlineLevel="0" collapsed="false">
      <c r="A26" s="1" t="s">
        <v>36</v>
      </c>
      <c r="B26" s="4" t="n">
        <f aca="false">RANK(Size!B26,Size!$B26:$L26,1)</f>
        <v>2</v>
      </c>
      <c r="C26" s="4" t="n">
        <f aca="false">RANK(Size!C26,Size!$B26:$L26,1)</f>
        <v>8</v>
      </c>
      <c r="D26" s="4" t="n">
        <f aca="false">RANK(Size!D26,Size!$B26:$L26,1)</f>
        <v>3</v>
      </c>
      <c r="E26" s="4" t="n">
        <f aca="false">RANK(Size!E26,Size!$B26:$L26,1)</f>
        <v>1</v>
      </c>
      <c r="F26" s="4" t="n">
        <f aca="false">RANK(Size!F26,Size!$B26:$L26,1)</f>
        <v>4</v>
      </c>
      <c r="G26" s="4" t="n">
        <f aca="false">RANK(Size!G26,Size!$B26:$L26,1)</f>
        <v>6</v>
      </c>
      <c r="H26" s="4" t="n">
        <f aca="false">RANK(Size!H26,Size!$B26:$L26,1)</f>
        <v>5</v>
      </c>
      <c r="I26" s="4" t="n">
        <f aca="false">RANK(Size!I26,Size!$B26:$L26,1)</f>
        <v>7</v>
      </c>
      <c r="J26" s="4" t="n">
        <f aca="false">RANK(Size!J26,Size!$B26:$L26,1)</f>
        <v>11</v>
      </c>
      <c r="K26" s="4" t="n">
        <f aca="false">RANK(Size!K26,Size!$B26:$L26,1)</f>
        <v>9</v>
      </c>
      <c r="L26" s="4" t="n">
        <f aca="false">RANK(Size!L26,Size!$B26:$L26,1)</f>
        <v>10</v>
      </c>
    </row>
    <row r="27" customFormat="false" ht="12.8" hidden="false" customHeight="false" outlineLevel="0" collapsed="false">
      <c r="A27" s="1" t="s">
        <v>37</v>
      </c>
      <c r="B27" s="4" t="n">
        <f aca="false">RANK(Size!B27,Size!$B27:$L27,1)</f>
        <v>11</v>
      </c>
      <c r="C27" s="4" t="n">
        <f aca="false">RANK(Size!C27,Size!$B27:$L27,1)</f>
        <v>3</v>
      </c>
      <c r="D27" s="4" t="n">
        <f aca="false">RANK(Size!D27,Size!$B27:$L27,1)</f>
        <v>8</v>
      </c>
      <c r="E27" s="4" t="n">
        <f aca="false">RANK(Size!E27,Size!$B27:$L27,1)</f>
        <v>10</v>
      </c>
      <c r="F27" s="4" t="n">
        <f aca="false">RANK(Size!F27,Size!$B27:$L27,1)</f>
        <v>6</v>
      </c>
      <c r="G27" s="4" t="n">
        <f aca="false">RANK(Size!G27,Size!$B27:$L27,1)</f>
        <v>9</v>
      </c>
      <c r="H27" s="4" t="n">
        <f aca="false">RANK(Size!H27,Size!$B27:$L27,1)</f>
        <v>4</v>
      </c>
      <c r="I27" s="4" t="n">
        <f aca="false">RANK(Size!I27,Size!$B27:$L27,1)</f>
        <v>7</v>
      </c>
      <c r="J27" s="4" t="n">
        <f aca="false">RANK(Size!J27,Size!$B27:$L27,1)</f>
        <v>1</v>
      </c>
      <c r="K27" s="4" t="n">
        <f aca="false">RANK(Size!K27,Size!$B27:$L27,1)</f>
        <v>5</v>
      </c>
      <c r="L27" s="4" t="n">
        <f aca="false">RANK(Size!L27,Size!$B27:$L27,1)</f>
        <v>2</v>
      </c>
    </row>
    <row r="28" customFormat="false" ht="12.8" hidden="false" customHeight="false" outlineLevel="0" collapsed="false">
      <c r="A28" s="1" t="s">
        <v>38</v>
      </c>
      <c r="B28" s="4" t="n">
        <f aca="false">RANK(Size!B28,Size!$B28:$L28,1)</f>
        <v>11</v>
      </c>
      <c r="C28" s="4" t="n">
        <f aca="false">RANK(Size!C28,Size!$B28:$L28,1)</f>
        <v>2</v>
      </c>
      <c r="D28" s="4" t="n">
        <f aca="false">RANK(Size!D28,Size!$B28:$L28,1)</f>
        <v>8</v>
      </c>
      <c r="E28" s="4" t="n">
        <f aca="false">RANK(Size!E28,Size!$B28:$L28,1)</f>
        <v>3</v>
      </c>
      <c r="F28" s="4" t="n">
        <f aca="false">RANK(Size!F28,Size!$B28:$L28,1)</f>
        <v>6</v>
      </c>
      <c r="G28" s="4" t="n">
        <f aca="false">RANK(Size!G28,Size!$B28:$L28,1)</f>
        <v>7</v>
      </c>
      <c r="H28" s="4" t="n">
        <f aca="false">RANK(Size!H28,Size!$B28:$L28,1)</f>
        <v>4</v>
      </c>
      <c r="I28" s="4" t="n">
        <f aca="false">RANK(Size!I28,Size!$B28:$L28,1)</f>
        <v>5</v>
      </c>
      <c r="J28" s="4" t="n">
        <f aca="false">RANK(Size!J28,Size!$B28:$L28,1)</f>
        <v>10</v>
      </c>
      <c r="K28" s="4" t="n">
        <f aca="false">RANK(Size!K28,Size!$B28:$L28,1)</f>
        <v>1</v>
      </c>
      <c r="L28" s="4" t="n">
        <f aca="false">RANK(Size!L28,Size!$B28:$L28,1)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54"/>
    <col collapsed="false" customWidth="true" hidden="false" outlineLevel="0" max="5" min="2" style="0" width="7.84"/>
    <col collapsed="false" customWidth="true" hidden="false" outlineLevel="0" max="6" min="6" style="0" width="6.86"/>
    <col collapsed="false" customWidth="true" hidden="false" outlineLevel="0" max="10" min="7" style="0" width="7.84"/>
    <col collapsed="false" customWidth="true" hidden="false" outlineLevel="0" max="11" min="11" style="0" width="6.86"/>
    <col collapsed="false" customWidth="true" hidden="false" outlineLevel="0" max="12" min="12" style="0" width="7.8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46</v>
      </c>
      <c r="O1" s="0" t="n">
        <v>3</v>
      </c>
    </row>
    <row r="2" customFormat="false" ht="12.8" hidden="false" customHeight="false" outlineLevel="0" collapsed="false">
      <c r="A2" s="1" t="s">
        <v>12</v>
      </c>
      <c r="B2" s="3" t="n">
        <f aca="false">+IF(BMranking!B2&lt;=$O$1,1,0)</f>
        <v>0</v>
      </c>
      <c r="C2" s="3" t="n">
        <f aca="false">+IF(BMranking!C2&lt;=$O$1,1,0)</f>
        <v>0</v>
      </c>
      <c r="D2" s="3" t="n">
        <f aca="false">+IF(BMranking!D2&lt;=$O$1,1,0)</f>
        <v>0</v>
      </c>
      <c r="E2" s="3" t="n">
        <f aca="false">+IF(BMranking!E2&lt;=$O$1,1,0)</f>
        <v>0</v>
      </c>
      <c r="F2" s="3" t="n">
        <f aca="false">+IF(BMranking!F2&lt;=$O$1,1,0)</f>
        <v>1</v>
      </c>
      <c r="G2" s="3" t="n">
        <f aca="false">+IF(BMranking!G2&lt;=$O$1,1,0)</f>
        <v>0</v>
      </c>
      <c r="H2" s="3" t="n">
        <f aca="false">+IF(BMranking!H2&lt;=$O$1,1,0)</f>
        <v>1</v>
      </c>
      <c r="I2" s="3" t="n">
        <f aca="false">+IF(BMranking!I2&lt;=$O$1,1,0)</f>
        <v>0</v>
      </c>
      <c r="J2" s="3" t="n">
        <f aca="false">+IF(BMranking!J2&lt;=$O$1,1,0)</f>
        <v>0</v>
      </c>
      <c r="K2" s="3" t="n">
        <f aca="false">+IF(BMranking!K2&lt;=$O$1,1,0)</f>
        <v>1</v>
      </c>
      <c r="L2" s="3" t="n">
        <f aca="false">+IF(BMranking!L2&lt;=$O$1,1,0)</f>
        <v>0</v>
      </c>
    </row>
    <row r="3" customFormat="false" ht="12.8" hidden="false" customHeight="false" outlineLevel="0" collapsed="false">
      <c r="A3" s="1" t="s">
        <v>13</v>
      </c>
      <c r="B3" s="3" t="n">
        <f aca="false">+IF(BMranking!B3&lt;=$O$1,1,0)</f>
        <v>0</v>
      </c>
      <c r="C3" s="3" t="n">
        <f aca="false">+IF(BMranking!C3&lt;=$O$1,1,0)</f>
        <v>0</v>
      </c>
      <c r="D3" s="3" t="n">
        <f aca="false">+IF(BMranking!D3&lt;=$O$1,1,0)</f>
        <v>0</v>
      </c>
      <c r="E3" s="3" t="n">
        <f aca="false">+IF(BMranking!E3&lt;=$O$1,1,0)</f>
        <v>0</v>
      </c>
      <c r="F3" s="3" t="n">
        <f aca="false">+IF(BMranking!F3&lt;=$O$1,1,0)</f>
        <v>0</v>
      </c>
      <c r="G3" s="3" t="n">
        <f aca="false">+IF(BMranking!G3&lt;=$O$1,1,0)</f>
        <v>1</v>
      </c>
      <c r="H3" s="3" t="n">
        <f aca="false">+IF(BMranking!H3&lt;=$O$1,1,0)</f>
        <v>1</v>
      </c>
      <c r="I3" s="3" t="n">
        <f aca="false">+IF(BMranking!I3&lt;=$O$1,1,0)</f>
        <v>0</v>
      </c>
      <c r="J3" s="3" t="n">
        <f aca="false">+IF(BMranking!J3&lt;=$O$1,1,0)</f>
        <v>0</v>
      </c>
      <c r="K3" s="3" t="n">
        <f aca="false">+IF(BMranking!K3&lt;=$O$1,1,0)</f>
        <v>1</v>
      </c>
      <c r="L3" s="3" t="n">
        <f aca="false">+IF(BMranking!L3&lt;=$O$1,1,0)</f>
        <v>0</v>
      </c>
    </row>
    <row r="4" customFormat="false" ht="12.8" hidden="false" customHeight="false" outlineLevel="0" collapsed="false">
      <c r="A4" s="1" t="s">
        <v>14</v>
      </c>
      <c r="B4" s="3" t="n">
        <f aca="false">+IF(BMranking!B4&lt;=$O$1,1,0)</f>
        <v>0</v>
      </c>
      <c r="C4" s="3" t="n">
        <f aca="false">+IF(BMranking!C4&lt;=$O$1,1,0)</f>
        <v>0</v>
      </c>
      <c r="D4" s="3" t="n">
        <f aca="false">+IF(BMranking!D4&lt;=$O$1,1,0)</f>
        <v>1</v>
      </c>
      <c r="E4" s="3" t="n">
        <f aca="false">+IF(BMranking!E4&lt;=$O$1,1,0)</f>
        <v>1</v>
      </c>
      <c r="F4" s="3" t="n">
        <f aca="false">+IF(BMranking!F4&lt;=$O$1,1,0)</f>
        <v>1</v>
      </c>
      <c r="G4" s="3" t="n">
        <f aca="false">+IF(BMranking!G4&lt;=$O$1,1,0)</f>
        <v>0</v>
      </c>
      <c r="H4" s="3" t="n">
        <f aca="false">+IF(BMranking!H4&lt;=$O$1,1,0)</f>
        <v>0</v>
      </c>
      <c r="I4" s="3" t="n">
        <f aca="false">+IF(BMranking!I4&lt;=$O$1,1,0)</f>
        <v>0</v>
      </c>
      <c r="J4" s="3" t="n">
        <f aca="false">+IF(BMranking!J4&lt;=$O$1,1,0)</f>
        <v>0</v>
      </c>
      <c r="K4" s="3" t="n">
        <f aca="false">+IF(BMranking!K4&lt;=$O$1,1,0)</f>
        <v>0</v>
      </c>
      <c r="L4" s="3" t="n">
        <f aca="false">+IF(BMranking!L4&lt;=$O$1,1,0)</f>
        <v>0</v>
      </c>
    </row>
    <row r="5" customFormat="false" ht="12.8" hidden="false" customHeight="false" outlineLevel="0" collapsed="false">
      <c r="A5" s="1" t="s">
        <v>15</v>
      </c>
      <c r="B5" s="3" t="n">
        <f aca="false">+IF(BMranking!B5&lt;=$O$1,1,0)</f>
        <v>1</v>
      </c>
      <c r="C5" s="3" t="n">
        <f aca="false">+IF(BMranking!C5&lt;=$O$1,1,0)</f>
        <v>0</v>
      </c>
      <c r="D5" s="3" t="n">
        <f aca="false">+IF(BMranking!D5&lt;=$O$1,1,0)</f>
        <v>0</v>
      </c>
      <c r="E5" s="3" t="n">
        <f aca="false">+IF(BMranking!E5&lt;=$O$1,1,0)</f>
        <v>0</v>
      </c>
      <c r="F5" s="3" t="n">
        <f aca="false">+IF(BMranking!F5&lt;=$O$1,1,0)</f>
        <v>1</v>
      </c>
      <c r="G5" s="3" t="n">
        <f aca="false">+IF(BMranking!G5&lt;=$O$1,1,0)</f>
        <v>0</v>
      </c>
      <c r="H5" s="3" t="n">
        <f aca="false">+IF(BMranking!H5&lt;=$O$1,1,0)</f>
        <v>1</v>
      </c>
      <c r="I5" s="3" t="n">
        <f aca="false">+IF(BMranking!I5&lt;=$O$1,1,0)</f>
        <v>0</v>
      </c>
      <c r="J5" s="3" t="n">
        <f aca="false">+IF(BMranking!J5&lt;=$O$1,1,0)</f>
        <v>0</v>
      </c>
      <c r="K5" s="3" t="n">
        <f aca="false">+IF(BMranking!K5&lt;=$O$1,1,0)</f>
        <v>0</v>
      </c>
      <c r="L5" s="3" t="n">
        <f aca="false">+IF(BMranking!L5&lt;=$O$1,1,0)</f>
        <v>0</v>
      </c>
    </row>
    <row r="6" customFormat="false" ht="12.8" hidden="false" customHeight="false" outlineLevel="0" collapsed="false">
      <c r="A6" s="1" t="s">
        <v>16</v>
      </c>
      <c r="B6" s="3" t="n">
        <f aca="false">+IF(BMranking!B6&lt;=$O$1,1,0)</f>
        <v>1</v>
      </c>
      <c r="C6" s="3" t="n">
        <f aca="false">+IF(BMranking!C6&lt;=$O$1,1,0)</f>
        <v>0</v>
      </c>
      <c r="D6" s="3" t="n">
        <f aca="false">+IF(BMranking!D6&lt;=$O$1,1,0)</f>
        <v>1</v>
      </c>
      <c r="E6" s="3" t="n">
        <f aca="false">+IF(BMranking!E6&lt;=$O$1,1,0)</f>
        <v>0</v>
      </c>
      <c r="F6" s="3" t="n">
        <f aca="false">+IF(BMranking!F6&lt;=$O$1,1,0)</f>
        <v>1</v>
      </c>
      <c r="G6" s="3" t="n">
        <f aca="false">+IF(BMranking!G6&lt;=$O$1,1,0)</f>
        <v>0</v>
      </c>
      <c r="H6" s="3" t="n">
        <f aca="false">+IF(BMranking!H6&lt;=$O$1,1,0)</f>
        <v>0</v>
      </c>
      <c r="I6" s="3" t="n">
        <f aca="false">+IF(BMranking!I6&lt;=$O$1,1,0)</f>
        <v>0</v>
      </c>
      <c r="J6" s="3" t="n">
        <f aca="false">+IF(BMranking!J6&lt;=$O$1,1,0)</f>
        <v>0</v>
      </c>
      <c r="K6" s="3" t="n">
        <f aca="false">+IF(BMranking!K6&lt;=$O$1,1,0)</f>
        <v>0</v>
      </c>
      <c r="L6" s="3" t="n">
        <f aca="false">+IF(BMranking!L6&lt;=$O$1,1,0)</f>
        <v>0</v>
      </c>
    </row>
    <row r="7" customFormat="false" ht="12.8" hidden="false" customHeight="false" outlineLevel="0" collapsed="false">
      <c r="A7" s="1" t="s">
        <v>17</v>
      </c>
      <c r="B7" s="3" t="n">
        <f aca="false">+IF(BMranking!B7&lt;=$O$1,1,0)</f>
        <v>1</v>
      </c>
      <c r="C7" s="3" t="n">
        <f aca="false">+IF(BMranking!C7&lt;=$O$1,1,0)</f>
        <v>0</v>
      </c>
      <c r="D7" s="3" t="n">
        <f aca="false">+IF(BMranking!D7&lt;=$O$1,1,0)</f>
        <v>0</v>
      </c>
      <c r="E7" s="3" t="n">
        <f aca="false">+IF(BMranking!E7&lt;=$O$1,1,0)</f>
        <v>0</v>
      </c>
      <c r="F7" s="3" t="n">
        <f aca="false">+IF(BMranking!F7&lt;=$O$1,1,0)</f>
        <v>1</v>
      </c>
      <c r="G7" s="3" t="n">
        <f aca="false">+IF(BMranking!G7&lt;=$O$1,1,0)</f>
        <v>1</v>
      </c>
      <c r="H7" s="3" t="n">
        <f aca="false">+IF(BMranking!H7&lt;=$O$1,1,0)</f>
        <v>0</v>
      </c>
      <c r="I7" s="3" t="n">
        <f aca="false">+IF(BMranking!I7&lt;=$O$1,1,0)</f>
        <v>0</v>
      </c>
      <c r="J7" s="3" t="n">
        <f aca="false">+IF(BMranking!J7&lt;=$O$1,1,0)</f>
        <v>0</v>
      </c>
      <c r="K7" s="3" t="n">
        <f aca="false">+IF(BMranking!K7&lt;=$O$1,1,0)</f>
        <v>0</v>
      </c>
      <c r="L7" s="3" t="n">
        <f aca="false">+IF(BMranking!L7&lt;=$O$1,1,0)</f>
        <v>0</v>
      </c>
    </row>
    <row r="8" customFormat="false" ht="12.8" hidden="false" customHeight="false" outlineLevel="0" collapsed="false">
      <c r="A8" s="1" t="s">
        <v>18</v>
      </c>
      <c r="B8" s="3" t="n">
        <f aca="false">+IF(BMranking!B8&lt;=$O$1,1,0)</f>
        <v>0</v>
      </c>
      <c r="C8" s="3" t="n">
        <f aca="false">+IF(BMranking!C8&lt;=$O$1,1,0)</f>
        <v>1</v>
      </c>
      <c r="D8" s="3" t="n">
        <f aca="false">+IF(BMranking!D8&lt;=$O$1,1,0)</f>
        <v>0</v>
      </c>
      <c r="E8" s="3" t="n">
        <f aca="false">+IF(BMranking!E8&lt;=$O$1,1,0)</f>
        <v>0</v>
      </c>
      <c r="F8" s="3" t="n">
        <f aca="false">+IF(BMranking!F8&lt;=$O$1,1,0)</f>
        <v>0</v>
      </c>
      <c r="G8" s="3" t="n">
        <f aca="false">+IF(BMranking!G8&lt;=$O$1,1,0)</f>
        <v>0</v>
      </c>
      <c r="H8" s="3" t="n">
        <f aca="false">+IF(BMranking!H8&lt;=$O$1,1,0)</f>
        <v>1</v>
      </c>
      <c r="I8" s="3" t="n">
        <f aca="false">+IF(BMranking!I8&lt;=$O$1,1,0)</f>
        <v>1</v>
      </c>
      <c r="J8" s="3" t="n">
        <f aca="false">+IF(BMranking!J8&lt;=$O$1,1,0)</f>
        <v>0</v>
      </c>
      <c r="K8" s="3" t="n">
        <f aca="false">+IF(BMranking!K8&lt;=$O$1,1,0)</f>
        <v>0</v>
      </c>
      <c r="L8" s="3" t="n">
        <f aca="false">+IF(BMranking!L8&lt;=$O$1,1,0)</f>
        <v>0</v>
      </c>
    </row>
    <row r="9" customFormat="false" ht="12.8" hidden="false" customHeight="false" outlineLevel="0" collapsed="false">
      <c r="A9" s="1" t="s">
        <v>19</v>
      </c>
      <c r="B9" s="3" t="n">
        <f aca="false">+IF(BMranking!B9&lt;=$O$1,1,0)</f>
        <v>1</v>
      </c>
      <c r="C9" s="3" t="n">
        <f aca="false">+IF(BMranking!C9&lt;=$O$1,1,0)</f>
        <v>0</v>
      </c>
      <c r="D9" s="3" t="n">
        <f aca="false">+IF(BMranking!D9&lt;=$O$1,1,0)</f>
        <v>0</v>
      </c>
      <c r="E9" s="3" t="n">
        <f aca="false">+IF(BMranking!E9&lt;=$O$1,1,0)</f>
        <v>0</v>
      </c>
      <c r="F9" s="3" t="n">
        <f aca="false">+IF(BMranking!F9&lt;=$O$1,1,0)</f>
        <v>0</v>
      </c>
      <c r="G9" s="3" t="n">
        <f aca="false">+IF(BMranking!G9&lt;=$O$1,1,0)</f>
        <v>1</v>
      </c>
      <c r="H9" s="3" t="n">
        <f aca="false">+IF(BMranking!H9&lt;=$O$1,1,0)</f>
        <v>0</v>
      </c>
      <c r="I9" s="3" t="n">
        <f aca="false">+IF(BMranking!I9&lt;=$O$1,1,0)</f>
        <v>0</v>
      </c>
      <c r="J9" s="3" t="n">
        <f aca="false">+IF(BMranking!J9&lt;=$O$1,1,0)</f>
        <v>0</v>
      </c>
      <c r="K9" s="3" t="n">
        <f aca="false">+IF(BMranking!K9&lt;=$O$1,1,0)</f>
        <v>1</v>
      </c>
      <c r="L9" s="3" t="n">
        <f aca="false">+IF(BMranking!L9&lt;=$O$1,1,0)</f>
        <v>0</v>
      </c>
    </row>
    <row r="10" customFormat="false" ht="12.8" hidden="false" customHeight="false" outlineLevel="0" collapsed="false">
      <c r="A10" s="1" t="s">
        <v>20</v>
      </c>
      <c r="B10" s="3" t="n">
        <f aca="false">+IF(BMranking!B10&lt;=$O$1,1,0)</f>
        <v>0</v>
      </c>
      <c r="C10" s="3" t="n">
        <f aca="false">+IF(BMranking!C10&lt;=$O$1,1,0)</f>
        <v>1</v>
      </c>
      <c r="D10" s="3" t="n">
        <f aca="false">+IF(BMranking!D10&lt;=$O$1,1,0)</f>
        <v>0</v>
      </c>
      <c r="E10" s="3" t="n">
        <f aca="false">+IF(BMranking!E10&lt;=$O$1,1,0)</f>
        <v>0</v>
      </c>
      <c r="F10" s="3" t="n">
        <f aca="false">+IF(BMranking!F10&lt;=$O$1,1,0)</f>
        <v>0</v>
      </c>
      <c r="G10" s="3" t="n">
        <f aca="false">+IF(BMranking!G10&lt;=$O$1,1,0)</f>
        <v>0</v>
      </c>
      <c r="H10" s="3" t="n">
        <f aca="false">+IF(BMranking!H10&lt;=$O$1,1,0)</f>
        <v>1</v>
      </c>
      <c r="I10" s="3" t="n">
        <f aca="false">+IF(BMranking!I10&lt;=$O$1,1,0)</f>
        <v>0</v>
      </c>
      <c r="J10" s="3" t="n">
        <f aca="false">+IF(BMranking!J10&lt;=$O$1,1,0)</f>
        <v>0</v>
      </c>
      <c r="K10" s="3" t="n">
        <f aca="false">+IF(BMranking!K10&lt;=$O$1,1,0)</f>
        <v>0</v>
      </c>
      <c r="L10" s="3" t="n">
        <f aca="false">+IF(BMranking!L10&lt;=$O$1,1,0)</f>
        <v>1</v>
      </c>
    </row>
    <row r="11" customFormat="false" ht="12.8" hidden="false" customHeight="false" outlineLevel="0" collapsed="false">
      <c r="A11" s="1" t="s">
        <v>21</v>
      </c>
      <c r="B11" s="3" t="n">
        <f aca="false">+IF(BMranking!B11&lt;=$O$1,1,0)</f>
        <v>0</v>
      </c>
      <c r="C11" s="3" t="n">
        <f aca="false">+IF(BMranking!C11&lt;=$O$1,1,0)</f>
        <v>1</v>
      </c>
      <c r="D11" s="3" t="n">
        <f aca="false">+IF(BMranking!D11&lt;=$O$1,1,0)</f>
        <v>1</v>
      </c>
      <c r="E11" s="3" t="n">
        <f aca="false">+IF(BMranking!E11&lt;=$O$1,1,0)</f>
        <v>1</v>
      </c>
      <c r="F11" s="3" t="n">
        <f aca="false">+IF(BMranking!F11&lt;=$O$1,1,0)</f>
        <v>0</v>
      </c>
      <c r="G11" s="3" t="n">
        <f aca="false">+IF(BMranking!G11&lt;=$O$1,1,0)</f>
        <v>0</v>
      </c>
      <c r="H11" s="3" t="n">
        <f aca="false">+IF(BMranking!H11&lt;=$O$1,1,0)</f>
        <v>0</v>
      </c>
      <c r="I11" s="3" t="n">
        <f aca="false">+IF(BMranking!I11&lt;=$O$1,1,0)</f>
        <v>0</v>
      </c>
      <c r="J11" s="3" t="n">
        <f aca="false">+IF(BMranking!J11&lt;=$O$1,1,0)</f>
        <v>0</v>
      </c>
      <c r="K11" s="3" t="n">
        <f aca="false">+IF(BMranking!K11&lt;=$O$1,1,0)</f>
        <v>0</v>
      </c>
      <c r="L11" s="3" t="n">
        <f aca="false">+IF(BMranking!L11&lt;=$O$1,1,0)</f>
        <v>0</v>
      </c>
    </row>
    <row r="12" customFormat="false" ht="12.8" hidden="false" customHeight="false" outlineLevel="0" collapsed="false">
      <c r="A12" s="1" t="s">
        <v>22</v>
      </c>
      <c r="B12" s="3" t="n">
        <f aca="false">+IF(BMranking!B12&lt;=$O$1,1,0)</f>
        <v>0</v>
      </c>
      <c r="C12" s="3" t="n">
        <f aca="false">+IF(BMranking!C12&lt;=$O$1,1,0)</f>
        <v>0</v>
      </c>
      <c r="D12" s="3" t="n">
        <f aca="false">+IF(BMranking!D12&lt;=$O$1,1,0)</f>
        <v>0</v>
      </c>
      <c r="E12" s="3" t="n">
        <f aca="false">+IF(BMranking!E12&lt;=$O$1,1,0)</f>
        <v>0</v>
      </c>
      <c r="F12" s="3" t="n">
        <f aca="false">+IF(BMranking!F12&lt;=$O$1,1,0)</f>
        <v>1</v>
      </c>
      <c r="G12" s="3" t="n">
        <f aca="false">+IF(BMranking!G12&lt;=$O$1,1,0)</f>
        <v>1</v>
      </c>
      <c r="H12" s="3" t="n">
        <f aca="false">+IF(BMranking!H12&lt;=$O$1,1,0)</f>
        <v>0</v>
      </c>
      <c r="I12" s="3" t="n">
        <f aca="false">+IF(BMranking!I12&lt;=$O$1,1,0)</f>
        <v>0</v>
      </c>
      <c r="J12" s="3" t="n">
        <f aca="false">+IF(BMranking!J12&lt;=$O$1,1,0)</f>
        <v>1</v>
      </c>
      <c r="K12" s="3" t="n">
        <f aca="false">+IF(BMranking!K12&lt;=$O$1,1,0)</f>
        <v>0</v>
      </c>
      <c r="L12" s="3" t="n">
        <f aca="false">+IF(BMranking!L12&lt;=$O$1,1,0)</f>
        <v>0</v>
      </c>
    </row>
    <row r="13" customFormat="false" ht="12.8" hidden="false" customHeight="false" outlineLevel="0" collapsed="false">
      <c r="A13" s="1" t="s">
        <v>23</v>
      </c>
      <c r="B13" s="3" t="n">
        <f aca="false">+IF(BMranking!B13&lt;=$O$1,1,0)</f>
        <v>1</v>
      </c>
      <c r="C13" s="3" t="n">
        <f aca="false">+IF(BMranking!C13&lt;=$O$1,1,0)</f>
        <v>0</v>
      </c>
      <c r="D13" s="3" t="n">
        <f aca="false">+IF(BMranking!D13&lt;=$O$1,1,0)</f>
        <v>1</v>
      </c>
      <c r="E13" s="3" t="n">
        <f aca="false">+IF(BMranking!E13&lt;=$O$1,1,0)</f>
        <v>0</v>
      </c>
      <c r="F13" s="3" t="n">
        <f aca="false">+IF(BMranking!F13&lt;=$O$1,1,0)</f>
        <v>0</v>
      </c>
      <c r="G13" s="3" t="n">
        <f aca="false">+IF(BMranking!G13&lt;=$O$1,1,0)</f>
        <v>0</v>
      </c>
      <c r="H13" s="3" t="n">
        <f aca="false">+IF(BMranking!H13&lt;=$O$1,1,0)</f>
        <v>0</v>
      </c>
      <c r="I13" s="3" t="n">
        <f aca="false">+IF(BMranking!I13&lt;=$O$1,1,0)</f>
        <v>0</v>
      </c>
      <c r="J13" s="3" t="n">
        <f aca="false">+IF(BMranking!J13&lt;=$O$1,1,0)</f>
        <v>0</v>
      </c>
      <c r="K13" s="3" t="n">
        <f aca="false">+IF(BMranking!K13&lt;=$O$1,1,0)</f>
        <v>0</v>
      </c>
      <c r="L13" s="3" t="n">
        <f aca="false">+IF(BMranking!L13&lt;=$O$1,1,0)</f>
        <v>1</v>
      </c>
    </row>
    <row r="14" customFormat="false" ht="12.8" hidden="false" customHeight="false" outlineLevel="0" collapsed="false">
      <c r="A14" s="1" t="s">
        <v>24</v>
      </c>
      <c r="B14" s="3" t="n">
        <f aca="false">+IF(BMranking!B14&lt;=$O$1,1,0)</f>
        <v>0</v>
      </c>
      <c r="C14" s="3" t="n">
        <f aca="false">+IF(BMranking!C14&lt;=$O$1,1,0)</f>
        <v>1</v>
      </c>
      <c r="D14" s="3" t="n">
        <f aca="false">+IF(BMranking!D14&lt;=$O$1,1,0)</f>
        <v>0</v>
      </c>
      <c r="E14" s="3" t="n">
        <f aca="false">+IF(BMranking!E14&lt;=$O$1,1,0)</f>
        <v>0</v>
      </c>
      <c r="F14" s="3" t="n">
        <f aca="false">+IF(BMranking!F14&lt;=$O$1,1,0)</f>
        <v>0</v>
      </c>
      <c r="G14" s="3" t="n">
        <f aca="false">+IF(BMranking!G14&lt;=$O$1,1,0)</f>
        <v>0</v>
      </c>
      <c r="H14" s="3" t="n">
        <f aca="false">+IF(BMranking!H14&lt;=$O$1,1,0)</f>
        <v>0</v>
      </c>
      <c r="I14" s="3" t="n">
        <f aca="false">+IF(BMranking!I14&lt;=$O$1,1,0)</f>
        <v>0</v>
      </c>
      <c r="J14" s="3" t="n">
        <f aca="false">+IF(BMranking!J14&lt;=$O$1,1,0)</f>
        <v>0</v>
      </c>
      <c r="K14" s="3" t="n">
        <f aca="false">+IF(BMranking!K14&lt;=$O$1,1,0)</f>
        <v>1</v>
      </c>
      <c r="L14" s="3" t="n">
        <f aca="false">+IF(BMranking!L14&lt;=$O$1,1,0)</f>
        <v>1</v>
      </c>
    </row>
    <row r="15" customFormat="false" ht="12.8" hidden="false" customHeight="false" outlineLevel="0" collapsed="false">
      <c r="A15" s="1" t="s">
        <v>25</v>
      </c>
      <c r="B15" s="3" t="n">
        <f aca="false">+IF(BMranking!B15&lt;=$O$1,1,0)</f>
        <v>1</v>
      </c>
      <c r="C15" s="3" t="n">
        <f aca="false">+IF(BMranking!C15&lt;=$O$1,1,0)</f>
        <v>1</v>
      </c>
      <c r="D15" s="3" t="n">
        <f aca="false">+IF(BMranking!D15&lt;=$O$1,1,0)</f>
        <v>0</v>
      </c>
      <c r="E15" s="3" t="n">
        <f aca="false">+IF(BMranking!E15&lt;=$O$1,1,0)</f>
        <v>0</v>
      </c>
      <c r="F15" s="3" t="n">
        <f aca="false">+IF(BMranking!F15&lt;=$O$1,1,0)</f>
        <v>0</v>
      </c>
      <c r="G15" s="3" t="n">
        <f aca="false">+IF(BMranking!G15&lt;=$O$1,1,0)</f>
        <v>0</v>
      </c>
      <c r="H15" s="3" t="n">
        <f aca="false">+IF(BMranking!H15&lt;=$O$1,1,0)</f>
        <v>0</v>
      </c>
      <c r="I15" s="3" t="n">
        <f aca="false">+IF(BMranking!I15&lt;=$O$1,1,0)</f>
        <v>1</v>
      </c>
      <c r="J15" s="3" t="n">
        <f aca="false">+IF(BMranking!J15&lt;=$O$1,1,0)</f>
        <v>0</v>
      </c>
      <c r="K15" s="3" t="n">
        <f aca="false">+IF(BMranking!K15&lt;=$O$1,1,0)</f>
        <v>0</v>
      </c>
      <c r="L15" s="3" t="n">
        <f aca="false">+IF(BMranking!L15&lt;=$O$1,1,0)</f>
        <v>0</v>
      </c>
    </row>
    <row r="16" customFormat="false" ht="12.8" hidden="false" customHeight="false" outlineLevel="0" collapsed="false">
      <c r="A16" s="1" t="s">
        <v>26</v>
      </c>
      <c r="B16" s="3" t="n">
        <f aca="false">+IF(BMranking!B16&lt;=$O$1,1,0)</f>
        <v>0</v>
      </c>
      <c r="C16" s="3" t="n">
        <f aca="false">+IF(BMranking!C16&lt;=$O$1,1,0)</f>
        <v>0</v>
      </c>
      <c r="D16" s="3" t="n">
        <f aca="false">+IF(BMranking!D16&lt;=$O$1,1,0)</f>
        <v>0</v>
      </c>
      <c r="E16" s="3" t="n">
        <f aca="false">+IF(BMranking!E16&lt;=$O$1,1,0)</f>
        <v>0</v>
      </c>
      <c r="F16" s="3" t="n">
        <f aca="false">+IF(BMranking!F16&lt;=$O$1,1,0)</f>
        <v>0</v>
      </c>
      <c r="G16" s="3" t="n">
        <f aca="false">+IF(BMranking!G16&lt;=$O$1,1,0)</f>
        <v>1</v>
      </c>
      <c r="H16" s="3" t="n">
        <f aca="false">+IF(BMranking!H16&lt;=$O$1,1,0)</f>
        <v>0</v>
      </c>
      <c r="I16" s="3" t="n">
        <f aca="false">+IF(BMranking!I16&lt;=$O$1,1,0)</f>
        <v>0</v>
      </c>
      <c r="J16" s="3" t="n">
        <f aca="false">+IF(BMranking!J16&lt;=$O$1,1,0)</f>
        <v>1</v>
      </c>
      <c r="K16" s="3" t="n">
        <f aca="false">+IF(BMranking!K16&lt;=$O$1,1,0)</f>
        <v>1</v>
      </c>
      <c r="L16" s="3" t="n">
        <f aca="false">+IF(BMranking!L16&lt;=$O$1,1,0)</f>
        <v>0</v>
      </c>
    </row>
    <row r="17" customFormat="false" ht="12.8" hidden="false" customHeight="false" outlineLevel="0" collapsed="false">
      <c r="A17" s="1" t="s">
        <v>27</v>
      </c>
      <c r="B17" s="3" t="n">
        <f aca="false">+IF(BMranking!B17&lt;=$O$1,1,0)</f>
        <v>0</v>
      </c>
      <c r="C17" s="3" t="n">
        <f aca="false">+IF(BMranking!C17&lt;=$O$1,1,0)</f>
        <v>0</v>
      </c>
      <c r="D17" s="3" t="n">
        <f aca="false">+IF(BMranking!D17&lt;=$O$1,1,0)</f>
        <v>0</v>
      </c>
      <c r="E17" s="3" t="n">
        <f aca="false">+IF(BMranking!E17&lt;=$O$1,1,0)</f>
        <v>0</v>
      </c>
      <c r="F17" s="3" t="n">
        <f aca="false">+IF(BMranking!F17&lt;=$O$1,1,0)</f>
        <v>1</v>
      </c>
      <c r="G17" s="3" t="n">
        <f aca="false">+IF(BMranking!G17&lt;=$O$1,1,0)</f>
        <v>0</v>
      </c>
      <c r="H17" s="3" t="n">
        <f aca="false">+IF(BMranking!H17&lt;=$O$1,1,0)</f>
        <v>1</v>
      </c>
      <c r="I17" s="3" t="n">
        <f aca="false">+IF(BMranking!I17&lt;=$O$1,1,0)</f>
        <v>0</v>
      </c>
      <c r="J17" s="3" t="n">
        <f aca="false">+IF(BMranking!J17&lt;=$O$1,1,0)</f>
        <v>1</v>
      </c>
      <c r="K17" s="3" t="n">
        <f aca="false">+IF(BMranking!K17&lt;=$O$1,1,0)</f>
        <v>0</v>
      </c>
      <c r="L17" s="3" t="n">
        <f aca="false">+IF(BMranking!L17&lt;=$O$1,1,0)</f>
        <v>0</v>
      </c>
    </row>
    <row r="18" customFormat="false" ht="12.8" hidden="false" customHeight="false" outlineLevel="0" collapsed="false">
      <c r="A18" s="1" t="s">
        <v>28</v>
      </c>
      <c r="B18" s="3" t="n">
        <f aca="false">+IF(BMranking!B18&lt;=$O$1,1,0)</f>
        <v>0</v>
      </c>
      <c r="C18" s="3" t="n">
        <f aca="false">+IF(BMranking!C18&lt;=$O$1,1,0)</f>
        <v>0</v>
      </c>
      <c r="D18" s="3" t="n">
        <f aca="false">+IF(BMranking!D18&lt;=$O$1,1,0)</f>
        <v>1</v>
      </c>
      <c r="E18" s="3" t="n">
        <f aca="false">+IF(BMranking!E18&lt;=$O$1,1,0)</f>
        <v>1</v>
      </c>
      <c r="F18" s="3" t="n">
        <f aca="false">+IF(BMranking!F18&lt;=$O$1,1,0)</f>
        <v>0</v>
      </c>
      <c r="G18" s="3" t="n">
        <f aca="false">+IF(BMranking!G18&lt;=$O$1,1,0)</f>
        <v>0</v>
      </c>
      <c r="H18" s="3" t="n">
        <f aca="false">+IF(BMranking!H18&lt;=$O$1,1,0)</f>
        <v>0</v>
      </c>
      <c r="I18" s="3" t="n">
        <f aca="false">+IF(BMranking!I18&lt;=$O$1,1,0)</f>
        <v>1</v>
      </c>
      <c r="J18" s="3" t="n">
        <f aca="false">+IF(BMranking!J18&lt;=$O$1,1,0)</f>
        <v>0</v>
      </c>
      <c r="K18" s="3" t="n">
        <f aca="false">+IF(BMranking!K18&lt;=$O$1,1,0)</f>
        <v>0</v>
      </c>
      <c r="L18" s="3" t="n">
        <f aca="false">+IF(BMranking!L18&lt;=$O$1,1,0)</f>
        <v>0</v>
      </c>
    </row>
    <row r="19" customFormat="false" ht="12.8" hidden="false" customHeight="false" outlineLevel="0" collapsed="false">
      <c r="A19" s="1" t="s">
        <v>29</v>
      </c>
      <c r="B19" s="3" t="n">
        <f aca="false">+IF(BMranking!B19&lt;=$O$1,1,0)</f>
        <v>0</v>
      </c>
      <c r="C19" s="3" t="n">
        <f aca="false">+IF(BMranking!C19&lt;=$O$1,1,0)</f>
        <v>1</v>
      </c>
      <c r="D19" s="3" t="n">
        <f aca="false">+IF(BMranking!D19&lt;=$O$1,1,0)</f>
        <v>0</v>
      </c>
      <c r="E19" s="3" t="n">
        <f aca="false">+IF(BMranking!E19&lt;=$O$1,1,0)</f>
        <v>0</v>
      </c>
      <c r="F19" s="3" t="n">
        <f aca="false">+IF(BMranking!F19&lt;=$O$1,1,0)</f>
        <v>0</v>
      </c>
      <c r="G19" s="3" t="n">
        <f aca="false">+IF(BMranking!G19&lt;=$O$1,1,0)</f>
        <v>0</v>
      </c>
      <c r="H19" s="3" t="n">
        <f aca="false">+IF(BMranking!H19&lt;=$O$1,1,0)</f>
        <v>0</v>
      </c>
      <c r="I19" s="3" t="n">
        <f aca="false">+IF(BMranking!I19&lt;=$O$1,1,0)</f>
        <v>0</v>
      </c>
      <c r="J19" s="3" t="n">
        <f aca="false">+IF(BMranking!J19&lt;=$O$1,1,0)</f>
        <v>1</v>
      </c>
      <c r="K19" s="3" t="n">
        <f aca="false">+IF(BMranking!K19&lt;=$O$1,1,0)</f>
        <v>0</v>
      </c>
      <c r="L19" s="3" t="n">
        <f aca="false">+IF(BMranking!L19&lt;=$O$1,1,0)</f>
        <v>1</v>
      </c>
    </row>
    <row r="20" customFormat="false" ht="12.8" hidden="false" customHeight="false" outlineLevel="0" collapsed="false">
      <c r="A20" s="1" t="s">
        <v>30</v>
      </c>
      <c r="B20" s="3" t="n">
        <f aca="false">+IF(BMranking!B20&lt;=$O$1,1,0)</f>
        <v>1</v>
      </c>
      <c r="C20" s="3" t="n">
        <f aca="false">+IF(BMranking!C20&lt;=$O$1,1,0)</f>
        <v>0</v>
      </c>
      <c r="D20" s="3" t="n">
        <f aca="false">+IF(BMranking!D20&lt;=$O$1,1,0)</f>
        <v>0</v>
      </c>
      <c r="E20" s="3" t="n">
        <f aca="false">+IF(BMranking!E20&lt;=$O$1,1,0)</f>
        <v>0</v>
      </c>
      <c r="F20" s="3" t="n">
        <f aca="false">+IF(BMranking!F20&lt;=$O$1,1,0)</f>
        <v>1</v>
      </c>
      <c r="G20" s="3" t="n">
        <f aca="false">+IF(BMranking!G20&lt;=$O$1,1,0)</f>
        <v>0</v>
      </c>
      <c r="H20" s="3" t="n">
        <f aca="false">+IF(BMranking!H20&lt;=$O$1,1,0)</f>
        <v>0</v>
      </c>
      <c r="I20" s="3" t="n">
        <f aca="false">+IF(BMranking!I20&lt;=$O$1,1,0)</f>
        <v>0</v>
      </c>
      <c r="J20" s="3" t="n">
        <f aca="false">+IF(BMranking!J20&lt;=$O$1,1,0)</f>
        <v>1</v>
      </c>
      <c r="K20" s="3" t="n">
        <f aca="false">+IF(BMranking!K20&lt;=$O$1,1,0)</f>
        <v>0</v>
      </c>
      <c r="L20" s="3" t="n">
        <f aca="false">+IF(BMranking!L20&lt;=$O$1,1,0)</f>
        <v>0</v>
      </c>
    </row>
    <row r="21" customFormat="false" ht="12.8" hidden="false" customHeight="false" outlineLevel="0" collapsed="false">
      <c r="A21" s="1" t="s">
        <v>31</v>
      </c>
      <c r="B21" s="3" t="n">
        <f aca="false">+IF(BMranking!B21&lt;=$O$1,1,0)</f>
        <v>0</v>
      </c>
      <c r="C21" s="3" t="n">
        <f aca="false">+IF(BMranking!C21&lt;=$O$1,1,0)</f>
        <v>0</v>
      </c>
      <c r="D21" s="3" t="n">
        <f aca="false">+IF(BMranking!D21&lt;=$O$1,1,0)</f>
        <v>0</v>
      </c>
      <c r="E21" s="3" t="n">
        <f aca="false">+IF(BMranking!E21&lt;=$O$1,1,0)</f>
        <v>0</v>
      </c>
      <c r="F21" s="3" t="n">
        <f aca="false">+IF(BMranking!F21&lt;=$O$1,1,0)</f>
        <v>0</v>
      </c>
      <c r="G21" s="3" t="n">
        <f aca="false">+IF(BMranking!G21&lt;=$O$1,1,0)</f>
        <v>0</v>
      </c>
      <c r="H21" s="3" t="n">
        <f aca="false">+IF(BMranking!H21&lt;=$O$1,1,0)</f>
        <v>1</v>
      </c>
      <c r="I21" s="3" t="n">
        <f aca="false">+IF(BMranking!I21&lt;=$O$1,1,0)</f>
        <v>0</v>
      </c>
      <c r="J21" s="3" t="n">
        <f aca="false">+IF(BMranking!J21&lt;=$O$1,1,0)</f>
        <v>1</v>
      </c>
      <c r="K21" s="3" t="n">
        <f aca="false">+IF(BMranking!K21&lt;=$O$1,1,0)</f>
        <v>0</v>
      </c>
      <c r="L21" s="3" t="n">
        <f aca="false">+IF(BMranking!L21&lt;=$O$1,1,0)</f>
        <v>1</v>
      </c>
    </row>
    <row r="22" customFormat="false" ht="12.8" hidden="false" customHeight="false" outlineLevel="0" collapsed="false">
      <c r="A22" s="1" t="s">
        <v>32</v>
      </c>
      <c r="B22" s="3" t="n">
        <f aca="false">+IF(BMranking!B22&lt;=$O$1,1,0)</f>
        <v>0</v>
      </c>
      <c r="C22" s="3" t="n">
        <f aca="false">+IF(BMranking!C22&lt;=$O$1,1,0)</f>
        <v>1</v>
      </c>
      <c r="D22" s="3" t="n">
        <f aca="false">+IF(BMranking!D22&lt;=$O$1,1,0)</f>
        <v>0</v>
      </c>
      <c r="E22" s="3" t="n">
        <f aca="false">+IF(BMranking!E22&lt;=$O$1,1,0)</f>
        <v>0</v>
      </c>
      <c r="F22" s="3" t="n">
        <f aca="false">+IF(BMranking!F22&lt;=$O$1,1,0)</f>
        <v>0</v>
      </c>
      <c r="G22" s="3" t="n">
        <f aca="false">+IF(BMranking!G22&lt;=$O$1,1,0)</f>
        <v>0</v>
      </c>
      <c r="H22" s="3" t="n">
        <f aca="false">+IF(BMranking!H22&lt;=$O$1,1,0)</f>
        <v>0</v>
      </c>
      <c r="I22" s="3" t="n">
        <f aca="false">+IF(BMranking!I22&lt;=$O$1,1,0)</f>
        <v>1</v>
      </c>
      <c r="J22" s="3" t="n">
        <f aca="false">+IF(BMranking!J22&lt;=$O$1,1,0)</f>
        <v>1</v>
      </c>
      <c r="K22" s="3" t="n">
        <f aca="false">+IF(BMranking!K22&lt;=$O$1,1,0)</f>
        <v>0</v>
      </c>
      <c r="L22" s="3" t="n">
        <f aca="false">+IF(BMranking!L22&lt;=$O$1,1,0)</f>
        <v>0</v>
      </c>
    </row>
    <row r="23" customFormat="false" ht="12.8" hidden="false" customHeight="false" outlineLevel="0" collapsed="false">
      <c r="A23" s="1" t="s">
        <v>33</v>
      </c>
      <c r="B23" s="3" t="n">
        <f aca="false">+IF(BMranking!B23&lt;=$O$1,1,0)</f>
        <v>0</v>
      </c>
      <c r="C23" s="3" t="n">
        <f aca="false">+IF(BMranking!C23&lt;=$O$1,1,0)</f>
        <v>0</v>
      </c>
      <c r="D23" s="3" t="n">
        <f aca="false">+IF(BMranking!D23&lt;=$O$1,1,0)</f>
        <v>0</v>
      </c>
      <c r="E23" s="3" t="n">
        <f aca="false">+IF(BMranking!E23&lt;=$O$1,1,0)</f>
        <v>0</v>
      </c>
      <c r="F23" s="3" t="n">
        <f aca="false">+IF(BMranking!F23&lt;=$O$1,1,0)</f>
        <v>0</v>
      </c>
      <c r="G23" s="3" t="n">
        <f aca="false">+IF(BMranking!G23&lt;=$O$1,1,0)</f>
        <v>0</v>
      </c>
      <c r="H23" s="3" t="n">
        <f aca="false">+IF(BMranking!H23&lt;=$O$1,1,0)</f>
        <v>0</v>
      </c>
      <c r="I23" s="3" t="n">
        <f aca="false">+IF(BMranking!I23&lt;=$O$1,1,0)</f>
        <v>1</v>
      </c>
      <c r="J23" s="3" t="n">
        <f aca="false">+IF(BMranking!J23&lt;=$O$1,1,0)</f>
        <v>1</v>
      </c>
      <c r="K23" s="3" t="n">
        <f aca="false">+IF(BMranking!K23&lt;=$O$1,1,0)</f>
        <v>1</v>
      </c>
      <c r="L23" s="3" t="n">
        <f aca="false">+IF(BMranking!L23&lt;=$O$1,1,0)</f>
        <v>0</v>
      </c>
    </row>
    <row r="24" customFormat="false" ht="12.8" hidden="false" customHeight="false" outlineLevel="0" collapsed="false">
      <c r="A24" s="1" t="s">
        <v>34</v>
      </c>
      <c r="B24" s="3" t="n">
        <f aca="false">+IF(BMranking!B24&lt;=$O$1,1,0)</f>
        <v>1</v>
      </c>
      <c r="C24" s="3" t="n">
        <f aca="false">+IF(BMranking!C24&lt;=$O$1,1,0)</f>
        <v>0</v>
      </c>
      <c r="D24" s="3" t="n">
        <f aca="false">+IF(BMranking!D24&lt;=$O$1,1,0)</f>
        <v>0</v>
      </c>
      <c r="E24" s="3" t="n">
        <f aca="false">+IF(BMranking!E24&lt;=$O$1,1,0)</f>
        <v>0</v>
      </c>
      <c r="F24" s="3" t="n">
        <f aca="false">+IF(BMranking!F24&lt;=$O$1,1,0)</f>
        <v>0</v>
      </c>
      <c r="G24" s="3" t="n">
        <f aca="false">+IF(BMranking!G24&lt;=$O$1,1,0)</f>
        <v>1</v>
      </c>
      <c r="H24" s="3" t="n">
        <f aca="false">+IF(BMranking!H24&lt;=$O$1,1,0)</f>
        <v>0</v>
      </c>
      <c r="I24" s="3" t="n">
        <f aca="false">+IF(BMranking!I24&lt;=$O$1,1,0)</f>
        <v>0</v>
      </c>
      <c r="J24" s="3" t="n">
        <f aca="false">+IF(BMranking!J24&lt;=$O$1,1,0)</f>
        <v>0</v>
      </c>
      <c r="K24" s="3" t="n">
        <f aca="false">+IF(BMranking!K24&lt;=$O$1,1,0)</f>
        <v>0</v>
      </c>
      <c r="L24" s="3" t="n">
        <f aca="false">+IF(BMranking!L24&lt;=$O$1,1,0)</f>
        <v>1</v>
      </c>
    </row>
    <row r="25" customFormat="false" ht="12.8" hidden="false" customHeight="false" outlineLevel="0" collapsed="false">
      <c r="A25" s="1" t="s">
        <v>35</v>
      </c>
      <c r="B25" s="3" t="n">
        <f aca="false">+IF(BMranking!B25&lt;=$O$1,1,0)</f>
        <v>0</v>
      </c>
      <c r="C25" s="3" t="n">
        <f aca="false">+IF(BMranking!C25&lt;=$O$1,1,0)</f>
        <v>0</v>
      </c>
      <c r="D25" s="3" t="n">
        <f aca="false">+IF(BMranking!D25&lt;=$O$1,1,0)</f>
        <v>0</v>
      </c>
      <c r="E25" s="3" t="n">
        <f aca="false">+IF(BMranking!E25&lt;=$O$1,1,0)</f>
        <v>0</v>
      </c>
      <c r="F25" s="3" t="n">
        <f aca="false">+IF(BMranking!F25&lt;=$O$1,1,0)</f>
        <v>1</v>
      </c>
      <c r="G25" s="3" t="n">
        <f aca="false">+IF(BMranking!G25&lt;=$O$1,1,0)</f>
        <v>0</v>
      </c>
      <c r="H25" s="3" t="n">
        <f aca="false">+IF(BMranking!H25&lt;=$O$1,1,0)</f>
        <v>1</v>
      </c>
      <c r="I25" s="3" t="n">
        <f aca="false">+IF(BMranking!I25&lt;=$O$1,1,0)</f>
        <v>0</v>
      </c>
      <c r="J25" s="3" t="n">
        <f aca="false">+IF(BMranking!J25&lt;=$O$1,1,0)</f>
        <v>0</v>
      </c>
      <c r="K25" s="3" t="n">
        <f aca="false">+IF(BMranking!K25&lt;=$O$1,1,0)</f>
        <v>0</v>
      </c>
      <c r="L25" s="3" t="n">
        <f aca="false">+IF(BMranking!L25&lt;=$O$1,1,0)</f>
        <v>1</v>
      </c>
    </row>
    <row r="26" customFormat="false" ht="12.8" hidden="false" customHeight="false" outlineLevel="0" collapsed="false">
      <c r="A26" s="1" t="s">
        <v>36</v>
      </c>
      <c r="B26" s="3" t="n">
        <f aca="false">+IF(BMranking!B26&lt;=$O$1,1,0)</f>
        <v>0</v>
      </c>
      <c r="C26" s="3" t="n">
        <f aca="false">+IF(BMranking!C26&lt;=$O$1,1,0)</f>
        <v>0</v>
      </c>
      <c r="D26" s="3" t="n">
        <f aca="false">+IF(BMranking!D26&lt;=$O$1,1,0)</f>
        <v>1</v>
      </c>
      <c r="E26" s="3" t="n">
        <f aca="false">+IF(BMranking!E26&lt;=$O$1,1,0)</f>
        <v>0</v>
      </c>
      <c r="F26" s="3" t="n">
        <f aca="false">+IF(BMranking!F26&lt;=$O$1,1,0)</f>
        <v>1</v>
      </c>
      <c r="G26" s="3" t="n">
        <f aca="false">+IF(BMranking!G26&lt;=$O$1,1,0)</f>
        <v>0</v>
      </c>
      <c r="H26" s="3" t="n">
        <f aca="false">+IF(BMranking!H26&lt;=$O$1,1,0)</f>
        <v>1</v>
      </c>
      <c r="I26" s="3" t="n">
        <f aca="false">+IF(BMranking!I26&lt;=$O$1,1,0)</f>
        <v>0</v>
      </c>
      <c r="J26" s="3" t="n">
        <f aca="false">+IF(BMranking!J26&lt;=$O$1,1,0)</f>
        <v>0</v>
      </c>
      <c r="K26" s="3" t="n">
        <f aca="false">+IF(BMranking!K26&lt;=$O$1,1,0)</f>
        <v>0</v>
      </c>
      <c r="L26" s="3" t="n">
        <f aca="false">+IF(BMranking!L26&lt;=$O$1,1,0)</f>
        <v>0</v>
      </c>
    </row>
    <row r="27" customFormat="false" ht="12.8" hidden="false" customHeight="false" outlineLevel="0" collapsed="false">
      <c r="A27" s="1" t="s">
        <v>37</v>
      </c>
      <c r="B27" s="3" t="n">
        <f aca="false">+IF(BMranking!B27&lt;=$O$1,1,0)</f>
        <v>0</v>
      </c>
      <c r="C27" s="3" t="n">
        <f aca="false">+IF(BMranking!C27&lt;=$O$1,1,0)</f>
        <v>0</v>
      </c>
      <c r="D27" s="3" t="n">
        <f aca="false">+IF(BMranking!D27&lt;=$O$1,1,0)</f>
        <v>0</v>
      </c>
      <c r="E27" s="3" t="n">
        <f aca="false">+IF(BMranking!E27&lt;=$O$1,1,0)</f>
        <v>0</v>
      </c>
      <c r="F27" s="3" t="n">
        <f aca="false">+IF(BMranking!F27&lt;=$O$1,1,0)</f>
        <v>0</v>
      </c>
      <c r="G27" s="3" t="n">
        <f aca="false">+IF(BMranking!G27&lt;=$O$1,1,0)</f>
        <v>1</v>
      </c>
      <c r="H27" s="3" t="n">
        <f aca="false">+IF(BMranking!H27&lt;=$O$1,1,0)</f>
        <v>0</v>
      </c>
      <c r="I27" s="3" t="n">
        <f aca="false">+IF(BMranking!I27&lt;=$O$1,1,0)</f>
        <v>1</v>
      </c>
      <c r="J27" s="3" t="n">
        <f aca="false">+IF(BMranking!J27&lt;=$O$1,1,0)</f>
        <v>1</v>
      </c>
      <c r="K27" s="3" t="n">
        <f aca="false">+IF(BMranking!K27&lt;=$O$1,1,0)</f>
        <v>0</v>
      </c>
      <c r="L27" s="3" t="n">
        <f aca="false">+IF(BMranking!L27&lt;=$O$1,1,0)</f>
        <v>0</v>
      </c>
    </row>
    <row r="28" customFormat="false" ht="12.8" hidden="false" customHeight="false" outlineLevel="0" collapsed="false">
      <c r="A28" s="1" t="s">
        <v>38</v>
      </c>
      <c r="B28" s="3" t="n">
        <f aca="false">+IF(BMranking!B28&lt;=$O$1,1,0)</f>
        <v>0</v>
      </c>
      <c r="C28" s="3" t="n">
        <f aca="false">+IF(BMranking!C28&lt;=$O$1,1,0)</f>
        <v>1</v>
      </c>
      <c r="D28" s="3" t="n">
        <f aca="false">+IF(BMranking!D28&lt;=$O$1,1,0)</f>
        <v>1</v>
      </c>
      <c r="E28" s="3" t="n">
        <f aca="false">+IF(BMranking!E28&lt;=$O$1,1,0)</f>
        <v>0</v>
      </c>
      <c r="F28" s="3" t="n">
        <f aca="false">+IF(BMranking!F28&lt;=$O$1,1,0)</f>
        <v>0</v>
      </c>
      <c r="G28" s="3" t="n">
        <f aca="false">+IF(BMranking!G28&lt;=$O$1,1,0)</f>
        <v>0</v>
      </c>
      <c r="H28" s="3" t="n">
        <f aca="false">+IF(BMranking!H28&lt;=$O$1,1,0)</f>
        <v>1</v>
      </c>
      <c r="I28" s="3" t="n">
        <f aca="false">+IF(BMranking!I28&lt;=$O$1,1,0)</f>
        <v>0</v>
      </c>
      <c r="J28" s="3" t="n">
        <f aca="false">+IF(BMranking!J28&lt;=$O$1,1,0)</f>
        <v>0</v>
      </c>
      <c r="K28" s="3" t="n">
        <f aca="false">+IF(BMranking!K28&lt;=$O$1,1,0)</f>
        <v>0</v>
      </c>
      <c r="L28" s="3" t="n">
        <f aca="false">+IF(BMranking!L28&lt;=$O$1,1,0)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2021-09-19T02:23:00Z</dcterms:modified>
  <cp:revision>14</cp:revision>
  <dc:subject/>
  <dc:title/>
</cp:coreProperties>
</file>