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1 - Por ano, dem" sheetId="2" state="visible" r:id="rId3"/>
    <sheet name="2 - Por ano, dem, socioec" sheetId="3" state="visible" r:id="rId4"/>
    <sheet name="3 - Por ano, dem, socioec, do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<sst xmlns="http://schemas.openxmlformats.org/spreadsheetml/2006/main" count="997" uniqueCount="272">
  <si>
    <t xml:space="preserve">Descrição:</t>
  </si>
  <si>
    <t xml:space="preserve">Síntese dos modelos de regressão logit binário da probabilidade de ser responsável pelo domicílio condicionado aos fatores: (i) demográficos; (ii) socioeconômicos; (iii) domiciliares/propensão a corresidir.
Os modelos foram estimados de forma aditiva. Inseriu-se a cada modelo descrito abaixo, variáveis associadas a cada um dos fatores associados às mudanças na responsabilidade domiciliar observadas, nas análises descritivas.</t>
  </si>
  <si>
    <t xml:space="preserve">Filtros e decisões metodológicas realizadas:</t>
  </si>
  <si>
    <t xml:space="preserve">1. Trabalhar somente com casos com dados completos (modelo equilibrado).
2. Restrição da idade (em grupos etários) ao intervalo entre 10 (idade mínima passível de ser considerado responsável pelo domicílio) e 80 anos.
3. Estimação do modelo com aplicação do desenho amostral complexo.</t>
  </si>
  <si>
    <t xml:space="preserve">Fonte de dados</t>
  </si>
  <si>
    <t xml:space="preserve">Censo demográfico brasileiro: 1970, 1980, 1991, 2000 e 2010.</t>
  </si>
  <si>
    <t xml:space="preserve">Dados extraídos do IPUMS (harmonizados)</t>
  </si>
  <si>
    <t xml:space="preserve">Modelo 1 - Estimação para cada período, condicionada: (i) fatores demográficos</t>
  </si>
  <si>
    <r>
      <rPr>
        <b val="true"/>
        <sz val="11"/>
        <color rgb="FF000000"/>
        <rFont val="Calibri"/>
        <family val="2"/>
        <charset val="1"/>
      </rPr>
      <t xml:space="preserve">Dependente: </t>
    </r>
    <r>
      <rPr>
        <sz val="11"/>
        <color rgb="FF000000"/>
        <rFont val="Calibri"/>
        <family val="2"/>
        <charset val="1"/>
      </rPr>
      <t xml:space="preserve">Probabilidade de ser responsável pelo domicílio.
</t>
    </r>
    <r>
      <rPr>
        <b val="true"/>
        <sz val="11"/>
        <color rgb="FF000000"/>
        <rFont val="Calibri"/>
        <family val="2"/>
        <charset val="1"/>
      </rPr>
      <t xml:space="preserve">Independente:
</t>
    </r>
    <r>
      <rPr>
        <sz val="11"/>
        <color rgb="FF000000"/>
        <rFont val="Calibri"/>
        <family val="2"/>
        <charset val="1"/>
      </rPr>
      <t xml:space="preserve">1. Idade (grupos etários quinquenais, entre 10 e 80 anos).
2. Sexo (binária, sendo o </t>
    </r>
    <r>
      <rPr>
        <u val="single"/>
        <sz val="11"/>
        <color rgb="FF000000"/>
        <rFont val="Calibri"/>
        <family val="2"/>
        <charset val="1"/>
      </rPr>
      <t xml:space="preserve">sexo masculino</t>
    </r>
    <r>
      <rPr>
        <sz val="11"/>
        <color rgb="FF000000"/>
        <rFont val="Calibri"/>
        <family val="2"/>
        <charset val="1"/>
      </rPr>
      <t xml:space="preserve"> o grupo de referência).
3. Escolaridade máxima atingida (Binária para cada categoria, sendo </t>
    </r>
    <r>
      <rPr>
        <u val="single"/>
        <sz val="11"/>
        <color rgb="FF000000"/>
        <rFont val="Calibri"/>
        <family val="2"/>
        <charset val="1"/>
      </rPr>
      <t xml:space="preserve">Sem escolaridade </t>
    </r>
    <r>
      <rPr>
        <sz val="11"/>
        <color rgb="FF000000"/>
        <rFont val="Calibri"/>
        <family val="2"/>
        <charset val="1"/>
      </rPr>
      <t xml:space="preserve">a categoria de referência).</t>
    </r>
  </si>
  <si>
    <t xml:space="preserve">Modelo 2 - Estimação para cada período, condicionada a: (i) fatores demográficos; (ii) fatores socioeconômicos.</t>
  </si>
  <si>
    <r>
      <rPr>
        <b val="true"/>
        <sz val="11"/>
        <color rgb="FF000000"/>
        <rFont val="Calibri"/>
        <family val="2"/>
        <charset val="1"/>
      </rPr>
      <t xml:space="preserve">Dependente: </t>
    </r>
    <r>
      <rPr>
        <sz val="11"/>
        <color rgb="FF000000"/>
        <rFont val="Calibri"/>
        <family val="2"/>
        <charset val="1"/>
      </rPr>
      <t xml:space="preserve">Probabilidade de ser responsável pelo domicílio.
</t>
    </r>
    <r>
      <rPr>
        <b val="true"/>
        <sz val="11"/>
        <color rgb="FF000000"/>
        <rFont val="Calibri"/>
        <family val="2"/>
        <charset val="1"/>
      </rPr>
      <t xml:space="preserve">Independente:
</t>
    </r>
    <r>
      <rPr>
        <sz val="11"/>
        <color rgb="FF000000"/>
        <rFont val="Calibri"/>
        <family val="2"/>
        <charset val="1"/>
      </rPr>
      <t xml:space="preserve">1. Idade (grupos etários quinquenais, entre 10 e 80 anos).
2. Sexo (binária, sendo o </t>
    </r>
    <r>
      <rPr>
        <u val="single"/>
        <sz val="11"/>
        <color rgb="FF000000"/>
        <rFont val="Calibri"/>
        <family val="2"/>
        <charset val="1"/>
      </rPr>
      <t xml:space="preserve">sexo masculino</t>
    </r>
    <r>
      <rPr>
        <sz val="11"/>
        <color rgb="FF000000"/>
        <rFont val="Calibri"/>
        <family val="2"/>
        <charset val="1"/>
      </rPr>
      <t xml:space="preserve"> o grupo de referência).
3. Escolaridade máxima atingida (Binária para cada categoria, sendo </t>
    </r>
    <r>
      <rPr>
        <u val="single"/>
        <sz val="11"/>
        <color rgb="FF000000"/>
        <rFont val="Calibri"/>
        <family val="2"/>
        <charset val="1"/>
      </rPr>
      <t xml:space="preserve">Sem escolaridade</t>
    </r>
    <r>
      <rPr>
        <sz val="11"/>
        <color rgb="FF000000"/>
        <rFont val="Calibri"/>
        <family val="2"/>
        <charset val="1"/>
      </rPr>
      <t xml:space="preserve"> a categoria de referência).
4. Quintil de renda domiciliar </t>
    </r>
    <r>
      <rPr>
        <i val="true"/>
        <sz val="11"/>
        <color rgb="FF000000"/>
        <rFont val="Calibri"/>
        <family val="2"/>
        <charset val="1"/>
      </rPr>
      <t xml:space="preserve">per capita</t>
    </r>
    <r>
      <rPr>
        <sz val="11"/>
        <color rgb="FF000000"/>
        <rFont val="Calibri"/>
        <family val="2"/>
        <charset val="1"/>
      </rPr>
      <t xml:space="preserve"> (binária para cada quintil, sendo </t>
    </r>
    <r>
      <rPr>
        <u val="single"/>
        <sz val="11"/>
        <color rgb="FF000000"/>
        <rFont val="Calibri"/>
        <family val="2"/>
        <charset val="1"/>
      </rPr>
      <t xml:space="preserve">P20</t>
    </r>
    <r>
      <rPr>
        <sz val="11"/>
        <color rgb="FF000000"/>
        <rFont val="Calibri"/>
        <family val="2"/>
        <charset val="1"/>
      </rPr>
      <t xml:space="preserve"> a categoria de referência).
5. Status de ocupação (binária, sendo </t>
    </r>
    <r>
      <rPr>
        <u val="single"/>
        <sz val="11"/>
        <color rgb="FF000000"/>
        <rFont val="Calibri"/>
        <family val="2"/>
        <charset val="1"/>
      </rPr>
      <t xml:space="preserve">Inativo</t>
    </r>
    <r>
      <rPr>
        <sz val="11"/>
        <color rgb="FF000000"/>
        <rFont val="Calibri"/>
        <family val="2"/>
        <charset val="1"/>
      </rPr>
      <t xml:space="preserve"> a categoria de referência).
6. Contribuição do indivíduo na renda domiciliar total (binária, sendo </t>
    </r>
    <r>
      <rPr>
        <u val="single"/>
        <sz val="11"/>
        <color rgb="FF000000"/>
        <rFont val="Calibri"/>
        <family val="2"/>
        <charset val="1"/>
      </rPr>
      <t xml:space="preserve">Zero</t>
    </r>
    <r>
      <rPr>
        <sz val="11"/>
        <color rgb="FF000000"/>
        <rFont val="Calibri"/>
        <family val="2"/>
        <charset val="1"/>
      </rPr>
      <t xml:space="preserve"> a categoria de referência).</t>
    </r>
  </si>
  <si>
    <t xml:space="preserve">Modelo 3 - Estimação para cada período, condicionada a: (i) fatores demográficos; (ii) fatores socioeconômicos; (iii) fatores domiciliares/propensão a corresidência.</t>
  </si>
  <si>
    <r>
      <rPr>
        <b val="true"/>
        <sz val="11"/>
        <color rgb="FF000000"/>
        <rFont val="Calibri"/>
        <family val="2"/>
        <charset val="1"/>
      </rPr>
      <t xml:space="preserve">Dependente: </t>
    </r>
    <r>
      <rPr>
        <sz val="11"/>
        <color rgb="FF000000"/>
        <rFont val="Calibri"/>
        <family val="2"/>
        <charset val="1"/>
      </rPr>
      <t xml:space="preserve">Probabilidade de ser responsável pelo domicílio.
</t>
    </r>
    <r>
      <rPr>
        <b val="true"/>
        <sz val="11"/>
        <color rgb="FF000000"/>
        <rFont val="Calibri"/>
        <family val="2"/>
        <charset val="1"/>
      </rPr>
      <t xml:space="preserve">Independente:
</t>
    </r>
    <r>
      <rPr>
        <sz val="11"/>
        <color rgb="FF000000"/>
        <rFont val="Calibri"/>
        <family val="2"/>
        <charset val="1"/>
      </rPr>
      <t xml:space="preserve">1. Idade (grupos etários quinquenais, entre 10 e 80 anos).
2. Sexo (binária, sendo o sexo masculino o grupo de referência).
3. Escolaridade máxima atingida (Binária para cada categoria, sendo Sem escolaridade a categoria de referência).
4. Quintil de renda domiciliar per capita (binária para cada quintil, sendo P20 a categoria de referência).
5. Status de ocupação (binária, sendo Inativo a categoria de referência).
6. Contribuição do indivíduo na renda domiciliar total (binária, sendo Zero a categoria de referência).
7. Status marital (binária para cada categoria, sendo </t>
    </r>
    <r>
      <rPr>
        <u val="single"/>
        <sz val="11"/>
        <color rgb="FF000000"/>
        <rFont val="Calibri"/>
        <family val="2"/>
        <charset val="1"/>
      </rPr>
      <t xml:space="preserve">Solteira/Nunca Casada</t>
    </r>
    <r>
      <rPr>
        <sz val="11"/>
        <color rgb="FF000000"/>
        <rFont val="Calibri"/>
        <family val="2"/>
        <charset val="1"/>
      </rPr>
      <t xml:space="preserve"> a categoria de referência).</t>
    </r>
  </si>
  <si>
    <t xml:space="preserve">ano</t>
  </si>
  <si>
    <t xml:space="preserve">variaveis</t>
  </si>
  <si>
    <t xml:space="preserve">coeficientes</t>
  </si>
  <si>
    <t xml:space="preserve">se_95</t>
  </si>
  <si>
    <t xml:space="preserve">coeficientes_OR</t>
  </si>
  <si>
    <t xml:space="preserve">OR_confit</t>
  </si>
  <si>
    <t xml:space="preserve">p_value</t>
  </si>
  <si>
    <t xml:space="preserve">Modelo 1 (estimado para cada período), controlando-se por fatores demográficos</t>
  </si>
  <si>
    <t xml:space="preserve">(Intercept)</t>
  </si>
  <si>
    <t xml:space="preserve">[0.0312; 0.0618]</t>
  </si>
  <si>
    <t xml:space="preserve">Variáveis independentes</t>
  </si>
  <si>
    <r>
      <rPr>
        <b val="true"/>
        <u val="single"/>
        <sz val="11"/>
        <color rgb="FF000000"/>
        <rFont val="Calibri"/>
        <family val="2"/>
        <charset val="1"/>
      </rPr>
      <t xml:space="preserve">Variável dependente:</t>
    </r>
    <r>
      <rPr>
        <sz val="11"/>
        <color rgb="FF000000"/>
        <rFont val="Calibri"/>
        <family val="2"/>
        <charset val="1"/>
      </rPr>
      <t xml:space="preserve"> Probabilidade de ser responsável pelo domicílio</t>
    </r>
  </si>
  <si>
    <t xml:space="preserve">grupo_etario</t>
  </si>
  <si>
    <t xml:space="preserve">[1.1151; 1.116]</t>
  </si>
  <si>
    <t xml:space="preserve">female</t>
  </si>
  <si>
    <t xml:space="preserve">[0.0069; 0.0357]</t>
  </si>
  <si>
    <t xml:space="preserve">Coeficiente</t>
  </si>
  <si>
    <t xml:space="preserve">Erro Padrão (95%)</t>
  </si>
  <si>
    <t xml:space="preserve">Odds Ratio (OR)</t>
  </si>
  <si>
    <t xml:space="preserve">Intervalo de confiança (OR, 95%)</t>
  </si>
  <si>
    <t xml:space="preserve">P value</t>
  </si>
  <si>
    <t xml:space="preserve">educ_atingida_Fundamental.incompleto</t>
  </si>
  <si>
    <t xml:space="preserve">[0.9077; 0.9287]</t>
  </si>
  <si>
    <t xml:space="preserve">Intercepto</t>
  </si>
  <si>
    <t xml:space="preserve">-</t>
  </si>
  <si>
    <t xml:space="preserve">educ_atingida_Fundamental.completo</t>
  </si>
  <si>
    <t xml:space="preserve">[0.4672; 0.5512]</t>
  </si>
  <si>
    <t xml:space="preserve">Idade</t>
  </si>
  <si>
    <t xml:space="preserve">educ_atingida_Médio.completo</t>
  </si>
  <si>
    <t xml:space="preserve">[0.929; 0.9824]</t>
  </si>
  <si>
    <t xml:space="preserve">Sexo (ref. Masculino)</t>
  </si>
  <si>
    <t xml:space="preserve">educ_atingida_Superior.completo</t>
  </si>
  <si>
    <t xml:space="preserve">[1.4962; 1.5954]</t>
  </si>
  <si>
    <t xml:space="preserve">Feminino</t>
  </si>
  <si>
    <t xml:space="preserve">[0.0312; 0.06]</t>
  </si>
  <si>
    <t xml:space="preserve">Escolaridade (ref. Sem escolaridade)</t>
  </si>
  <si>
    <t xml:space="preserve">[1.1182; 1.1192]</t>
  </si>
  <si>
    <t xml:space="preserve">Fundamental incompleto</t>
  </si>
  <si>
    <t xml:space="preserve">[0.0033; 0.0327]</t>
  </si>
  <si>
    <t xml:space="preserve">Fundamental completo</t>
  </si>
  <si>
    <t xml:space="preserve">[1.0872; 1.1074]</t>
  </si>
  <si>
    <t xml:space="preserve">Médio completo</t>
  </si>
  <si>
    <t xml:space="preserve">[0.7413; 0.7924]</t>
  </si>
  <si>
    <t xml:space="preserve">Superior completo</t>
  </si>
  <si>
    <t xml:space="preserve">[1.2923; 1.3281]</t>
  </si>
  <si>
    <t xml:space="preserve">[2.659; 2.7238]</t>
  </si>
  <si>
    <t xml:space="preserve">[0.0254; 0.0668]</t>
  </si>
  <si>
    <t xml:space="preserve">[1.1066; 1.1076]</t>
  </si>
  <si>
    <t xml:space="preserve">[0.008; 0.0488]</t>
  </si>
  <si>
    <t xml:space="preserve">[1.2947; 1.3263]</t>
  </si>
  <si>
    <t xml:space="preserve">[1.2922; 1.357]</t>
  </si>
  <si>
    <t xml:space="preserve">[1.9448; 1.99]</t>
  </si>
  <si>
    <t xml:space="preserve">[3.1824; 3.254]</t>
  </si>
  <si>
    <t xml:space="preserve">[0.034; 0.0736]</t>
  </si>
  <si>
    <t xml:space="preserve">[1.0898; 1.0906]</t>
  </si>
  <si>
    <t xml:space="preserve">[0.0636; 0.0886]</t>
  </si>
  <si>
    <t xml:space="preserve">[1.3496; 1.3816]</t>
  </si>
  <si>
    <t xml:space="preserve">[2.0764; 2.1306]</t>
  </si>
  <si>
    <t xml:space="preserve">[1.7889; 1.8263]</t>
  </si>
  <si>
    <t xml:space="preserve">[2.4983; 2.5513]</t>
  </si>
  <si>
    <t xml:space="preserve">[0.0516; 0.0928]</t>
  </si>
  <si>
    <t xml:space="preserve">[1.062; 1.0626]</t>
  </si>
  <si>
    <t xml:space="preserve">[0.3224; 0.341]</t>
  </si>
  <si>
    <t xml:space="preserve">[1.337; 1.3714]</t>
  </si>
  <si>
    <t xml:space="preserve">[1.4075; 1.4537]</t>
  </si>
  <si>
    <t xml:space="preserve">[1.75; 1.7874]</t>
  </si>
  <si>
    <t xml:space="preserve">[1.9884; 2.0326]</t>
  </si>
  <si>
    <t xml:space="preserve">Modelo 2 (para cada período), controlando-se por fatores demográficos e socioeconômicos</t>
  </si>
  <si>
    <t xml:space="preserve">[-0.0261; 0.0366]</t>
  </si>
  <si>
    <t xml:space="preserve">[1.1073; 1.1083]</t>
  </si>
  <si>
    <t xml:space="preserve">[0.1245; 0.1628]</t>
  </si>
  <si>
    <t xml:space="preserve">[1.1106; 1.1411]</t>
  </si>
  <si>
    <t xml:space="preserve">[0.7038; 0.8266]</t>
  </si>
  <si>
    <t xml:space="preserve">[0.8173; 0.8903]</t>
  </si>
  <si>
    <t xml:space="preserve">[1.0456; 1.1606]</t>
  </si>
  <si>
    <t xml:space="preserve">inc_decil_P40</t>
  </si>
  <si>
    <t xml:space="preserve">[0.407; 0.453]</t>
  </si>
  <si>
    <t xml:space="preserve">inc_decil_P60</t>
  </si>
  <si>
    <t xml:space="preserve">[0.3232; 0.3698]</t>
  </si>
  <si>
    <t xml:space="preserve">inc_decil_P80</t>
  </si>
  <si>
    <t xml:space="preserve">[0.2833; 0.3309]</t>
  </si>
  <si>
    <t xml:space="preserve">inc_decil_P100</t>
  </si>
  <si>
    <t xml:space="preserve">[0.175; 0.2262]</t>
  </si>
  <si>
    <t xml:space="preserve">status_ocupacional_Ativo</t>
  </si>
  <si>
    <t xml:space="preserve">[1.7652; 1.8244]</t>
  </si>
  <si>
    <t xml:space="preserve">inc_dom_prop_cat_Intermediaria</t>
  </si>
  <si>
    <t xml:space="preserve">[4.8183; 4.8761]</t>
  </si>
  <si>
    <t xml:space="preserve">Quntil de renda domiciliar per capita (ref. P20)</t>
  </si>
  <si>
    <t xml:space="preserve">inc_dom_prop_cat_Maior</t>
  </si>
  <si>
    <t xml:space="preserve">[86.9221; 86.9809]</t>
  </si>
  <si>
    <t xml:space="preserve">P40</t>
  </si>
  <si>
    <t xml:space="preserve">[-0.0221; 0.0325]</t>
  </si>
  <si>
    <t xml:space="preserve">P60</t>
  </si>
  <si>
    <t xml:space="preserve">[1.108; 1.109]</t>
  </si>
  <si>
    <t xml:space="preserve">P80</t>
  </si>
  <si>
    <t xml:space="preserve">[0.0709; 0.1033]</t>
  </si>
  <si>
    <t xml:space="preserve">P100</t>
  </si>
  <si>
    <t xml:space="preserve">[1.0687; 1.0983]</t>
  </si>
  <si>
    <t xml:space="preserve">Status ocupacional (ref. Inativo)</t>
  </si>
  <si>
    <t xml:space="preserve">[0.7264; 0.8022]</t>
  </si>
  <si>
    <t xml:space="preserve">Ativo</t>
  </si>
  <si>
    <t xml:space="preserve">[0.8307; 0.8837]</t>
  </si>
  <si>
    <t xml:space="preserve">Contribuição na renda domiciliar total (ref. Zero)</t>
  </si>
  <si>
    <t xml:space="preserve">[0.984; 1.0604]</t>
  </si>
  <si>
    <t xml:space="preserve">Empregado</t>
  </si>
  <si>
    <t xml:space="preserve">[0.4876; 0.5276]</t>
  </si>
  <si>
    <t xml:space="preserve">Inativo</t>
  </si>
  <si>
    <t xml:space="preserve">[0.4625; 0.5032]</t>
  </si>
  <si>
    <t xml:space="preserve">[0.422; 0.4638]</t>
  </si>
  <si>
    <t xml:space="preserve">[0.3525; 0.3979]</t>
  </si>
  <si>
    <t xml:space="preserve">[2.6151; 2.6561]</t>
  </si>
  <si>
    <t xml:space="preserve">[2.8272; 2.8676]</t>
  </si>
  <si>
    <t xml:space="preserve">[64.2259; 64.2687]</t>
  </si>
  <si>
    <t xml:space="preserve">[-0.0299; 0.0447]</t>
  </si>
  <si>
    <t xml:space="preserve">[1.099; 1.1002]</t>
  </si>
  <si>
    <t xml:space="preserve">[0.0719; 0.1121]</t>
  </si>
  <si>
    <t xml:space="preserve">[1.2309; 1.2741]</t>
  </si>
  <si>
    <t xml:space="preserve">[1.0894; 1.181]</t>
  </si>
  <si>
    <t xml:space="preserve">[1.1449; 1.2089]</t>
  </si>
  <si>
    <t xml:space="preserve">[1.1804; 1.2688]</t>
  </si>
  <si>
    <t xml:space="preserve">[0.4514; 0.5058]</t>
  </si>
  <si>
    <t xml:space="preserve">[0.4118; 0.4668]</t>
  </si>
  <si>
    <t xml:space="preserve">[0.3851; 0.4407]</t>
  </si>
  <si>
    <t xml:space="preserve">[0.354; 0.4134]</t>
  </si>
  <si>
    <t xml:space="preserve">[2.2584; 2.3114]</t>
  </si>
  <si>
    <t xml:space="preserve">[3.1766; 3.2294]</t>
  </si>
  <si>
    <t xml:space="preserve">[52.8484; 52.9048]</t>
  </si>
  <si>
    <t xml:space="preserve">[-0.0093; 0.0451]</t>
  </si>
  <si>
    <t xml:space="preserve">[1.0889; 1.0897]</t>
  </si>
  <si>
    <t xml:space="preserve">[0.1231; 0.1501]</t>
  </si>
  <si>
    <t xml:space="preserve">[1.2816; 1.319]</t>
  </si>
  <si>
    <t xml:space="preserve">[1.583; 1.6498]</t>
  </si>
  <si>
    <t xml:space="preserve">[1.2842; 1.3326]</t>
  </si>
  <si>
    <t xml:space="preserve">[1.2429; 1.3097]</t>
  </si>
  <si>
    <t xml:space="preserve">[0.4481; 0.4863]</t>
  </si>
  <si>
    <t xml:space="preserve">[0.3796; 0.4186]</t>
  </si>
  <si>
    <t xml:space="preserve">[0.3588; 0.3982]</t>
  </si>
  <si>
    <t xml:space="preserve">[0.3042; 0.3468]</t>
  </si>
  <si>
    <t xml:space="preserve">[2.3594; 2.3898]</t>
  </si>
  <si>
    <t xml:space="preserve">[1.6302; 1.662]</t>
  </si>
  <si>
    <t xml:space="preserve">[20.0903; 20.1245]</t>
  </si>
  <si>
    <t xml:space="preserve">[0.0176; 0.0646]</t>
  </si>
  <si>
    <t xml:space="preserve">[1.0591; 1.0596]</t>
  </si>
  <si>
    <t xml:space="preserve">[0.4854; 0.5054]</t>
  </si>
  <si>
    <t xml:space="preserve">[1.2351; 1.2711]</t>
  </si>
  <si>
    <t xml:space="preserve">[1.2824; 1.3328]</t>
  </si>
  <si>
    <t xml:space="preserve">[1.4351; 1.4768]</t>
  </si>
  <si>
    <t xml:space="preserve">[1.3757; 1.4273]</t>
  </si>
  <si>
    <t xml:space="preserve">[0.6163; 0.6475]</t>
  </si>
  <si>
    <t xml:space="preserve">[0.55; 0.5814]</t>
  </si>
  <si>
    <t xml:space="preserve">[0.5283; 0.5601]</t>
  </si>
  <si>
    <t xml:space="preserve">[0.4549; 0.4887]</t>
  </si>
  <si>
    <t xml:space="preserve">[1.7082; 1.7326]</t>
  </si>
  <si>
    <t xml:space="preserve">[1.2938; 1.3226]</t>
  </si>
  <si>
    <t xml:space="preserve">[7.4236; 7.4538]</t>
  </si>
  <si>
    <t xml:space="preserve">Modelo 3 (para cada período), controlando-se por fatores demográficos, socioeconômicos e domiciliares</t>
  </si>
  <si>
    <t xml:space="preserve">[-0.03; 0.0392]</t>
  </si>
  <si>
    <t xml:space="preserve">[1.0581; 1.0593]</t>
  </si>
  <si>
    <t xml:space="preserve">[0.0623; 0.1141]</t>
  </si>
  <si>
    <t xml:space="preserve">[1.028; 1.0618]</t>
  </si>
  <si>
    <t xml:space="preserve">[0.8286; 0.9786]</t>
  </si>
  <si>
    <t xml:space="preserve">[1.0612; 1.0624]</t>
  </si>
  <si>
    <t xml:space="preserve">[1.0615; 1.0631]</t>
  </si>
  <si>
    <t xml:space="preserve">[1.0566; 1.0576]</t>
  </si>
  <si>
    <t xml:space="preserve">[1.0391; 1.0399]</t>
  </si>
  <si>
    <t xml:space="preserve">[0.8221; 0.9085]</t>
  </si>
  <si>
    <t xml:space="preserve">[1.0741; 1.2111]</t>
  </si>
  <si>
    <t xml:space="preserve">[0.0278; 0.0722]</t>
  </si>
  <si>
    <t xml:space="preserve">[0.0253; 0.0785]</t>
  </si>
  <si>
    <t xml:space="preserve">[0.071; 0.1028]</t>
  </si>
  <si>
    <t xml:space="preserve">[0.3828; 0.4046]</t>
  </si>
  <si>
    <t xml:space="preserve">[0.3497; 0.4007]</t>
  </si>
  <si>
    <t xml:space="preserve">[0.2938; 0.345]</t>
  </si>
  <si>
    <t xml:space="preserve">[0.9776; 1.0088]</t>
  </si>
  <si>
    <t xml:space="preserve">[1.1129; 1.1581]</t>
  </si>
  <si>
    <t xml:space="preserve">[1.1902; 1.228]</t>
  </si>
  <si>
    <t xml:space="preserve">[1.1392; 1.1756]</t>
  </si>
  <si>
    <t xml:space="preserve">[0.2932; 0.345]</t>
  </si>
  <si>
    <t xml:space="preserve">[0.7958; 0.8882]</t>
  </si>
  <si>
    <t xml:space="preserve">[1.0578; 1.1624]</t>
  </si>
  <si>
    <t xml:space="preserve">[1.3926; 1.4644]</t>
  </si>
  <si>
    <t xml:space="preserve">[1.2043; 1.2565]</t>
  </si>
  <si>
    <t xml:space="preserve">[0.2146; 0.2708]</t>
  </si>
  <si>
    <t xml:space="preserve">[0.8436; 0.9048]</t>
  </si>
  <si>
    <t xml:space="preserve">[1.1357; 1.2065]</t>
  </si>
  <si>
    <t xml:space="preserve">[1.3328; 1.384]</t>
  </si>
  <si>
    <t xml:space="preserve">[1.3518; 1.3944]</t>
  </si>
  <si>
    <t xml:space="preserve">[1.9248; 1.9848]</t>
  </si>
  <si>
    <t xml:space="preserve">[1.007; 1.0986]</t>
  </si>
  <si>
    <t xml:space="preserve">[1.2814; 1.3808]</t>
  </si>
  <si>
    <t xml:space="preserve">[1.4674; 1.5396]</t>
  </si>
  <si>
    <t xml:space="preserve">[1.4411; 1.4943]</t>
  </si>
  <si>
    <t xml:space="preserve">[4.1532; 4.214]</t>
  </si>
  <si>
    <t xml:space="preserve">[53.7597; 53.8237]</t>
  </si>
  <si>
    <t xml:space="preserve">[0.5019; 0.5467]</t>
  </si>
  <si>
    <t xml:space="preserve">[0.4759; 0.5353]</t>
  </si>
  <si>
    <t xml:space="preserve">[0.4835; 0.5237]</t>
  </si>
  <si>
    <t xml:space="preserve">[0.661; 0.6928]</t>
  </si>
  <si>
    <t xml:space="preserve">status_marital_Casadas</t>
  </si>
  <si>
    <t xml:space="preserve">[16.9237; 16.9675]</t>
  </si>
  <si>
    <t xml:space="preserve">[0.5331; 0.5783]</t>
  </si>
  <si>
    <t xml:space="preserve">[0.4692; 0.529]</t>
  </si>
  <si>
    <t xml:space="preserve">[0.4525; 0.4935]</t>
  </si>
  <si>
    <t xml:space="preserve">[0.6192; 0.6516]</t>
  </si>
  <si>
    <t xml:space="preserve">status_marital_União.consensual</t>
  </si>
  <si>
    <t xml:space="preserve">[17.4395; 17.5091]</t>
  </si>
  <si>
    <t xml:space="preserve">[0.5094; 0.5556]</t>
  </si>
  <si>
    <t xml:space="preserve">[0.4356; 0.4962]</t>
  </si>
  <si>
    <t xml:space="preserve">[0.4287; 0.4705]</t>
  </si>
  <si>
    <t xml:space="preserve">[0.6498; 0.6828]</t>
  </si>
  <si>
    <t xml:space="preserve">status_marital_Separadas.Divorciadas</t>
  </si>
  <si>
    <t xml:space="preserve">[31.8409; 31.9567]</t>
  </si>
  <si>
    <t xml:space="preserve">[0.4629; 0.5129]</t>
  </si>
  <si>
    <t xml:space="preserve">[0.4378; 0.503]</t>
  </si>
  <si>
    <t xml:space="preserve">[0.3883; 0.4341]</t>
  </si>
  <si>
    <t xml:space="preserve">[0.5647; 0.6001]</t>
  </si>
  <si>
    <t xml:space="preserve">status_marital_Viúvas</t>
  </si>
  <si>
    <t xml:space="preserve">[62.9058; 62.9966]</t>
  </si>
  <si>
    <t xml:space="preserve">[-0.0247; 0.0337]</t>
  </si>
  <si>
    <t xml:space="preserve">[2.3618; 2.403]</t>
  </si>
  <si>
    <t xml:space="preserve">[1.981; 2.0356]</t>
  </si>
  <si>
    <t xml:space="preserve">[1.882; 1.9144]</t>
  </si>
  <si>
    <t xml:space="preserve">[1.4409; 1.4665]</t>
  </si>
  <si>
    <t xml:space="preserve">Intermediária</t>
  </si>
  <si>
    <t xml:space="preserve">[2.4847; 2.5277]</t>
  </si>
  <si>
    <t xml:space="preserve">[2.5506; 2.6064]</t>
  </si>
  <si>
    <t xml:space="preserve">[1.4685; 1.5029]</t>
  </si>
  <si>
    <t xml:space="preserve">[1.1574; 1.1868]</t>
  </si>
  <si>
    <t xml:space="preserve">Maior</t>
  </si>
  <si>
    <t xml:space="preserve">[43.1788; 43.2272]</t>
  </si>
  <si>
    <t xml:space="preserve">[33.4359; 33.4975]</t>
  </si>
  <si>
    <t xml:space="preserve">[14.2194; 14.2564]</t>
  </si>
  <si>
    <t xml:space="preserve">[5.6094; 5.641]</t>
  </si>
  <si>
    <t xml:space="preserve">Status marital (ref. Solteira/Nunca Casada)</t>
  </si>
  <si>
    <t xml:space="preserve">Casada</t>
  </si>
  <si>
    <t xml:space="preserve">[15.7578; 15.7974]</t>
  </si>
  <si>
    <t xml:space="preserve">[9.947; 10.002]</t>
  </si>
  <si>
    <t xml:space="preserve">[7.9356; 7.9774]</t>
  </si>
  <si>
    <t xml:space="preserve">[3.9111; 3.9439]</t>
  </si>
  <si>
    <t xml:space="preserve">União Consensual</t>
  </si>
  <si>
    <t xml:space="preserve">[14.2812; 14.3358]</t>
  </si>
  <si>
    <t xml:space="preserve">[9.7288; 9.7942]</t>
  </si>
  <si>
    <t xml:space="preserve">[8.8313; 8.8761]</t>
  </si>
  <si>
    <t xml:space="preserve">[4.4837; 4.5173]</t>
  </si>
  <si>
    <t xml:space="preserve">Separada/Divorciada</t>
  </si>
  <si>
    <t xml:space="preserve">[44.1196; 44.2198]</t>
  </si>
  <si>
    <t xml:space="preserve">[30.3514; 30.46]</t>
  </si>
  <si>
    <t xml:space="preserve">[18.6851; 18.7447]</t>
  </si>
  <si>
    <t xml:space="preserve">[7.0472; 7.0864]</t>
  </si>
  <si>
    <t xml:space="preserve">Viúva</t>
  </si>
  <si>
    <t xml:space="preserve">[63.8762; 63.9572]</t>
  </si>
  <si>
    <t xml:space="preserve">[45.195; 45.302]</t>
  </si>
  <si>
    <t xml:space="preserve">[38.141; 38.2196]</t>
  </si>
  <si>
    <t xml:space="preserve">[10.4834; 10.5452]</t>
  </si>
  <si>
    <t xml:space="preserve">Mulher de 35 anos, com medio completo, renda mais baixa, ativa, maior renda dom, casada</t>
  </si>
  <si>
    <t xml:space="preserve">Mulher de 35 anos, com medio completo, renda mais alta, ativa, maior renda dom, casada</t>
  </si>
  <si>
    <t xml:space="preserve">[-0.0332; 0.0472]</t>
  </si>
  <si>
    <t xml:space="preserve">[-0.0158; 0.0424]</t>
  </si>
  <si>
    <t xml:space="preserve">[0.008; 0.0578]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</si>
</sst>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18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G36" headerRowCount="1" totalsRowCount="0" totalsRowShown="0">
  <autoFilter ref="A1:G36"/>
  <tableColumns count="7">
    <tableColumn id="1" name="ano"/>
    <tableColumn id="2" name="variaveis"/>
    <tableColumn id="3" name="coeficientes"/>
    <tableColumn id="4" name="se_95"/>
    <tableColumn id="5" name="coeficientes_OR"/>
    <tableColumn id="6" name="OR_confit"/>
    <tableColumn id="7" name="p_value"/>
  </tableColumns>
</table>
</file>

<file path=xl/tables/table2.xml><?xml version="1.0" encoding="utf-8"?>
<table xmlns="http://schemas.openxmlformats.org/spreadsheetml/2006/main" id="2" name="Table4" displayName="Table4" ref="A1:G71" headerRowCount="1" totalsRowCount="0" totalsRowShown="0">
  <autoFilter ref="A1:G71"/>
  <tableColumns count="7">
    <tableColumn id="1" name="ano"/>
    <tableColumn id="2" name="variaveis"/>
    <tableColumn id="3" name="coeficientes"/>
    <tableColumn id="4" name="se_95"/>
    <tableColumn id="5" name="coeficientes_OR"/>
    <tableColumn id="6" name="OR_confit"/>
    <tableColumn id="7" name="p_value"/>
  </tableColumns>
</table>
</file>

<file path=xl/tables/table3.xml><?xml version="1.0" encoding="utf-8"?>
<table xmlns="http://schemas.openxmlformats.org/spreadsheetml/2006/main" id="3" name="Table6" displayName="Table6" ref="A1:G91" headerRowCount="1" totalsRowCount="0" totalsRowShown="0">
  <autoFilter ref="A1:G91"/>
  <tableColumns count="7">
    <tableColumn id="1" name="ano"/>
    <tableColumn id="2" name="variaveis"/>
    <tableColumn id="3" name="coeficientes"/>
    <tableColumn id="4" name="se_95"/>
    <tableColumn id="5" name="coeficientes_OR"/>
    <tableColumn id="6" name="OR_confit"/>
    <tableColumn id="7" name="p_valu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6" activeCellId="0" sqref="E36"/>
    </sheetView>
  </sheetViews>
  <sheetFormatPr defaultColWidth="11.4296875" defaultRowHeight="15" zeroHeight="false" outlineLevelRow="0" outlineLevelCol="0"/>
  <cols>
    <col collapsed="false" customWidth="true" hidden="false" outlineLevel="0" max="4" min="4" style="0" width="4.14"/>
  </cols>
  <sheetData>
    <row r="1" customFormat="false" ht="15" hidden="false" customHeight="false" outlineLevel="0" collapsed="false">
      <c r="A1" s="0" t="n">
        <f aca="false">A1:W47</f>
        <v>0</v>
      </c>
    </row>
    <row r="2" customFormat="false" ht="15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</row>
    <row r="3" customFormat="false" ht="15" hidden="false" customHeight="false" outlineLevel="0" collapsed="false">
      <c r="C3" s="4"/>
      <c r="D3" s="5" t="s">
        <v>0</v>
      </c>
      <c r="V3" s="6"/>
    </row>
    <row r="4" customFormat="false" ht="15" hidden="false" customHeight="true" outlineLevel="0" collapsed="false">
      <c r="C4" s="4"/>
      <c r="E4" s="7" t="s">
        <v>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6"/>
      <c r="W4" s="8"/>
    </row>
    <row r="5" customFormat="false" ht="15" hidden="false" customHeight="true" outlineLevel="0" collapsed="false">
      <c r="C5" s="4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6"/>
    </row>
    <row r="6" customFormat="false" ht="15" hidden="false" customHeight="false" outlineLevel="0" collapsed="false">
      <c r="C6" s="4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6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customFormat="false" ht="15" hidden="false" customHeight="false" outlineLevel="0" collapsed="false">
      <c r="C7" s="4"/>
      <c r="T7" s="11"/>
      <c r="V7" s="6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customFormat="false" ht="15" hidden="false" customHeight="false" outlineLevel="0" collapsed="false">
      <c r="C8" s="4"/>
      <c r="D8" s="5" t="s">
        <v>2</v>
      </c>
      <c r="T8" s="11"/>
      <c r="V8" s="6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customFormat="false" ht="15" hidden="false" customHeight="true" outlineLevel="0" collapsed="false">
      <c r="C9" s="4"/>
      <c r="E9" s="12" t="s">
        <v>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1"/>
      <c r="U9" s="11"/>
      <c r="V9" s="6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customFormat="false" ht="15" hidden="false" customHeight="false" outlineLevel="0" collapsed="false">
      <c r="C10" s="4"/>
      <c r="D10" s="9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1"/>
      <c r="U10" s="11"/>
      <c r="V10" s="6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customFormat="false" ht="15" hidden="false" customHeight="false" outlineLevel="0" collapsed="false">
      <c r="C11" s="4"/>
      <c r="D11" s="9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1"/>
      <c r="U11" s="11"/>
      <c r="V11" s="6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customFormat="false" ht="15" hidden="false" customHeight="false" outlineLevel="0" collapsed="false">
      <c r="C12" s="4"/>
      <c r="D12" s="9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1"/>
      <c r="U12" s="11"/>
      <c r="V12" s="6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customFormat="false" ht="15" hidden="false" customHeight="false" outlineLevel="0" collapsed="false">
      <c r="C13" s="4"/>
      <c r="D13" s="5" t="s">
        <v>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6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customFormat="false" ht="15" hidden="false" customHeight="false" outlineLevel="0" collapsed="false">
      <c r="C14" s="4"/>
      <c r="E14" s="13" t="s">
        <v>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6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customFormat="false" ht="15" hidden="false" customHeight="false" outlineLevel="0" collapsed="false">
      <c r="C15" s="4"/>
      <c r="E15" s="14" t="s">
        <v>6</v>
      </c>
      <c r="T15" s="11"/>
      <c r="V15" s="6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customFormat="false" ht="15" hidden="false" customHeight="false" outlineLevel="0" collapsed="false">
      <c r="C16" s="4"/>
      <c r="T16" s="11"/>
      <c r="V16" s="6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customFormat="false" ht="15" hidden="false" customHeight="false" outlineLevel="0" collapsed="false">
      <c r="C17" s="4"/>
      <c r="D17" s="15" t="s">
        <v>7</v>
      </c>
      <c r="T17" s="11"/>
      <c r="V17" s="6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customFormat="false" ht="15" hidden="false" customHeight="true" outlineLevel="0" collapsed="false">
      <c r="C18" s="4"/>
      <c r="E18" s="16" t="s">
        <v>8</v>
      </c>
      <c r="F18" s="16"/>
      <c r="G18" s="16"/>
      <c r="H18" s="16"/>
      <c r="I18" s="16"/>
      <c r="J18" s="16"/>
      <c r="K18" s="16"/>
      <c r="L18" s="16"/>
      <c r="M18" s="16"/>
      <c r="N18" s="16"/>
      <c r="O18" s="9"/>
      <c r="P18" s="9"/>
      <c r="Q18" s="9"/>
      <c r="R18" s="9"/>
      <c r="S18" s="9"/>
      <c r="T18" s="9"/>
      <c r="U18" s="9"/>
      <c r="V18" s="6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customFormat="false" ht="15" hidden="false" customHeight="false" outlineLevel="0" collapsed="false">
      <c r="C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9"/>
      <c r="P19" s="9"/>
      <c r="Q19" s="9"/>
      <c r="R19" s="9"/>
      <c r="S19" s="9"/>
      <c r="T19" s="9"/>
      <c r="U19" s="9"/>
      <c r="V19" s="6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customFormat="false" ht="15" hidden="false" customHeight="false" outlineLevel="0" collapsed="false">
      <c r="C20" s="4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9"/>
      <c r="P20" s="9"/>
      <c r="Q20" s="9"/>
      <c r="R20" s="9"/>
      <c r="S20" s="9"/>
      <c r="T20" s="9"/>
      <c r="U20" s="9"/>
      <c r="V20" s="6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customFormat="false" ht="15" hidden="false" customHeight="false" outlineLevel="0" collapsed="false">
      <c r="C21" s="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9"/>
      <c r="P21" s="9"/>
      <c r="Q21" s="9"/>
      <c r="R21" s="9"/>
      <c r="S21" s="9"/>
      <c r="T21" s="9"/>
      <c r="U21" s="9"/>
      <c r="V21" s="6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customFormat="false" ht="15" hidden="false" customHeight="false" outlineLevel="0" collapsed="false">
      <c r="C22" s="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9"/>
      <c r="P22" s="9"/>
      <c r="Q22" s="9"/>
      <c r="R22" s="9"/>
      <c r="S22" s="9"/>
      <c r="T22" s="9"/>
      <c r="U22" s="9"/>
      <c r="V22" s="6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customFormat="false" ht="15" hidden="false" customHeight="false" outlineLevel="0" collapsed="false">
      <c r="C23" s="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9"/>
      <c r="P23" s="9"/>
      <c r="Q23" s="9"/>
      <c r="R23" s="9"/>
      <c r="S23" s="9"/>
      <c r="T23" s="9"/>
      <c r="U23" s="9"/>
      <c r="V23" s="6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customFormat="false" ht="15" hidden="false" customHeight="false" outlineLevel="0" collapsed="false">
      <c r="C24" s="4"/>
      <c r="T24" s="11"/>
      <c r="V24" s="6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customFormat="false" ht="15" hidden="false" customHeight="false" outlineLevel="0" collapsed="false">
      <c r="C25" s="4"/>
      <c r="D25" s="15" t="s">
        <v>9</v>
      </c>
      <c r="T25" s="11"/>
      <c r="V25" s="6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customFormat="false" ht="15" hidden="false" customHeight="true" outlineLevel="0" collapsed="false">
      <c r="C26" s="4"/>
      <c r="E26" s="16" t="s">
        <v>10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6"/>
      <c r="W26" s="8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customFormat="false" ht="15" hidden="false" customHeight="false" outlineLevel="0" collapsed="false">
      <c r="C27" s="4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6"/>
    </row>
    <row r="28" customFormat="false" ht="15" hidden="false" customHeight="false" outlineLevel="0" collapsed="false">
      <c r="C28" s="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6"/>
    </row>
    <row r="29" customFormat="false" ht="15" hidden="false" customHeight="false" outlineLevel="0" collapsed="false">
      <c r="C29" s="4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6"/>
    </row>
    <row r="30" customFormat="false" ht="15" hidden="false" customHeight="false" outlineLevel="0" collapsed="false">
      <c r="C30" s="4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6"/>
    </row>
    <row r="31" customFormat="false" ht="15" hidden="false" customHeight="false" outlineLevel="0" collapsed="false">
      <c r="C31" s="4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6"/>
    </row>
    <row r="32" customFormat="false" ht="15" hidden="false" customHeight="false" outlineLevel="0" collapsed="false">
      <c r="C32" s="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6"/>
    </row>
    <row r="33" customFormat="false" ht="15" hidden="false" customHeight="false" outlineLevel="0" collapsed="false">
      <c r="C33" s="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6"/>
    </row>
    <row r="34" customFormat="false" ht="15" hidden="false" customHeight="false" outlineLevel="0" collapsed="false">
      <c r="C34" s="4"/>
      <c r="V34" s="6"/>
    </row>
    <row r="35" customFormat="false" ht="15" hidden="false" customHeight="false" outlineLevel="0" collapsed="false">
      <c r="C35" s="4"/>
      <c r="D35" s="15" t="s">
        <v>11</v>
      </c>
      <c r="T35" s="11"/>
      <c r="V35" s="6"/>
    </row>
    <row r="36" customFormat="false" ht="15" hidden="false" customHeight="true" outlineLevel="0" collapsed="false">
      <c r="C36" s="4"/>
      <c r="E36" s="17" t="s">
        <v>12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6"/>
    </row>
    <row r="37" customFormat="false" ht="15" hidden="false" customHeight="false" outlineLevel="0" collapsed="false">
      <c r="C37" s="4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6"/>
    </row>
    <row r="38" customFormat="false" ht="15" hidden="false" customHeight="false" outlineLevel="0" collapsed="false">
      <c r="C38" s="4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6"/>
    </row>
    <row r="39" customFormat="false" ht="15" hidden="false" customHeight="false" outlineLevel="0" collapsed="false">
      <c r="C39" s="4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6"/>
    </row>
    <row r="40" customFormat="false" ht="15" hidden="false" customHeight="false" outlineLevel="0" collapsed="false">
      <c r="C40" s="4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6"/>
    </row>
    <row r="41" customFormat="false" ht="15" hidden="false" customHeight="false" outlineLevel="0" collapsed="false">
      <c r="C41" s="4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6"/>
    </row>
    <row r="42" customFormat="false" ht="15" hidden="false" customHeight="false" outlineLevel="0" collapsed="false">
      <c r="C42" s="4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6"/>
    </row>
    <row r="43" customFormat="false" ht="15" hidden="false" customHeight="false" outlineLevel="0" collapsed="false">
      <c r="C43" s="4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6"/>
    </row>
    <row r="44" customFormat="false" ht="15" hidden="false" customHeight="false" outlineLevel="0" collapsed="false">
      <c r="C44" s="4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6"/>
    </row>
    <row r="45" customFormat="false" ht="15" hidden="false" customHeight="false" outlineLevel="0" collapsed="false">
      <c r="C45" s="4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6"/>
    </row>
    <row r="46" customFormat="false" ht="15" hidden="false" customHeight="false" outlineLevel="0" collapsed="false"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</row>
  </sheetData>
  <mergeCells count="5">
    <mergeCell ref="E4:U6"/>
    <mergeCell ref="E9:S12"/>
    <mergeCell ref="E18:N23"/>
    <mergeCell ref="E26:U33"/>
    <mergeCell ref="E36:U44"/>
  </mergeCells>
  <hyperlinks>
    <hyperlink ref="D17" location="'1 - Por ano, dem'!A1" display="Modelo 1 - Estimação para cada período, condicionada: (i) fatores demográficos"/>
    <hyperlink ref="D25" location="'2 - Por ano, dem, socioec'!A1" display="Modelo 2 - Estimação para cada período, condicionada a: (i) fatores demográficos; (ii) fatores socioeconômicos."/>
    <hyperlink ref="D35" location="'3 - Por ano, dem, socioec, dom'!A1" display="Modelo 3 - Estimação para cada período, condicionada a: (i) fatores demográficos; (ii) fatores socioeconômicos; (iii) fatores domiciliares/propensão a corresidência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6"/>
  <sheetViews>
    <sheetView showFormulas="false" showGridLines="fals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AH5" activeCellId="0" sqref="AH5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39"/>
    <col collapsed="false" customWidth="true" hidden="false" outlineLevel="0" max="9" min="9" style="0" width="39"/>
    <col collapsed="false" customWidth="true" hidden="false" outlineLevel="0" max="10" min="10" style="0" width="11.57"/>
    <col collapsed="false" customWidth="true" hidden="false" outlineLevel="0" max="12" min="12" style="0" width="10.43"/>
    <col collapsed="false" customWidth="true" hidden="false" outlineLevel="0" max="13" min="13" style="0" width="13.28"/>
    <col collapsed="false" customWidth="true" hidden="false" outlineLevel="0" max="14" min="14" style="0" width="7.57"/>
    <col collapsed="false" customWidth="true" hidden="false" outlineLevel="0" max="15" min="15" style="0" width="11.57"/>
    <col collapsed="false" customWidth="true" hidden="false" outlineLevel="0" max="17" min="17" style="0" width="10.57"/>
    <col collapsed="false" customWidth="true" hidden="false" outlineLevel="0" max="18" min="18" style="0" width="13.28"/>
    <col collapsed="false" customWidth="true" hidden="false" outlineLevel="0" max="19" min="19" style="0" width="7.57"/>
    <col collapsed="false" customWidth="true" hidden="false" outlineLevel="0" max="20" min="20" style="0" width="11.57"/>
    <col collapsed="false" customWidth="true" hidden="false" outlineLevel="0" max="22" min="22" style="0" width="10.57"/>
    <col collapsed="false" customWidth="true" hidden="false" outlineLevel="0" max="23" min="23" style="0" width="13.28"/>
    <col collapsed="false" customWidth="true" hidden="false" outlineLevel="0" max="24" min="24" style="0" width="7.57"/>
    <col collapsed="false" customWidth="true" hidden="false" outlineLevel="0" max="25" min="25" style="0" width="11.57"/>
    <col collapsed="false" customWidth="true" hidden="false" outlineLevel="0" max="27" min="27" style="0" width="10.57"/>
    <col collapsed="false" customWidth="true" hidden="false" outlineLevel="0" max="28" min="28" style="0" width="13.43"/>
    <col collapsed="false" customWidth="true" hidden="false" outlineLevel="0" max="29" min="29" style="0" width="7.57"/>
    <col collapsed="false" customWidth="true" hidden="false" outlineLevel="0" max="30" min="30" style="0" width="11.57"/>
    <col collapsed="false" customWidth="true" hidden="false" outlineLevel="0" max="32" min="32" style="0" width="10.57"/>
    <col collapsed="false" customWidth="true" hidden="false" outlineLevel="0" max="33" min="33" style="0" width="13.85"/>
    <col collapsed="false" customWidth="true" hidden="false" outlineLevel="0" max="34" min="34" style="0" width="7.57"/>
    <col collapsed="false" customWidth="true" hidden="false" outlineLevel="0" max="35" min="35" style="0" width="25.28"/>
    <col collapsed="false" customWidth="true" hidden="false" outlineLevel="0" max="36" min="36" style="0" width="19.14"/>
    <col collapsed="false" customWidth="true" hidden="false" outlineLevel="0" max="37" min="37" style="0" width="28.86"/>
    <col collapsed="false" customWidth="true" hidden="false" outlineLevel="0" max="38" min="38" style="0" width="27.29"/>
    <col collapsed="false" customWidth="true" hidden="false" outlineLevel="0" max="39" min="39" style="0" width="21.15"/>
  </cols>
  <sheetData>
    <row r="1" customFormat="false" ht="15" hidden="false" customHeight="false" outlineLevel="0" collapsed="false">
      <c r="A1" s="21" t="s">
        <v>13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I1" s="22" t="s">
        <v>20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5" hidden="false" customHeight="true" outlineLevel="0" collapsed="false">
      <c r="A2" s="0" t="n">
        <v>1970</v>
      </c>
      <c r="B2" s="0" t="s">
        <v>21</v>
      </c>
      <c r="C2" s="0" t="n">
        <v>-3.06815</v>
      </c>
      <c r="D2" s="0" t="n">
        <v>0.0153</v>
      </c>
      <c r="E2" s="0" t="n">
        <v>0.04651</v>
      </c>
      <c r="F2" s="0" t="s">
        <v>22</v>
      </c>
      <c r="G2" s="0" t="n">
        <v>0</v>
      </c>
      <c r="I2" s="23" t="s">
        <v>23</v>
      </c>
      <c r="J2" s="24" t="s">
        <v>24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5"/>
    </row>
    <row r="3" customFormat="false" ht="15" hidden="false" customHeight="false" outlineLevel="0" collapsed="false">
      <c r="A3" s="0" t="n">
        <v>1970</v>
      </c>
      <c r="B3" s="0" t="s">
        <v>25</v>
      </c>
      <c r="C3" s="0" t="n">
        <v>0.10935</v>
      </c>
      <c r="D3" s="0" t="n">
        <v>0.0005</v>
      </c>
      <c r="E3" s="0" t="n">
        <v>1.11555</v>
      </c>
      <c r="F3" s="0" t="s">
        <v>26</v>
      </c>
      <c r="G3" s="0" t="n">
        <v>0</v>
      </c>
      <c r="I3" s="23"/>
      <c r="J3" s="26" t="n">
        <v>1970</v>
      </c>
      <c r="K3" s="26"/>
      <c r="L3" s="26"/>
      <c r="M3" s="26"/>
      <c r="N3" s="26"/>
      <c r="O3" s="27" t="n">
        <v>1980</v>
      </c>
      <c r="P3" s="27"/>
      <c r="Q3" s="27"/>
      <c r="R3" s="27"/>
      <c r="S3" s="27"/>
      <c r="T3" s="28" t="n">
        <v>1991</v>
      </c>
      <c r="U3" s="28"/>
      <c r="V3" s="28"/>
      <c r="W3" s="28"/>
      <c r="X3" s="28"/>
      <c r="Y3" s="29" t="n">
        <v>2000</v>
      </c>
      <c r="Z3" s="29"/>
      <c r="AA3" s="29"/>
      <c r="AB3" s="29"/>
      <c r="AC3" s="29"/>
      <c r="AD3" s="28" t="n">
        <v>2010</v>
      </c>
      <c r="AE3" s="28"/>
      <c r="AF3" s="28"/>
      <c r="AG3" s="28"/>
      <c r="AH3" s="28"/>
    </row>
    <row r="4" customFormat="false" ht="45" hidden="false" customHeight="false" outlineLevel="0" collapsed="false">
      <c r="A4" s="0" t="n">
        <v>1970</v>
      </c>
      <c r="B4" s="0" t="s">
        <v>27</v>
      </c>
      <c r="C4" s="0" t="n">
        <v>-4.23867</v>
      </c>
      <c r="D4" s="0" t="n">
        <v>0.0213</v>
      </c>
      <c r="E4" s="0" t="n">
        <v>0.01443</v>
      </c>
      <c r="F4" s="13" t="s">
        <v>28</v>
      </c>
      <c r="G4" s="0" t="n">
        <v>0</v>
      </c>
      <c r="I4" s="23"/>
      <c r="J4" s="30" t="s">
        <v>29</v>
      </c>
      <c r="K4" s="30" t="s">
        <v>30</v>
      </c>
      <c r="L4" s="30" t="s">
        <v>31</v>
      </c>
      <c r="M4" s="30" t="s">
        <v>32</v>
      </c>
      <c r="N4" s="31" t="s">
        <v>33</v>
      </c>
      <c r="O4" s="30" t="s">
        <v>29</v>
      </c>
      <c r="P4" s="30" t="s">
        <v>30</v>
      </c>
      <c r="Q4" s="30" t="s">
        <v>31</v>
      </c>
      <c r="R4" s="30" t="s">
        <v>32</v>
      </c>
      <c r="S4" s="31" t="s">
        <v>33</v>
      </c>
      <c r="T4" s="30" t="s">
        <v>29</v>
      </c>
      <c r="U4" s="30" t="s">
        <v>30</v>
      </c>
      <c r="V4" s="30" t="s">
        <v>31</v>
      </c>
      <c r="W4" s="30" t="s">
        <v>32</v>
      </c>
      <c r="X4" s="31" t="s">
        <v>33</v>
      </c>
      <c r="Y4" s="30" t="s">
        <v>29</v>
      </c>
      <c r="Z4" s="30" t="s">
        <v>30</v>
      </c>
      <c r="AA4" s="30" t="s">
        <v>31</v>
      </c>
      <c r="AB4" s="30" t="s">
        <v>32</v>
      </c>
      <c r="AC4" s="31" t="s">
        <v>33</v>
      </c>
      <c r="AD4" s="30" t="s">
        <v>29</v>
      </c>
      <c r="AE4" s="30" t="s">
        <v>30</v>
      </c>
      <c r="AF4" s="30" t="s">
        <v>31</v>
      </c>
      <c r="AG4" s="30" t="s">
        <v>32</v>
      </c>
      <c r="AH4" s="31" t="s">
        <v>33</v>
      </c>
    </row>
    <row r="5" customFormat="false" ht="15" hidden="false" customHeight="false" outlineLevel="0" collapsed="false">
      <c r="A5" s="0" t="n">
        <v>1970</v>
      </c>
      <c r="B5" s="0" t="s">
        <v>34</v>
      </c>
      <c r="C5" s="0" t="n">
        <v>-0.08535</v>
      </c>
      <c r="D5" s="0" t="n">
        <v>0.0105</v>
      </c>
      <c r="E5" s="0" t="n">
        <v>0.91819</v>
      </c>
      <c r="F5" s="0" t="s">
        <v>35</v>
      </c>
      <c r="G5" s="0" t="n">
        <v>0</v>
      </c>
      <c r="H5" s="32"/>
      <c r="I5" s="33" t="s">
        <v>36</v>
      </c>
      <c r="J5" s="34" t="n">
        <v>-3.06815</v>
      </c>
      <c r="K5" s="34" t="n">
        <v>0.0153</v>
      </c>
      <c r="L5" s="35" t="s">
        <v>37</v>
      </c>
      <c r="M5" s="35" t="s">
        <v>37</v>
      </c>
      <c r="N5" s="36" t="n">
        <v>0</v>
      </c>
      <c r="O5" s="34" t="n">
        <v>-3.08694</v>
      </c>
      <c r="P5" s="34" t="n">
        <v>0.0144</v>
      </c>
      <c r="Q5" s="35" t="s">
        <v>37</v>
      </c>
      <c r="R5" s="35" t="s">
        <v>37</v>
      </c>
      <c r="S5" s="36" t="n">
        <v>0</v>
      </c>
      <c r="T5" s="34" t="n">
        <v>-3.07682</v>
      </c>
      <c r="U5" s="34" t="n">
        <v>0.0207</v>
      </c>
      <c r="V5" s="35" t="s">
        <v>37</v>
      </c>
      <c r="W5" s="35" t="s">
        <v>37</v>
      </c>
      <c r="X5" s="36" t="n">
        <v>0</v>
      </c>
      <c r="Y5" s="34" t="n">
        <v>-2.92246</v>
      </c>
      <c r="Z5" s="34" t="n">
        <v>0.0198</v>
      </c>
      <c r="AA5" s="35" t="s">
        <v>37</v>
      </c>
      <c r="AB5" s="35" t="s">
        <v>37</v>
      </c>
      <c r="AC5" s="36" t="n">
        <v>0</v>
      </c>
      <c r="AD5" s="34" t="n">
        <v>-2.62839</v>
      </c>
      <c r="AE5" s="34" t="n">
        <v>0.0206</v>
      </c>
      <c r="AF5" s="35" t="s">
        <v>37</v>
      </c>
      <c r="AG5" s="35" t="s">
        <v>37</v>
      </c>
      <c r="AH5" s="36" t="n">
        <v>0</v>
      </c>
    </row>
    <row r="6" customFormat="false" ht="15" hidden="false" customHeight="false" outlineLevel="0" collapsed="false">
      <c r="A6" s="0" t="n">
        <v>1970</v>
      </c>
      <c r="B6" s="0" t="s">
        <v>38</v>
      </c>
      <c r="C6" s="0" t="n">
        <v>-0.67481</v>
      </c>
      <c r="D6" s="0" t="n">
        <v>0.042</v>
      </c>
      <c r="E6" s="0" t="n">
        <v>0.50925</v>
      </c>
      <c r="F6" s="0" t="s">
        <v>39</v>
      </c>
      <c r="G6" s="0" t="n">
        <v>0</v>
      </c>
      <c r="H6" s="32"/>
      <c r="I6" s="37" t="s">
        <v>40</v>
      </c>
      <c r="J6" s="38" t="n">
        <v>0.10935</v>
      </c>
      <c r="K6" s="34" t="n">
        <v>0.0005</v>
      </c>
      <c r="L6" s="34" t="n">
        <v>1.11555</v>
      </c>
      <c r="M6" s="35" t="str">
        <f aca="false">F3</f>
        <v>[1.1151; 1.116]</v>
      </c>
      <c r="N6" s="36" t="n">
        <v>0</v>
      </c>
      <c r="O6" s="34" t="n">
        <v>0.1122</v>
      </c>
      <c r="P6" s="34" t="n">
        <v>0.0005</v>
      </c>
      <c r="Q6" s="35" t="n">
        <v>1.11874</v>
      </c>
      <c r="R6" s="35" t="str">
        <f aca="false">F10</f>
        <v>[1.1182; 1.1192]</v>
      </c>
      <c r="S6" s="36" t="n">
        <v>0</v>
      </c>
      <c r="T6" s="34" t="n">
        <v>0.10173</v>
      </c>
      <c r="U6" s="34" t="n">
        <v>0.0005</v>
      </c>
      <c r="V6" s="35" t="n">
        <v>1.10708</v>
      </c>
      <c r="W6" s="35" t="str">
        <f aca="false">F17</f>
        <v>[1.1066; 1.1076]</v>
      </c>
      <c r="X6" s="36" t="n">
        <v>0</v>
      </c>
      <c r="Y6" s="34" t="n">
        <v>0.0864</v>
      </c>
      <c r="Z6" s="34" t="n">
        <v>0.0004</v>
      </c>
      <c r="AA6" s="35" t="n">
        <v>1.09024</v>
      </c>
      <c r="AB6" s="35" t="str">
        <f aca="false">F24</f>
        <v>[1.0898; 1.0906]</v>
      </c>
      <c r="AC6" s="36" t="n">
        <v>0</v>
      </c>
      <c r="AD6" s="34" t="n">
        <v>0.06041</v>
      </c>
      <c r="AE6" s="34" t="n">
        <v>0.0003</v>
      </c>
      <c r="AF6" s="35" t="n">
        <v>1.06227</v>
      </c>
      <c r="AG6" s="35" t="str">
        <f aca="false">F31</f>
        <v>[1.062; 1.0626]</v>
      </c>
      <c r="AH6" s="36" t="n">
        <v>0</v>
      </c>
    </row>
    <row r="7" customFormat="false" ht="15" hidden="false" customHeight="false" outlineLevel="0" collapsed="false">
      <c r="A7" s="0" t="n">
        <v>1970</v>
      </c>
      <c r="B7" s="0" t="s">
        <v>41</v>
      </c>
      <c r="C7" s="0" t="n">
        <v>-0.0453</v>
      </c>
      <c r="D7" s="0" t="n">
        <v>0.0267</v>
      </c>
      <c r="E7" s="0" t="n">
        <v>0.95571</v>
      </c>
      <c r="F7" s="0" t="s">
        <v>42</v>
      </c>
      <c r="G7" s="0" t="n">
        <v>0.00087</v>
      </c>
      <c r="H7" s="32"/>
      <c r="I7" s="39" t="s">
        <v>43</v>
      </c>
      <c r="J7" s="35" t="s">
        <v>37</v>
      </c>
      <c r="K7" s="35" t="s">
        <v>37</v>
      </c>
      <c r="L7" s="35" t="s">
        <v>37</v>
      </c>
      <c r="M7" s="35" t="s">
        <v>37</v>
      </c>
      <c r="N7" s="40" t="s">
        <v>37</v>
      </c>
      <c r="O7" s="35" t="s">
        <v>37</v>
      </c>
      <c r="P7" s="35" t="s">
        <v>37</v>
      </c>
      <c r="Q7" s="35" t="s">
        <v>37</v>
      </c>
      <c r="R7" s="35" t="s">
        <v>37</v>
      </c>
      <c r="S7" s="40" t="s">
        <v>37</v>
      </c>
      <c r="T7" s="35" t="s">
        <v>37</v>
      </c>
      <c r="U7" s="35" t="s">
        <v>37</v>
      </c>
      <c r="V7" s="35" t="s">
        <v>37</v>
      </c>
      <c r="W7" s="35"/>
      <c r="X7" s="40" t="s">
        <v>37</v>
      </c>
      <c r="Y7" s="35" t="s">
        <v>37</v>
      </c>
      <c r="Z7" s="35" t="s">
        <v>37</v>
      </c>
      <c r="AA7" s="35" t="s">
        <v>37</v>
      </c>
      <c r="AB7" s="35"/>
      <c r="AC7" s="40" t="s">
        <v>37</v>
      </c>
      <c r="AD7" s="35" t="s">
        <v>37</v>
      </c>
      <c r="AE7" s="35" t="s">
        <v>37</v>
      </c>
      <c r="AF7" s="35" t="s">
        <v>37</v>
      </c>
      <c r="AG7" s="35" t="s">
        <v>37</v>
      </c>
      <c r="AH7" s="40" t="s">
        <v>37</v>
      </c>
    </row>
    <row r="8" customFormat="false" ht="15" hidden="false" customHeight="false" outlineLevel="0" collapsed="false">
      <c r="A8" s="0" t="n">
        <v>1970</v>
      </c>
      <c r="B8" s="0" t="s">
        <v>44</v>
      </c>
      <c r="C8" s="0" t="n">
        <v>0.43552</v>
      </c>
      <c r="D8" s="0" t="n">
        <v>0.0496</v>
      </c>
      <c r="E8" s="0" t="n">
        <v>1.54577</v>
      </c>
      <c r="F8" s="0" t="s">
        <v>45</v>
      </c>
      <c r="G8" s="0" t="n">
        <v>0</v>
      </c>
      <c r="I8" s="41" t="s">
        <v>46</v>
      </c>
      <c r="J8" s="34" t="n">
        <v>-4.23867</v>
      </c>
      <c r="K8" s="34" t="n">
        <v>0.0213</v>
      </c>
      <c r="L8" s="34" t="n">
        <v>0.01443</v>
      </c>
      <c r="M8" s="35" t="str">
        <f aca="false">F4</f>
        <v>[0.0069; 0.0357]</v>
      </c>
      <c r="N8" s="36" t="n">
        <v>0</v>
      </c>
      <c r="O8" s="34" t="n">
        <v>-4.22186</v>
      </c>
      <c r="P8" s="34" t="n">
        <v>0.018</v>
      </c>
      <c r="Q8" s="35" t="n">
        <v>0.01467</v>
      </c>
      <c r="R8" s="35" t="str">
        <f aca="false">F11</f>
        <v>[0.0033; 0.0327]</v>
      </c>
      <c r="S8" s="36" t="n">
        <v>0</v>
      </c>
      <c r="T8" s="34" t="n">
        <v>-3.55994</v>
      </c>
      <c r="U8" s="34" t="n">
        <v>0.0204</v>
      </c>
      <c r="V8" s="35" t="n">
        <v>0.02844</v>
      </c>
      <c r="W8" s="35" t="str">
        <f aca="false">F18</f>
        <v>[0.008; 0.0488]</v>
      </c>
      <c r="X8" s="36" t="n">
        <v>0</v>
      </c>
      <c r="Y8" s="34" t="n">
        <v>-2.57545</v>
      </c>
      <c r="Z8" s="34" t="n">
        <v>0.0125</v>
      </c>
      <c r="AA8" s="35" t="n">
        <v>0.07612</v>
      </c>
      <c r="AB8" s="35" t="str">
        <f aca="false">F25</f>
        <v>[0.0636; 0.0886]</v>
      </c>
      <c r="AC8" s="36" t="n">
        <v>0</v>
      </c>
      <c r="AD8" s="34" t="n">
        <v>-1.10365</v>
      </c>
      <c r="AE8" s="34" t="n">
        <v>0.0093</v>
      </c>
      <c r="AF8" s="35" t="n">
        <v>0.33166</v>
      </c>
      <c r="AG8" s="35" t="str">
        <f aca="false">F32</f>
        <v>[0.3224; 0.341]</v>
      </c>
      <c r="AH8" s="36" t="n">
        <v>0</v>
      </c>
    </row>
    <row r="9" customFormat="false" ht="15" hidden="false" customHeight="false" outlineLevel="0" collapsed="false">
      <c r="A9" s="0" t="n">
        <v>1980</v>
      </c>
      <c r="B9" s="0" t="s">
        <v>21</v>
      </c>
      <c r="C9" s="0" t="n">
        <v>-3.08694</v>
      </c>
      <c r="D9" s="0" t="n">
        <v>0.0144</v>
      </c>
      <c r="E9" s="0" t="n">
        <v>0.04564</v>
      </c>
      <c r="F9" s="0" t="s">
        <v>47</v>
      </c>
      <c r="G9" s="0" t="n">
        <v>0</v>
      </c>
      <c r="H9" s="32"/>
      <c r="I9" s="39" t="s">
        <v>48</v>
      </c>
      <c r="J9" s="35" t="s">
        <v>37</v>
      </c>
      <c r="K9" s="35" t="s">
        <v>37</v>
      </c>
      <c r="L9" s="35" t="s">
        <v>37</v>
      </c>
      <c r="M9" s="35" t="s">
        <v>37</v>
      </c>
      <c r="N9" s="40" t="s">
        <v>37</v>
      </c>
      <c r="O9" s="35" t="s">
        <v>37</v>
      </c>
      <c r="P9" s="35" t="s">
        <v>37</v>
      </c>
      <c r="Q9" s="35" t="s">
        <v>37</v>
      </c>
      <c r="R9" s="35" t="s">
        <v>37</v>
      </c>
      <c r="S9" s="40" t="s">
        <v>37</v>
      </c>
      <c r="T9" s="35" t="s">
        <v>37</v>
      </c>
      <c r="U9" s="35" t="s">
        <v>37</v>
      </c>
      <c r="V9" s="35" t="s">
        <v>37</v>
      </c>
      <c r="W9" s="35"/>
      <c r="X9" s="40" t="s">
        <v>37</v>
      </c>
      <c r="Y9" s="35" t="s">
        <v>37</v>
      </c>
      <c r="Z9" s="35" t="s">
        <v>37</v>
      </c>
      <c r="AA9" s="35" t="s">
        <v>37</v>
      </c>
      <c r="AB9" s="35"/>
      <c r="AC9" s="40" t="s">
        <v>37</v>
      </c>
      <c r="AD9" s="35" t="s">
        <v>37</v>
      </c>
      <c r="AE9" s="35" t="s">
        <v>37</v>
      </c>
      <c r="AF9" s="35" t="s">
        <v>37</v>
      </c>
      <c r="AG9" s="35"/>
      <c r="AH9" s="40" t="s">
        <v>37</v>
      </c>
    </row>
    <row r="10" customFormat="false" ht="15" hidden="false" customHeight="false" outlineLevel="0" collapsed="false">
      <c r="A10" s="0" t="n">
        <v>1980</v>
      </c>
      <c r="B10" s="0" t="s">
        <v>25</v>
      </c>
      <c r="C10" s="0" t="n">
        <v>0.1122</v>
      </c>
      <c r="D10" s="0" t="n">
        <v>0.0005</v>
      </c>
      <c r="E10" s="0" t="n">
        <v>1.11874</v>
      </c>
      <c r="F10" s="0" t="s">
        <v>49</v>
      </c>
      <c r="G10" s="0" t="n">
        <v>0</v>
      </c>
      <c r="H10" s="32"/>
      <c r="I10" s="41" t="s">
        <v>50</v>
      </c>
      <c r="J10" s="34" t="n">
        <v>-0.08535</v>
      </c>
      <c r="K10" s="34" t="n">
        <v>0.0105</v>
      </c>
      <c r="L10" s="34" t="n">
        <v>0.91819</v>
      </c>
      <c r="M10" s="35" t="str">
        <f aca="false">F5</f>
        <v>[0.9077; 0.9287]</v>
      </c>
      <c r="N10" s="36" t="n">
        <v>0</v>
      </c>
      <c r="O10" s="34" t="n">
        <v>0.09287</v>
      </c>
      <c r="P10" s="34" t="n">
        <v>0.0101</v>
      </c>
      <c r="Q10" s="35" t="n">
        <v>1.09732</v>
      </c>
      <c r="R10" s="35" t="str">
        <f aca="false">F12</f>
        <v>[1.0872; 1.1074]</v>
      </c>
      <c r="S10" s="36" t="n">
        <v>0</v>
      </c>
      <c r="T10" s="34" t="n">
        <v>0.27041</v>
      </c>
      <c r="U10" s="34" t="n">
        <v>0.0158</v>
      </c>
      <c r="V10" s="35" t="n">
        <v>1.3105</v>
      </c>
      <c r="W10" s="35" t="str">
        <f aca="false">F19</f>
        <v>[1.2947; 1.3263]</v>
      </c>
      <c r="X10" s="36" t="n">
        <v>0</v>
      </c>
      <c r="Y10" s="34" t="n">
        <v>0.31158</v>
      </c>
      <c r="Z10" s="34" t="n">
        <v>0.016</v>
      </c>
      <c r="AA10" s="35" t="n">
        <v>1.36558</v>
      </c>
      <c r="AB10" s="35" t="str">
        <f aca="false">F26</f>
        <v>[1.3496; 1.3816]</v>
      </c>
      <c r="AC10" s="36" t="n">
        <v>0</v>
      </c>
      <c r="AD10" s="34" t="n">
        <v>0.30322</v>
      </c>
      <c r="AE10" s="34" t="n">
        <v>0.0172</v>
      </c>
      <c r="AF10" s="35" t="n">
        <v>1.35421</v>
      </c>
      <c r="AG10" s="35" t="str">
        <f aca="false">F33</f>
        <v>[1.337; 1.3714]</v>
      </c>
      <c r="AH10" s="36" t="n">
        <v>0</v>
      </c>
    </row>
    <row r="11" customFormat="false" ht="15" hidden="false" customHeight="false" outlineLevel="0" collapsed="false">
      <c r="A11" s="0" t="n">
        <v>1980</v>
      </c>
      <c r="B11" s="0" t="s">
        <v>27</v>
      </c>
      <c r="C11" s="0" t="n">
        <v>-4.22186</v>
      </c>
      <c r="D11" s="0" t="n">
        <v>0.018</v>
      </c>
      <c r="E11" s="0" t="n">
        <v>0.01467</v>
      </c>
      <c r="F11" s="13" t="s">
        <v>51</v>
      </c>
      <c r="G11" s="0" t="n">
        <v>0</v>
      </c>
      <c r="H11" s="32"/>
      <c r="I11" s="41" t="s">
        <v>52</v>
      </c>
      <c r="J11" s="34" t="n">
        <v>-0.67481</v>
      </c>
      <c r="K11" s="34" t="n">
        <v>0.042</v>
      </c>
      <c r="L11" s="34" t="n">
        <v>0.50925</v>
      </c>
      <c r="M11" s="35" t="str">
        <f aca="false">F6</f>
        <v>[0.4672; 0.5512]</v>
      </c>
      <c r="N11" s="36" t="n">
        <v>0</v>
      </c>
      <c r="O11" s="34" t="n">
        <v>-0.26546</v>
      </c>
      <c r="P11" s="34" t="n">
        <v>0.0256</v>
      </c>
      <c r="Q11" s="35" t="n">
        <v>0.76685</v>
      </c>
      <c r="R11" s="35" t="str">
        <f aca="false">F13</f>
        <v>[0.7413; 0.7924]</v>
      </c>
      <c r="S11" s="36" t="n">
        <v>0</v>
      </c>
      <c r="T11" s="34" t="n">
        <v>0.28108</v>
      </c>
      <c r="U11" s="34" t="n">
        <v>0.0324</v>
      </c>
      <c r="V11" s="35" t="n">
        <v>1.32456</v>
      </c>
      <c r="W11" s="35" t="str">
        <f aca="false">F20</f>
        <v>[1.2922; 1.357]</v>
      </c>
      <c r="X11" s="36" t="n">
        <v>0</v>
      </c>
      <c r="Y11" s="34" t="n">
        <v>0.7436</v>
      </c>
      <c r="Z11" s="34" t="n">
        <v>0.0271</v>
      </c>
      <c r="AA11" s="35" t="n">
        <v>2.10349</v>
      </c>
      <c r="AB11" s="35" t="str">
        <f aca="false">F27</f>
        <v>[2.0764; 2.1306]</v>
      </c>
      <c r="AC11" s="36" t="n">
        <v>0</v>
      </c>
      <c r="AD11" s="34" t="n">
        <v>0.35809</v>
      </c>
      <c r="AE11" s="34" t="n">
        <v>0.0231</v>
      </c>
      <c r="AF11" s="35" t="n">
        <v>1.43059</v>
      </c>
      <c r="AG11" s="35" t="str">
        <f aca="false">F34</f>
        <v>[1.4075; 1.4537]</v>
      </c>
      <c r="AH11" s="36" t="n">
        <v>0</v>
      </c>
    </row>
    <row r="12" customFormat="false" ht="15" hidden="false" customHeight="false" outlineLevel="0" collapsed="false">
      <c r="A12" s="0" t="n">
        <v>1980</v>
      </c>
      <c r="B12" s="0" t="s">
        <v>34</v>
      </c>
      <c r="C12" s="0" t="n">
        <v>0.09287</v>
      </c>
      <c r="D12" s="0" t="n">
        <v>0.0101</v>
      </c>
      <c r="E12" s="0" t="n">
        <v>1.09732</v>
      </c>
      <c r="F12" s="0" t="s">
        <v>53</v>
      </c>
      <c r="G12" s="0" t="n">
        <v>0</v>
      </c>
      <c r="H12" s="32"/>
      <c r="I12" s="41" t="s">
        <v>54</v>
      </c>
      <c r="J12" s="34" t="n">
        <v>-0.0453</v>
      </c>
      <c r="K12" s="34" t="n">
        <v>0.0267</v>
      </c>
      <c r="L12" s="34" t="n">
        <v>0.95571</v>
      </c>
      <c r="M12" s="35" t="str">
        <f aca="false">F7</f>
        <v>[0.929; 0.9824]</v>
      </c>
      <c r="N12" s="36" t="n">
        <v>0.00087</v>
      </c>
      <c r="O12" s="34" t="n">
        <v>0.27017</v>
      </c>
      <c r="P12" s="34" t="n">
        <v>0.0179</v>
      </c>
      <c r="Q12" s="35" t="n">
        <v>1.31019</v>
      </c>
      <c r="R12" s="35" t="str">
        <f aca="false">F14</f>
        <v>[1.2923; 1.3281]</v>
      </c>
      <c r="S12" s="36" t="n">
        <v>0</v>
      </c>
      <c r="T12" s="34" t="n">
        <v>0.67674</v>
      </c>
      <c r="U12" s="34" t="n">
        <v>0.0226</v>
      </c>
      <c r="V12" s="35" t="n">
        <v>1.96745</v>
      </c>
      <c r="W12" s="35" t="str">
        <f aca="false">F21</f>
        <v>[1.9448; 1.99]</v>
      </c>
      <c r="X12" s="36" t="n">
        <v>0</v>
      </c>
      <c r="Y12" s="34" t="n">
        <v>0.59199</v>
      </c>
      <c r="Z12" s="34" t="n">
        <v>0.0187</v>
      </c>
      <c r="AA12" s="35" t="n">
        <v>1.80758</v>
      </c>
      <c r="AB12" s="35" t="str">
        <f aca="false">F28</f>
        <v>[1.7889; 1.8263]</v>
      </c>
      <c r="AC12" s="36" t="n">
        <v>0</v>
      </c>
      <c r="AD12" s="34" t="n">
        <v>0.57026</v>
      </c>
      <c r="AE12" s="34" t="n">
        <v>0.0187</v>
      </c>
      <c r="AF12" s="35" t="n">
        <v>1.76873</v>
      </c>
      <c r="AG12" s="35" t="str">
        <f aca="false">F35</f>
        <v>[1.75; 1.7874]</v>
      </c>
      <c r="AH12" s="36" t="n">
        <v>0</v>
      </c>
    </row>
    <row r="13" customFormat="false" ht="15" hidden="false" customHeight="false" outlineLevel="0" collapsed="false">
      <c r="A13" s="0" t="n">
        <v>1980</v>
      </c>
      <c r="B13" s="0" t="s">
        <v>38</v>
      </c>
      <c r="C13" s="0" t="n">
        <v>-0.26546</v>
      </c>
      <c r="D13" s="0" t="n">
        <v>0.0256</v>
      </c>
      <c r="E13" s="0" t="n">
        <v>0.76685</v>
      </c>
      <c r="F13" s="0" t="s">
        <v>55</v>
      </c>
      <c r="G13" s="0" t="n">
        <v>0</v>
      </c>
      <c r="H13" s="32"/>
      <c r="I13" s="42" t="s">
        <v>56</v>
      </c>
      <c r="J13" s="43" t="n">
        <v>0.43552</v>
      </c>
      <c r="K13" s="43" t="n">
        <v>0.0496</v>
      </c>
      <c r="L13" s="43" t="n">
        <v>1.54577</v>
      </c>
      <c r="M13" s="44" t="str">
        <f aca="false">F8</f>
        <v>[1.4962; 1.5954]</v>
      </c>
      <c r="N13" s="45" t="n">
        <v>0</v>
      </c>
      <c r="O13" s="43" t="n">
        <v>0.99005</v>
      </c>
      <c r="P13" s="43" t="n">
        <v>0.0324</v>
      </c>
      <c r="Q13" s="44" t="n">
        <v>2.69137</v>
      </c>
      <c r="R13" s="35" t="str">
        <f aca="false">F15</f>
        <v>[2.659; 2.7238]</v>
      </c>
      <c r="S13" s="45" t="n">
        <v>0</v>
      </c>
      <c r="T13" s="46" t="n">
        <v>1.16882</v>
      </c>
      <c r="U13" s="43" t="n">
        <v>0.0358</v>
      </c>
      <c r="V13" s="44" t="n">
        <v>3.21819</v>
      </c>
      <c r="W13" s="44" t="str">
        <f aca="false">F22</f>
        <v>[3.1824; 3.254]</v>
      </c>
      <c r="X13" s="45" t="n">
        <v>0</v>
      </c>
      <c r="Y13" s="43" t="n">
        <v>0.92616</v>
      </c>
      <c r="Z13" s="43" t="n">
        <v>0.0265</v>
      </c>
      <c r="AA13" s="44" t="n">
        <v>2.5248</v>
      </c>
      <c r="AB13" s="44" t="str">
        <f aca="false">F29</f>
        <v>[2.4983; 2.5513]</v>
      </c>
      <c r="AC13" s="45" t="n">
        <v>0</v>
      </c>
      <c r="AD13" s="43" t="n">
        <v>0.69838</v>
      </c>
      <c r="AE13" s="43" t="n">
        <v>0.0221</v>
      </c>
      <c r="AF13" s="44" t="n">
        <v>2.01049</v>
      </c>
      <c r="AG13" s="44" t="str">
        <f aca="false">F36</f>
        <v>[1.9884; 2.0326]</v>
      </c>
      <c r="AH13" s="45" t="n">
        <v>0</v>
      </c>
    </row>
    <row r="14" customFormat="false" ht="15" hidden="false" customHeight="false" outlineLevel="0" collapsed="false">
      <c r="A14" s="0" t="n">
        <v>1980</v>
      </c>
      <c r="B14" s="0" t="s">
        <v>41</v>
      </c>
      <c r="C14" s="0" t="n">
        <v>0.27017</v>
      </c>
      <c r="D14" s="0" t="n">
        <v>0.0179</v>
      </c>
      <c r="E14" s="0" t="n">
        <v>1.31019</v>
      </c>
      <c r="F14" s="0" t="s">
        <v>57</v>
      </c>
      <c r="G14" s="0" t="n">
        <v>0</v>
      </c>
      <c r="I14" s="47"/>
      <c r="R14" s="47"/>
    </row>
    <row r="15" customFormat="false" ht="15" hidden="false" customHeight="false" outlineLevel="0" collapsed="false">
      <c r="A15" s="0" t="n">
        <v>1980</v>
      </c>
      <c r="B15" s="0" t="s">
        <v>44</v>
      </c>
      <c r="C15" s="0" t="n">
        <v>0.99005</v>
      </c>
      <c r="D15" s="0" t="n">
        <v>0.0324</v>
      </c>
      <c r="E15" s="0" t="n">
        <v>2.69137</v>
      </c>
      <c r="F15" s="0" t="s">
        <v>58</v>
      </c>
      <c r="G15" s="0" t="n">
        <v>0</v>
      </c>
    </row>
    <row r="16" customFormat="false" ht="15" hidden="false" customHeight="false" outlineLevel="0" collapsed="false">
      <c r="A16" s="0" t="n">
        <v>1991</v>
      </c>
      <c r="B16" s="0" t="s">
        <v>21</v>
      </c>
      <c r="C16" s="0" t="n">
        <v>-3.07682</v>
      </c>
      <c r="D16" s="0" t="n">
        <v>0.0207</v>
      </c>
      <c r="E16" s="0" t="n">
        <v>0.04611</v>
      </c>
      <c r="F16" s="0" t="s">
        <v>59</v>
      </c>
      <c r="G16" s="0" t="n">
        <v>0</v>
      </c>
    </row>
    <row r="17" customFormat="false" ht="15" hidden="false" customHeight="false" outlineLevel="0" collapsed="false">
      <c r="A17" s="0" t="n">
        <v>1991</v>
      </c>
      <c r="B17" s="0" t="s">
        <v>25</v>
      </c>
      <c r="C17" s="0" t="n">
        <v>0.10173</v>
      </c>
      <c r="D17" s="0" t="n">
        <v>0.0005</v>
      </c>
      <c r="E17" s="0" t="n">
        <v>1.10708</v>
      </c>
      <c r="F17" s="0" t="s">
        <v>60</v>
      </c>
      <c r="G17" s="0" t="n">
        <v>0</v>
      </c>
    </row>
    <row r="18" customFormat="false" ht="15" hidden="false" customHeight="false" outlineLevel="0" collapsed="false">
      <c r="A18" s="0" t="n">
        <v>1991</v>
      </c>
      <c r="B18" s="0" t="s">
        <v>27</v>
      </c>
      <c r="C18" s="0" t="n">
        <v>-3.55994</v>
      </c>
      <c r="D18" s="0" t="n">
        <v>0.0204</v>
      </c>
      <c r="E18" s="0" t="n">
        <v>0.02844</v>
      </c>
      <c r="F18" s="0" t="s">
        <v>61</v>
      </c>
      <c r="G18" s="0" t="n">
        <v>0</v>
      </c>
    </row>
    <row r="19" customFormat="false" ht="15" hidden="false" customHeight="false" outlineLevel="0" collapsed="false">
      <c r="A19" s="0" t="n">
        <v>1991</v>
      </c>
      <c r="B19" s="0" t="s">
        <v>34</v>
      </c>
      <c r="C19" s="0" t="n">
        <v>0.27041</v>
      </c>
      <c r="D19" s="0" t="n">
        <v>0.0158</v>
      </c>
      <c r="E19" s="0" t="n">
        <v>1.3105</v>
      </c>
      <c r="F19" s="0" t="s">
        <v>62</v>
      </c>
      <c r="G19" s="0" t="n">
        <v>0</v>
      </c>
    </row>
    <row r="20" customFormat="false" ht="15" hidden="false" customHeight="false" outlineLevel="0" collapsed="false">
      <c r="A20" s="0" t="n">
        <v>1991</v>
      </c>
      <c r="B20" s="0" t="s">
        <v>38</v>
      </c>
      <c r="C20" s="0" t="n">
        <v>0.28108</v>
      </c>
      <c r="D20" s="0" t="n">
        <v>0.0324</v>
      </c>
      <c r="E20" s="0" t="n">
        <v>1.32456</v>
      </c>
      <c r="F20" s="0" t="s">
        <v>63</v>
      </c>
      <c r="G20" s="0" t="n">
        <v>0</v>
      </c>
    </row>
    <row r="21" customFormat="false" ht="15" hidden="false" customHeight="false" outlineLevel="0" collapsed="false">
      <c r="A21" s="0" t="n">
        <v>1991</v>
      </c>
      <c r="B21" s="0" t="s">
        <v>41</v>
      </c>
      <c r="C21" s="0" t="n">
        <v>0.67674</v>
      </c>
      <c r="D21" s="0" t="n">
        <v>0.0226</v>
      </c>
      <c r="E21" s="0" t="n">
        <v>1.96745</v>
      </c>
      <c r="F21" s="0" t="s">
        <v>64</v>
      </c>
      <c r="G21" s="0" t="n">
        <v>0</v>
      </c>
    </row>
    <row r="22" customFormat="false" ht="15" hidden="false" customHeight="false" outlineLevel="0" collapsed="false">
      <c r="A22" s="0" t="n">
        <v>1991</v>
      </c>
      <c r="B22" s="0" t="s">
        <v>44</v>
      </c>
      <c r="C22" s="0" t="n">
        <v>1.16882</v>
      </c>
      <c r="D22" s="0" t="n">
        <v>0.0358</v>
      </c>
      <c r="E22" s="0" t="n">
        <v>3.21819</v>
      </c>
      <c r="F22" s="0" t="s">
        <v>65</v>
      </c>
      <c r="G22" s="0" t="n">
        <v>0</v>
      </c>
    </row>
    <row r="23" customFormat="false" ht="15" hidden="false" customHeight="false" outlineLevel="0" collapsed="false">
      <c r="A23" s="0" t="n">
        <v>2000</v>
      </c>
      <c r="B23" s="0" t="s">
        <v>21</v>
      </c>
      <c r="C23" s="0" t="n">
        <v>-2.92246</v>
      </c>
      <c r="D23" s="0" t="n">
        <v>0.0198</v>
      </c>
      <c r="E23" s="0" t="n">
        <v>0.0538</v>
      </c>
      <c r="F23" s="0" t="s">
        <v>66</v>
      </c>
      <c r="G23" s="0" t="n">
        <v>0</v>
      </c>
    </row>
    <row r="24" customFormat="false" ht="15" hidden="false" customHeight="false" outlineLevel="0" collapsed="false">
      <c r="A24" s="0" t="n">
        <v>2000</v>
      </c>
      <c r="B24" s="0" t="s">
        <v>25</v>
      </c>
      <c r="C24" s="0" t="n">
        <v>0.0864</v>
      </c>
      <c r="D24" s="0" t="n">
        <v>0.0004</v>
      </c>
      <c r="E24" s="0" t="n">
        <v>1.09024</v>
      </c>
      <c r="F24" s="0" t="s">
        <v>67</v>
      </c>
      <c r="G24" s="0" t="n">
        <v>0</v>
      </c>
    </row>
    <row r="25" customFormat="false" ht="15" hidden="false" customHeight="false" outlineLevel="0" collapsed="false">
      <c r="A25" s="0" t="n">
        <v>2000</v>
      </c>
      <c r="B25" s="0" t="s">
        <v>27</v>
      </c>
      <c r="C25" s="0" t="n">
        <v>-2.57545</v>
      </c>
      <c r="D25" s="0" t="n">
        <v>0.0125</v>
      </c>
      <c r="E25" s="0" t="n">
        <v>0.07612</v>
      </c>
      <c r="F25" s="0" t="s">
        <v>68</v>
      </c>
      <c r="G25" s="0" t="n">
        <v>0</v>
      </c>
    </row>
    <row r="26" customFormat="false" ht="15" hidden="false" customHeight="false" outlineLevel="0" collapsed="false">
      <c r="A26" s="0" t="n">
        <v>2000</v>
      </c>
      <c r="B26" s="0" t="s">
        <v>34</v>
      </c>
      <c r="C26" s="0" t="n">
        <v>0.31158</v>
      </c>
      <c r="D26" s="0" t="n">
        <v>0.016</v>
      </c>
      <c r="E26" s="0" t="n">
        <v>1.36558</v>
      </c>
      <c r="F26" s="0" t="s">
        <v>69</v>
      </c>
      <c r="G26" s="0" t="n">
        <v>0</v>
      </c>
    </row>
    <row r="27" customFormat="false" ht="15" hidden="false" customHeight="false" outlineLevel="0" collapsed="false">
      <c r="A27" s="0" t="n">
        <v>2000</v>
      </c>
      <c r="B27" s="0" t="s">
        <v>38</v>
      </c>
      <c r="C27" s="0" t="n">
        <v>0.7436</v>
      </c>
      <c r="D27" s="0" t="n">
        <v>0.0271</v>
      </c>
      <c r="E27" s="0" t="n">
        <v>2.10349</v>
      </c>
      <c r="F27" s="0" t="s">
        <v>70</v>
      </c>
      <c r="G27" s="0" t="n">
        <v>0</v>
      </c>
    </row>
    <row r="28" customFormat="false" ht="15" hidden="false" customHeight="false" outlineLevel="0" collapsed="false">
      <c r="A28" s="0" t="n">
        <v>2000</v>
      </c>
      <c r="B28" s="0" t="s">
        <v>41</v>
      </c>
      <c r="C28" s="0" t="n">
        <v>0.59199</v>
      </c>
      <c r="D28" s="0" t="n">
        <v>0.0187</v>
      </c>
      <c r="E28" s="0" t="n">
        <v>1.80758</v>
      </c>
      <c r="F28" s="0" t="s">
        <v>71</v>
      </c>
      <c r="G28" s="0" t="n">
        <v>0</v>
      </c>
    </row>
    <row r="29" customFormat="false" ht="15" hidden="false" customHeight="false" outlineLevel="0" collapsed="false">
      <c r="A29" s="0" t="n">
        <v>2000</v>
      </c>
      <c r="B29" s="0" t="s">
        <v>44</v>
      </c>
      <c r="C29" s="0" t="n">
        <v>0.92616</v>
      </c>
      <c r="D29" s="0" t="n">
        <v>0.0265</v>
      </c>
      <c r="E29" s="0" t="n">
        <v>2.5248</v>
      </c>
      <c r="F29" s="0" t="s">
        <v>72</v>
      </c>
      <c r="G29" s="0" t="n">
        <v>0</v>
      </c>
    </row>
    <row r="30" customFormat="false" ht="15" hidden="false" customHeight="false" outlineLevel="0" collapsed="false">
      <c r="A30" s="0" t="n">
        <v>2010</v>
      </c>
      <c r="B30" s="0" t="s">
        <v>21</v>
      </c>
      <c r="C30" s="0" t="n">
        <v>-2.62839</v>
      </c>
      <c r="D30" s="0" t="n">
        <v>0.0206</v>
      </c>
      <c r="E30" s="0" t="n">
        <v>0.07219</v>
      </c>
      <c r="F30" s="0" t="s">
        <v>73</v>
      </c>
      <c r="G30" s="0" t="n">
        <v>0</v>
      </c>
    </row>
    <row r="31" customFormat="false" ht="15" hidden="false" customHeight="false" outlineLevel="0" collapsed="false">
      <c r="A31" s="0" t="n">
        <v>2010</v>
      </c>
      <c r="B31" s="0" t="s">
        <v>25</v>
      </c>
      <c r="C31" s="0" t="n">
        <v>0.06041</v>
      </c>
      <c r="D31" s="0" t="n">
        <v>0.0003</v>
      </c>
      <c r="E31" s="0" t="n">
        <v>1.06227</v>
      </c>
      <c r="F31" s="0" t="s">
        <v>74</v>
      </c>
      <c r="G31" s="0" t="n">
        <v>0</v>
      </c>
    </row>
    <row r="32" customFormat="false" ht="15" hidden="false" customHeight="false" outlineLevel="0" collapsed="false">
      <c r="A32" s="0" t="n">
        <v>2010</v>
      </c>
      <c r="B32" s="0" t="s">
        <v>27</v>
      </c>
      <c r="C32" s="0" t="n">
        <v>-1.10365</v>
      </c>
      <c r="D32" s="0" t="n">
        <v>0.0093</v>
      </c>
      <c r="E32" s="0" t="n">
        <v>0.33166</v>
      </c>
      <c r="F32" s="0" t="s">
        <v>75</v>
      </c>
      <c r="G32" s="0" t="n">
        <v>0</v>
      </c>
    </row>
    <row r="33" customFormat="false" ht="15" hidden="false" customHeight="false" outlineLevel="0" collapsed="false">
      <c r="A33" s="0" t="n">
        <v>2010</v>
      </c>
      <c r="B33" s="0" t="s">
        <v>34</v>
      </c>
      <c r="C33" s="0" t="n">
        <v>0.30322</v>
      </c>
      <c r="D33" s="0" t="n">
        <v>0.0172</v>
      </c>
      <c r="E33" s="0" t="n">
        <v>1.35421</v>
      </c>
      <c r="F33" s="0" t="s">
        <v>76</v>
      </c>
      <c r="G33" s="0" t="n">
        <v>0</v>
      </c>
    </row>
    <row r="34" customFormat="false" ht="15" hidden="false" customHeight="false" outlineLevel="0" collapsed="false">
      <c r="A34" s="0" t="n">
        <v>2010</v>
      </c>
      <c r="B34" s="0" t="s">
        <v>38</v>
      </c>
      <c r="C34" s="0" t="n">
        <v>0.35809</v>
      </c>
      <c r="D34" s="0" t="n">
        <v>0.0231</v>
      </c>
      <c r="E34" s="0" t="n">
        <v>1.43059</v>
      </c>
      <c r="F34" s="0" t="s">
        <v>77</v>
      </c>
      <c r="G34" s="0" t="n">
        <v>0</v>
      </c>
    </row>
    <row r="35" customFormat="false" ht="15" hidden="false" customHeight="false" outlineLevel="0" collapsed="false">
      <c r="A35" s="0" t="n">
        <v>2010</v>
      </c>
      <c r="B35" s="0" t="s">
        <v>41</v>
      </c>
      <c r="C35" s="0" t="n">
        <v>0.57026</v>
      </c>
      <c r="D35" s="0" t="n">
        <v>0.0187</v>
      </c>
      <c r="E35" s="0" t="n">
        <v>1.76873</v>
      </c>
      <c r="F35" s="0" t="s">
        <v>78</v>
      </c>
      <c r="G35" s="0" t="n">
        <v>0</v>
      </c>
    </row>
    <row r="36" customFormat="false" ht="15" hidden="false" customHeight="false" outlineLevel="0" collapsed="false">
      <c r="A36" s="0" t="n">
        <v>2010</v>
      </c>
      <c r="B36" s="0" t="s">
        <v>44</v>
      </c>
      <c r="C36" s="0" t="n">
        <v>0.69838</v>
      </c>
      <c r="D36" s="0" t="n">
        <v>0.0221</v>
      </c>
      <c r="E36" s="0" t="n">
        <v>2.01049</v>
      </c>
      <c r="F36" s="0" t="s">
        <v>79</v>
      </c>
      <c r="G36" s="0" t="n">
        <v>0</v>
      </c>
    </row>
  </sheetData>
  <mergeCells count="8">
    <mergeCell ref="I1:AH1"/>
    <mergeCell ref="I2:I4"/>
    <mergeCell ref="J2:AH2"/>
    <mergeCell ref="J3:N3"/>
    <mergeCell ref="O3:S3"/>
    <mergeCell ref="T3:X3"/>
    <mergeCell ref="Y3:AC3"/>
    <mergeCell ref="AD3:A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71"/>
  <sheetViews>
    <sheetView showFormulas="false" showGridLines="fals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V34" activeCellId="0" sqref="V3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9" min="9" style="0" width="57.42"/>
    <col collapsed="false" customWidth="true" hidden="false" outlineLevel="0" max="10" min="10" style="0" width="14.85"/>
    <col collapsed="false" customWidth="true" hidden="false" outlineLevel="0" max="11" min="11" style="0" width="16.71"/>
    <col collapsed="false" customWidth="true" hidden="false" outlineLevel="0" max="12" min="12" style="0" width="13.85"/>
    <col collapsed="false" customWidth="true" hidden="false" outlineLevel="0" max="13" min="13" style="0" width="19.71"/>
    <col collapsed="false" customWidth="true" hidden="false" outlineLevel="0" max="14" min="14" style="0" width="10.14"/>
    <col collapsed="false" customWidth="true" hidden="false" outlineLevel="0" max="15" min="15" style="0" width="14.85"/>
    <col collapsed="false" customWidth="true" hidden="false" outlineLevel="0" max="16" min="16" style="0" width="16.71"/>
    <col collapsed="false" customWidth="true" hidden="false" outlineLevel="0" max="17" min="17" style="0" width="13.85"/>
    <col collapsed="false" customWidth="true" hidden="false" outlineLevel="0" max="18" min="18" style="0" width="19.43"/>
    <col collapsed="false" customWidth="true" hidden="false" outlineLevel="0" max="19" min="19" style="0" width="10.14"/>
    <col collapsed="false" customWidth="true" hidden="false" outlineLevel="0" max="20" min="20" style="0" width="14.85"/>
    <col collapsed="false" customWidth="true" hidden="false" outlineLevel="0" max="21" min="21" style="0" width="16.71"/>
    <col collapsed="false" customWidth="true" hidden="false" outlineLevel="0" max="22" min="22" style="0" width="14"/>
    <col collapsed="false" customWidth="true" hidden="false" outlineLevel="0" max="23" min="23" style="0" width="18.43"/>
    <col collapsed="false" customWidth="true" hidden="false" outlineLevel="0" max="24" min="24" style="0" width="10.14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7" min="27" style="0" width="14.28"/>
    <col collapsed="false" customWidth="true" hidden="false" outlineLevel="0" max="28" min="28" style="0" width="19.43"/>
    <col collapsed="false" customWidth="true" hidden="false" outlineLevel="0" max="29" min="29" style="0" width="10.14"/>
    <col collapsed="false" customWidth="true" hidden="false" outlineLevel="0" max="30" min="30" style="0" width="14.85"/>
    <col collapsed="false" customWidth="true" hidden="false" outlineLevel="0" max="31" min="31" style="0" width="16.14"/>
    <col collapsed="false" customWidth="true" hidden="false" outlineLevel="0" max="32" min="32" style="0" width="14.28"/>
    <col collapsed="false" customWidth="true" hidden="false" outlineLevel="0" max="33" min="33" style="0" width="19.85"/>
    <col collapsed="false" customWidth="true" hidden="false" outlineLevel="0" max="34" min="34" style="0" width="10.14"/>
    <col collapsed="false" customWidth="true" hidden="false" outlineLevel="0" max="35" min="35" style="0" width="33.43"/>
    <col collapsed="false" customWidth="true" hidden="false" outlineLevel="0" max="36" min="36" style="0" width="25.85"/>
    <col collapsed="false" customWidth="true" hidden="false" outlineLevel="0" max="37" min="37" style="0" width="38.57"/>
    <col collapsed="false" customWidth="true" hidden="false" outlineLevel="0" max="38" min="38" style="0" width="28.86"/>
    <col collapsed="false" customWidth="true" hidden="false" outlineLevel="0" max="39" min="39" style="0" width="28.14"/>
  </cols>
  <sheetData>
    <row r="1" customFormat="false" ht="15" hidden="false" customHeight="false" outlineLevel="0" collapsed="false">
      <c r="A1" s="21" t="s">
        <v>13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I1" s="48" t="s">
        <v>80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customFormat="false" ht="15" hidden="false" customHeight="true" outlineLevel="0" collapsed="false">
      <c r="A2" s="0" t="n">
        <v>1970</v>
      </c>
      <c r="B2" s="0" t="s">
        <v>21</v>
      </c>
      <c r="C2" s="0" t="n">
        <v>-5.24998</v>
      </c>
      <c r="D2" s="0" t="n">
        <v>0.0314</v>
      </c>
      <c r="E2" s="0" t="n">
        <v>0.00525</v>
      </c>
      <c r="F2" s="0" t="s">
        <v>81</v>
      </c>
      <c r="G2" s="0" t="n">
        <v>0</v>
      </c>
      <c r="I2" s="23" t="s">
        <v>23</v>
      </c>
      <c r="J2" s="49" t="s">
        <v>24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customFormat="false" ht="15" hidden="false" customHeight="false" outlineLevel="0" collapsed="false">
      <c r="A3" s="0" t="n">
        <v>1970</v>
      </c>
      <c r="B3" s="0" t="s">
        <v>25</v>
      </c>
      <c r="C3" s="0" t="n">
        <v>0.10238</v>
      </c>
      <c r="D3" s="0" t="n">
        <v>0.0005</v>
      </c>
      <c r="E3" s="0" t="n">
        <v>1.1078</v>
      </c>
      <c r="F3" s="0" t="s">
        <v>82</v>
      </c>
      <c r="G3" s="0" t="n">
        <v>0</v>
      </c>
      <c r="I3" s="23"/>
      <c r="J3" s="26" t="n">
        <v>1970</v>
      </c>
      <c r="K3" s="26"/>
      <c r="L3" s="26"/>
      <c r="M3" s="26"/>
      <c r="N3" s="26"/>
      <c r="O3" s="27" t="n">
        <v>1980</v>
      </c>
      <c r="P3" s="27"/>
      <c r="Q3" s="27"/>
      <c r="R3" s="27"/>
      <c r="S3" s="27"/>
      <c r="T3" s="28" t="n">
        <v>1991</v>
      </c>
      <c r="U3" s="28"/>
      <c r="V3" s="28"/>
      <c r="W3" s="28"/>
      <c r="X3" s="28"/>
      <c r="Y3" s="29" t="n">
        <v>2000</v>
      </c>
      <c r="Z3" s="29"/>
      <c r="AA3" s="29"/>
      <c r="AB3" s="29"/>
      <c r="AC3" s="29"/>
      <c r="AD3" s="28" t="n">
        <v>2010</v>
      </c>
      <c r="AE3" s="28"/>
      <c r="AF3" s="28"/>
      <c r="AG3" s="28"/>
      <c r="AH3" s="28"/>
    </row>
    <row r="4" customFormat="false" ht="60" hidden="false" customHeight="true" outlineLevel="0" collapsed="false">
      <c r="A4" s="0" t="n">
        <v>1970</v>
      </c>
      <c r="B4" s="0" t="s">
        <v>27</v>
      </c>
      <c r="C4" s="0" t="n">
        <v>-1.94035</v>
      </c>
      <c r="D4" s="0" t="n">
        <v>0.0191</v>
      </c>
      <c r="E4" s="0" t="n">
        <v>0.14365</v>
      </c>
      <c r="F4" s="0" t="s">
        <v>83</v>
      </c>
      <c r="G4" s="0" t="n">
        <v>0</v>
      </c>
      <c r="I4" s="23"/>
      <c r="J4" s="30" t="s">
        <v>29</v>
      </c>
      <c r="K4" s="30" t="s">
        <v>30</v>
      </c>
      <c r="L4" s="30" t="s">
        <v>31</v>
      </c>
      <c r="M4" s="30" t="s">
        <v>32</v>
      </c>
      <c r="N4" s="31" t="s">
        <v>33</v>
      </c>
      <c r="O4" s="30" t="s">
        <v>29</v>
      </c>
      <c r="P4" s="30" t="s">
        <v>30</v>
      </c>
      <c r="Q4" s="30" t="s">
        <v>31</v>
      </c>
      <c r="R4" s="30" t="s">
        <v>32</v>
      </c>
      <c r="S4" s="31" t="s">
        <v>33</v>
      </c>
      <c r="T4" s="30" t="s">
        <v>29</v>
      </c>
      <c r="U4" s="30" t="s">
        <v>30</v>
      </c>
      <c r="V4" s="30" t="s">
        <v>31</v>
      </c>
      <c r="W4" s="30" t="s">
        <v>32</v>
      </c>
      <c r="X4" s="31" t="s">
        <v>33</v>
      </c>
      <c r="Y4" s="30" t="s">
        <v>29</v>
      </c>
      <c r="Z4" s="30" t="s">
        <v>30</v>
      </c>
      <c r="AA4" s="30" t="s">
        <v>31</v>
      </c>
      <c r="AB4" s="30" t="s">
        <v>32</v>
      </c>
      <c r="AC4" s="31" t="s">
        <v>33</v>
      </c>
      <c r="AD4" s="30" t="s">
        <v>29</v>
      </c>
      <c r="AE4" s="30" t="s">
        <v>30</v>
      </c>
      <c r="AF4" s="30" t="s">
        <v>31</v>
      </c>
      <c r="AG4" s="30" t="s">
        <v>32</v>
      </c>
      <c r="AH4" s="31" t="s">
        <v>33</v>
      </c>
    </row>
    <row r="5" customFormat="false" ht="15" hidden="false" customHeight="false" outlineLevel="0" collapsed="false">
      <c r="A5" s="0" t="n">
        <v>1970</v>
      </c>
      <c r="B5" s="0" t="s">
        <v>34</v>
      </c>
      <c r="C5" s="0" t="n">
        <v>0.11854</v>
      </c>
      <c r="D5" s="0" t="n">
        <v>0.0152</v>
      </c>
      <c r="E5" s="0" t="n">
        <v>1.12585</v>
      </c>
      <c r="F5" s="0" t="s">
        <v>84</v>
      </c>
      <c r="G5" s="0" t="n">
        <v>0</v>
      </c>
      <c r="I5" s="50" t="s">
        <v>36</v>
      </c>
      <c r="J5" s="34" t="n">
        <v>-5.24998</v>
      </c>
      <c r="K5" s="34" t="n">
        <v>0.0314</v>
      </c>
      <c r="L5" s="35" t="s">
        <v>37</v>
      </c>
      <c r="M5" s="35" t="s">
        <v>37</v>
      </c>
      <c r="N5" s="51" t="n">
        <v>0</v>
      </c>
      <c r="O5" s="34" t="n">
        <v>-5.26177</v>
      </c>
      <c r="P5" s="35" t="n">
        <v>0.0273</v>
      </c>
      <c r="Q5" s="35" t="s">
        <v>37</v>
      </c>
      <c r="R5" s="35" t="s">
        <v>37</v>
      </c>
      <c r="S5" s="51" t="n">
        <v>0</v>
      </c>
      <c r="T5" s="35" t="n">
        <v>-4.90184</v>
      </c>
      <c r="U5" s="52" t="n">
        <v>0.0373</v>
      </c>
      <c r="V5" s="35" t="s">
        <v>37</v>
      </c>
      <c r="W5" s="35" t="s">
        <v>37</v>
      </c>
      <c r="X5" s="53" t="n">
        <v>0</v>
      </c>
      <c r="Y5" s="35" t="n">
        <v>-4.02532</v>
      </c>
      <c r="Z5" s="52" t="n">
        <v>0.0272</v>
      </c>
      <c r="AA5" s="35" t="s">
        <v>37</v>
      </c>
      <c r="AB5" s="35" t="s">
        <v>37</v>
      </c>
      <c r="AC5" s="53" t="n">
        <v>0</v>
      </c>
      <c r="AD5" s="35" t="n">
        <v>-3.19261</v>
      </c>
      <c r="AE5" s="52" t="n">
        <v>0.0235</v>
      </c>
      <c r="AF5" s="35" t="s">
        <v>37</v>
      </c>
      <c r="AG5" s="35" t="s">
        <v>37</v>
      </c>
      <c r="AH5" s="53" t="n">
        <v>0</v>
      </c>
    </row>
    <row r="6" customFormat="false" ht="15" hidden="false" customHeight="false" outlineLevel="0" collapsed="false">
      <c r="A6" s="0" t="n">
        <v>1970</v>
      </c>
      <c r="B6" s="0" t="s">
        <v>38</v>
      </c>
      <c r="C6" s="0" t="n">
        <v>-0.26766</v>
      </c>
      <c r="D6" s="0" t="n">
        <v>0.0614</v>
      </c>
      <c r="E6" s="0" t="n">
        <v>0.76517</v>
      </c>
      <c r="F6" s="0" t="s">
        <v>85</v>
      </c>
      <c r="G6" s="0" t="n">
        <v>0</v>
      </c>
      <c r="I6" s="39" t="s">
        <v>40</v>
      </c>
      <c r="J6" s="34" t="n">
        <v>0.10238</v>
      </c>
      <c r="K6" s="34" t="n">
        <v>0.0005</v>
      </c>
      <c r="L6" s="34" t="n">
        <v>1.1078</v>
      </c>
      <c r="M6" s="34" t="str">
        <f aca="false">F3</f>
        <v>[1.1073; 1.1083]</v>
      </c>
      <c r="N6" s="36" t="n">
        <v>0</v>
      </c>
      <c r="O6" s="34" t="n">
        <v>0.10297</v>
      </c>
      <c r="P6" s="35" t="n">
        <v>0.0005</v>
      </c>
      <c r="Q6" s="34" t="n">
        <v>1.10846</v>
      </c>
      <c r="R6" s="34" t="str">
        <f aca="false">F17</f>
        <v>[1.108; 1.109]</v>
      </c>
      <c r="S6" s="36" t="n">
        <v>0</v>
      </c>
      <c r="T6" s="35" t="n">
        <v>0.09498</v>
      </c>
      <c r="U6" s="34" t="n">
        <v>0.0006</v>
      </c>
      <c r="V6" s="34" t="n">
        <v>1.09964</v>
      </c>
      <c r="W6" s="34" t="str">
        <f aca="false">F31</f>
        <v>[1.099; 1.1002]</v>
      </c>
      <c r="X6" s="40" t="n">
        <v>0</v>
      </c>
      <c r="Y6" s="35" t="n">
        <v>0.08557</v>
      </c>
      <c r="Z6" s="34" t="n">
        <v>0.0004</v>
      </c>
      <c r="AA6" s="34" t="n">
        <v>1.08934</v>
      </c>
      <c r="AB6" s="34" t="str">
        <f aca="false">F45</f>
        <v>[1.0889; 1.0897]</v>
      </c>
      <c r="AC6" s="40" t="n">
        <v>0</v>
      </c>
      <c r="AD6" s="35" t="n">
        <v>0.05766</v>
      </c>
      <c r="AE6" s="34" t="n">
        <v>0.0003</v>
      </c>
      <c r="AF6" s="34" t="n">
        <v>1.05935</v>
      </c>
      <c r="AG6" s="34" t="str">
        <f aca="false">F59</f>
        <v>[1.0591; 1.0596]</v>
      </c>
      <c r="AH6" s="40" t="n">
        <v>0</v>
      </c>
    </row>
    <row r="7" customFormat="false" ht="15" hidden="false" customHeight="false" outlineLevel="0" collapsed="false">
      <c r="A7" s="0" t="n">
        <v>1970</v>
      </c>
      <c r="B7" s="0" t="s">
        <v>41</v>
      </c>
      <c r="C7" s="0" t="n">
        <v>-0.15804</v>
      </c>
      <c r="D7" s="0" t="n">
        <v>0.0365</v>
      </c>
      <c r="E7" s="0" t="n">
        <v>0.85382</v>
      </c>
      <c r="F7" s="0" t="s">
        <v>86</v>
      </c>
      <c r="G7" s="0" t="n">
        <v>0</v>
      </c>
      <c r="I7" s="39" t="s">
        <v>43</v>
      </c>
      <c r="J7" s="35" t="s">
        <v>37</v>
      </c>
      <c r="K7" s="35" t="s">
        <v>37</v>
      </c>
      <c r="L7" s="35" t="s">
        <v>37</v>
      </c>
      <c r="M7" s="35" t="s">
        <v>37</v>
      </c>
      <c r="N7" s="40" t="s">
        <v>37</v>
      </c>
      <c r="O7" s="35" t="s">
        <v>37</v>
      </c>
      <c r="P7" s="35" t="s">
        <v>37</v>
      </c>
      <c r="Q7" s="35" t="s">
        <v>37</v>
      </c>
      <c r="R7" s="35" t="s">
        <v>37</v>
      </c>
      <c r="S7" s="40" t="s">
        <v>37</v>
      </c>
      <c r="T7" s="35" t="s">
        <v>37</v>
      </c>
      <c r="U7" s="35" t="s">
        <v>37</v>
      </c>
      <c r="V7" s="35" t="s">
        <v>37</v>
      </c>
      <c r="W7" s="35" t="s">
        <v>37</v>
      </c>
      <c r="X7" s="40" t="s">
        <v>37</v>
      </c>
      <c r="Y7" s="35" t="s">
        <v>37</v>
      </c>
      <c r="Z7" s="35" t="s">
        <v>37</v>
      </c>
      <c r="AA7" s="35" t="s">
        <v>37</v>
      </c>
      <c r="AB7" s="35" t="s">
        <v>37</v>
      </c>
      <c r="AC7" s="40" t="s">
        <v>37</v>
      </c>
      <c r="AD7" s="54" t="s">
        <v>37</v>
      </c>
      <c r="AE7" s="54" t="s">
        <v>37</v>
      </c>
      <c r="AF7" s="54" t="s">
        <v>37</v>
      </c>
      <c r="AG7" s="54" t="s">
        <v>37</v>
      </c>
      <c r="AH7" s="55" t="s">
        <v>37</v>
      </c>
    </row>
    <row r="8" customFormat="false" ht="15" hidden="false" customHeight="false" outlineLevel="0" collapsed="false">
      <c r="A8" s="0" t="n">
        <v>1970</v>
      </c>
      <c r="B8" s="0" t="s">
        <v>44</v>
      </c>
      <c r="C8" s="0" t="n">
        <v>0.09809</v>
      </c>
      <c r="D8" s="0" t="n">
        <v>0.0575</v>
      </c>
      <c r="E8" s="0" t="n">
        <v>1.10306</v>
      </c>
      <c r="F8" s="0" t="s">
        <v>87</v>
      </c>
      <c r="G8" s="0" t="n">
        <v>0.00083</v>
      </c>
      <c r="I8" s="41" t="s">
        <v>46</v>
      </c>
      <c r="J8" s="34" t="n">
        <v>-1.94035</v>
      </c>
      <c r="K8" s="34" t="n">
        <v>0.0191</v>
      </c>
      <c r="L8" s="34" t="n">
        <v>0.14365</v>
      </c>
      <c r="M8" s="34" t="str">
        <f aca="false">F4</f>
        <v>[0.1245; 0.1628]</v>
      </c>
      <c r="N8" s="36" t="n">
        <v>0</v>
      </c>
      <c r="O8" s="34" t="n">
        <v>-2.44046</v>
      </c>
      <c r="P8" s="35" t="n">
        <v>0.0162</v>
      </c>
      <c r="Q8" s="34" t="n">
        <v>0.08712</v>
      </c>
      <c r="R8" s="34" t="str">
        <f aca="false">F18</f>
        <v>[0.0709; 0.1033]</v>
      </c>
      <c r="S8" s="36" t="n">
        <v>0</v>
      </c>
      <c r="T8" s="54" t="n">
        <v>-2.38608</v>
      </c>
      <c r="U8" s="54" t="n">
        <v>0.0201</v>
      </c>
      <c r="V8" s="54" t="n">
        <v>0.09199</v>
      </c>
      <c r="W8" s="54" t="str">
        <f aca="false">F32</f>
        <v>[0.0719; 0.1121]</v>
      </c>
      <c r="X8" s="55" t="n">
        <v>0</v>
      </c>
      <c r="Y8" s="54" t="n">
        <v>-1.99109</v>
      </c>
      <c r="Z8" s="54" t="n">
        <v>0.0135</v>
      </c>
      <c r="AA8" s="54" t="n">
        <v>0.13655</v>
      </c>
      <c r="AB8" s="54" t="str">
        <f aca="false">F46</f>
        <v>[0.1231; 0.1501]</v>
      </c>
      <c r="AC8" s="55" t="n">
        <v>0</v>
      </c>
      <c r="AD8" s="54" t="n">
        <v>-0.70243</v>
      </c>
      <c r="AE8" s="54" t="n">
        <v>0.01</v>
      </c>
      <c r="AF8" s="54" t="n">
        <v>0.49538</v>
      </c>
      <c r="AG8" s="54" t="str">
        <f aca="false">F60</f>
        <v>[0.4854; 0.5054]</v>
      </c>
      <c r="AH8" s="55" t="n">
        <v>0</v>
      </c>
    </row>
    <row r="9" customFormat="false" ht="15" hidden="false" customHeight="false" outlineLevel="0" collapsed="false">
      <c r="A9" s="0" t="n">
        <v>1970</v>
      </c>
      <c r="B9" s="0" t="s">
        <v>88</v>
      </c>
      <c r="C9" s="0" t="n">
        <v>-0.84402</v>
      </c>
      <c r="D9" s="0" t="n">
        <v>0.023</v>
      </c>
      <c r="E9" s="0" t="n">
        <v>0.42998</v>
      </c>
      <c r="F9" s="0" t="s">
        <v>89</v>
      </c>
      <c r="G9" s="0" t="n">
        <v>0</v>
      </c>
      <c r="I9" s="39" t="s">
        <v>48</v>
      </c>
      <c r="J9" s="35" t="s">
        <v>37</v>
      </c>
      <c r="K9" s="35" t="s">
        <v>37</v>
      </c>
      <c r="L9" s="35" t="s">
        <v>37</v>
      </c>
      <c r="M9" s="35" t="s">
        <v>37</v>
      </c>
      <c r="N9" s="40" t="s">
        <v>37</v>
      </c>
      <c r="O9" s="35" t="s">
        <v>37</v>
      </c>
      <c r="P9" s="35" t="s">
        <v>37</v>
      </c>
      <c r="Q9" s="35" t="s">
        <v>37</v>
      </c>
      <c r="R9" s="35" t="s">
        <v>37</v>
      </c>
      <c r="S9" s="40" t="s">
        <v>37</v>
      </c>
      <c r="T9" s="54" t="s">
        <v>37</v>
      </c>
      <c r="U9" s="54" t="s">
        <v>37</v>
      </c>
      <c r="V9" s="54" t="s">
        <v>37</v>
      </c>
      <c r="W9" s="54" t="s">
        <v>37</v>
      </c>
      <c r="X9" s="55" t="s">
        <v>37</v>
      </c>
      <c r="Y9" s="54" t="s">
        <v>37</v>
      </c>
      <c r="Z9" s="54" t="s">
        <v>37</v>
      </c>
      <c r="AA9" s="54" t="s">
        <v>37</v>
      </c>
      <c r="AB9" s="54" t="s">
        <v>37</v>
      </c>
      <c r="AC9" s="55" t="s">
        <v>37</v>
      </c>
      <c r="AD9" s="54" t="s">
        <v>37</v>
      </c>
      <c r="AE9" s="54" t="s">
        <v>37</v>
      </c>
      <c r="AF9" s="54" t="s">
        <v>37</v>
      </c>
      <c r="AG9" s="54" t="s">
        <v>37</v>
      </c>
      <c r="AH9" s="55" t="s">
        <v>37</v>
      </c>
    </row>
    <row r="10" customFormat="false" ht="15" hidden="false" customHeight="false" outlineLevel="0" collapsed="false">
      <c r="A10" s="0" t="n">
        <v>1970</v>
      </c>
      <c r="B10" s="0" t="s">
        <v>90</v>
      </c>
      <c r="C10" s="0" t="n">
        <v>-1.05995</v>
      </c>
      <c r="D10" s="0" t="n">
        <v>0.0233</v>
      </c>
      <c r="E10" s="0" t="n">
        <v>0.34647</v>
      </c>
      <c r="F10" s="0" t="s">
        <v>91</v>
      </c>
      <c r="G10" s="0" t="n">
        <v>0</v>
      </c>
      <c r="I10" s="41" t="s">
        <v>50</v>
      </c>
      <c r="J10" s="34" t="n">
        <v>0.11854</v>
      </c>
      <c r="K10" s="34" t="n">
        <v>0.0152</v>
      </c>
      <c r="L10" s="34" t="n">
        <v>1.12585</v>
      </c>
      <c r="M10" s="34" t="str">
        <f aca="false">F5</f>
        <v>[1.1106; 1.1411]</v>
      </c>
      <c r="N10" s="36" t="n">
        <v>0</v>
      </c>
      <c r="O10" s="34" t="n">
        <v>0.08019</v>
      </c>
      <c r="P10" s="35" t="n">
        <v>0.0148</v>
      </c>
      <c r="Q10" s="34" t="n">
        <v>1.08349</v>
      </c>
      <c r="R10" s="34" t="str">
        <f aca="false">F19</f>
        <v>[1.0687; 1.0983]</v>
      </c>
      <c r="S10" s="36" t="n">
        <v>0</v>
      </c>
      <c r="T10" s="54" t="n">
        <v>0.22516</v>
      </c>
      <c r="U10" s="54" t="n">
        <v>0.0216</v>
      </c>
      <c r="V10" s="54" t="n">
        <v>1.25252</v>
      </c>
      <c r="W10" s="54" t="str">
        <f aca="false">F33</f>
        <v>[1.2309; 1.2741]</v>
      </c>
      <c r="X10" s="55" t="n">
        <v>0</v>
      </c>
      <c r="Y10" s="54" t="n">
        <v>0.26262</v>
      </c>
      <c r="Z10" s="54" t="n">
        <v>0.0187</v>
      </c>
      <c r="AA10" s="54" t="n">
        <v>1.30033</v>
      </c>
      <c r="AB10" s="54" t="str">
        <f aca="false">F47</f>
        <v>[1.2816; 1.319]</v>
      </c>
      <c r="AC10" s="55" t="n">
        <v>0</v>
      </c>
      <c r="AD10" s="54" t="n">
        <v>0.2256</v>
      </c>
      <c r="AE10" s="54" t="n">
        <v>0.018</v>
      </c>
      <c r="AF10" s="54" t="n">
        <v>1.25307</v>
      </c>
      <c r="AG10" s="54" t="str">
        <f aca="false">F61</f>
        <v>[1.2351; 1.2711]</v>
      </c>
      <c r="AH10" s="55" t="n">
        <v>0</v>
      </c>
    </row>
    <row r="11" customFormat="false" ht="15" hidden="false" customHeight="false" outlineLevel="0" collapsed="false">
      <c r="A11" s="0" t="n">
        <v>1970</v>
      </c>
      <c r="B11" s="0" t="s">
        <v>92</v>
      </c>
      <c r="C11" s="0" t="n">
        <v>-1.1807</v>
      </c>
      <c r="D11" s="0" t="n">
        <v>0.0238</v>
      </c>
      <c r="E11" s="0" t="n">
        <v>0.30706</v>
      </c>
      <c r="F11" s="0" t="s">
        <v>93</v>
      </c>
      <c r="G11" s="0" t="n">
        <v>0</v>
      </c>
      <c r="I11" s="41" t="s">
        <v>52</v>
      </c>
      <c r="J11" s="34" t="n">
        <v>-0.26766</v>
      </c>
      <c r="K11" s="34" t="n">
        <v>0.0614</v>
      </c>
      <c r="L11" s="34" t="n">
        <v>0.76517</v>
      </c>
      <c r="M11" s="34" t="str">
        <f aca="false">F6</f>
        <v>[0.7038; 0.8266]</v>
      </c>
      <c r="N11" s="36" t="n">
        <v>0</v>
      </c>
      <c r="O11" s="34" t="n">
        <v>-0.26881</v>
      </c>
      <c r="P11" s="35" t="n">
        <v>0.0379</v>
      </c>
      <c r="Q11" s="34" t="n">
        <v>0.76429</v>
      </c>
      <c r="R11" s="34" t="str">
        <f aca="false">F20</f>
        <v>[0.7264; 0.8022]</v>
      </c>
      <c r="S11" s="36" t="n">
        <v>0</v>
      </c>
      <c r="T11" s="54" t="n">
        <v>0.12678</v>
      </c>
      <c r="U11" s="54" t="n">
        <v>0.0458</v>
      </c>
      <c r="V11" s="54" t="n">
        <v>1.13517</v>
      </c>
      <c r="W11" s="54" t="str">
        <f aca="false">F34</f>
        <v>[1.0894; 1.181]</v>
      </c>
      <c r="X11" s="55" t="n">
        <v>0</v>
      </c>
      <c r="Y11" s="54" t="n">
        <v>0.48018</v>
      </c>
      <c r="Z11" s="54" t="n">
        <v>0.0334</v>
      </c>
      <c r="AA11" s="54" t="n">
        <v>1.61637</v>
      </c>
      <c r="AB11" s="54" t="str">
        <f aca="false">F48</f>
        <v>[1.583; 1.6498]</v>
      </c>
      <c r="AC11" s="55" t="n">
        <v>0</v>
      </c>
      <c r="AD11" s="54" t="n">
        <v>0.26817</v>
      </c>
      <c r="AE11" s="54" t="n">
        <v>0.0252</v>
      </c>
      <c r="AF11" s="54" t="n">
        <v>1.30757</v>
      </c>
      <c r="AG11" s="54" t="str">
        <f aca="false">F62</f>
        <v>[1.2824; 1.3328]</v>
      </c>
      <c r="AH11" s="55" t="n">
        <v>0</v>
      </c>
    </row>
    <row r="12" customFormat="false" ht="15" hidden="false" customHeight="false" outlineLevel="0" collapsed="false">
      <c r="A12" s="0" t="n">
        <v>1970</v>
      </c>
      <c r="B12" s="0" t="s">
        <v>94</v>
      </c>
      <c r="C12" s="0" t="n">
        <v>-1.60656</v>
      </c>
      <c r="D12" s="0" t="n">
        <v>0.0256</v>
      </c>
      <c r="E12" s="0" t="n">
        <v>0.20058</v>
      </c>
      <c r="F12" s="0" t="s">
        <v>95</v>
      </c>
      <c r="G12" s="0" t="n">
        <v>0</v>
      </c>
      <c r="I12" s="41" t="s">
        <v>54</v>
      </c>
      <c r="J12" s="34" t="n">
        <v>-0.15804</v>
      </c>
      <c r="K12" s="34" t="n">
        <v>0.0365</v>
      </c>
      <c r="L12" s="34" t="n">
        <v>0.85382</v>
      </c>
      <c r="M12" s="34" t="str">
        <f aca="false">F7</f>
        <v>[0.8173; 0.8903]</v>
      </c>
      <c r="N12" s="36" t="n">
        <v>0</v>
      </c>
      <c r="O12" s="34" t="n">
        <v>-0.15412</v>
      </c>
      <c r="P12" s="35" t="n">
        <v>0.0265</v>
      </c>
      <c r="Q12" s="34" t="n">
        <v>0.85717</v>
      </c>
      <c r="R12" s="34" t="str">
        <f aca="false">F21</f>
        <v>[0.8307; 0.8837]</v>
      </c>
      <c r="S12" s="36" t="n">
        <v>0</v>
      </c>
      <c r="T12" s="54" t="n">
        <v>0.16293</v>
      </c>
      <c r="U12" s="54" t="n">
        <v>0.032</v>
      </c>
      <c r="V12" s="54" t="n">
        <v>1.17695</v>
      </c>
      <c r="W12" s="54" t="str">
        <f aca="false">F35</f>
        <v>[1.1449; 1.2089]</v>
      </c>
      <c r="X12" s="55" t="n">
        <v>0</v>
      </c>
      <c r="Y12" s="54" t="n">
        <v>0.26884</v>
      </c>
      <c r="Z12" s="54" t="n">
        <v>0.0242</v>
      </c>
      <c r="AA12" s="54" t="n">
        <v>1.30845</v>
      </c>
      <c r="AB12" s="54" t="str">
        <f aca="false">F49</f>
        <v>[1.2842; 1.3326]</v>
      </c>
      <c r="AC12" s="55" t="n">
        <v>0</v>
      </c>
      <c r="AD12" s="54" t="n">
        <v>0.37566</v>
      </c>
      <c r="AE12" s="54" t="n">
        <v>0.0209</v>
      </c>
      <c r="AF12" s="54" t="n">
        <v>1.45595</v>
      </c>
      <c r="AG12" s="54" t="str">
        <f aca="false">F63</f>
        <v>[1.4351; 1.4768]</v>
      </c>
      <c r="AH12" s="55" t="n">
        <v>0</v>
      </c>
    </row>
    <row r="13" customFormat="false" ht="15" hidden="false" customHeight="false" outlineLevel="0" collapsed="false">
      <c r="A13" s="0" t="n">
        <v>1970</v>
      </c>
      <c r="B13" s="0" t="s">
        <v>96</v>
      </c>
      <c r="C13" s="0" t="n">
        <v>0.58491</v>
      </c>
      <c r="D13" s="0" t="n">
        <v>0.0296</v>
      </c>
      <c r="E13" s="0" t="n">
        <v>1.79483</v>
      </c>
      <c r="F13" s="0" t="s">
        <v>97</v>
      </c>
      <c r="G13" s="0" t="n">
        <v>0</v>
      </c>
      <c r="I13" s="41" t="s">
        <v>56</v>
      </c>
      <c r="J13" s="34" t="n">
        <v>0.09809</v>
      </c>
      <c r="K13" s="34" t="n">
        <v>0.0575</v>
      </c>
      <c r="L13" s="34" t="n">
        <v>1.10306</v>
      </c>
      <c r="M13" s="34" t="str">
        <f aca="false">F8</f>
        <v>[1.0456; 1.1606]</v>
      </c>
      <c r="N13" s="36" t="n">
        <v>0.00083</v>
      </c>
      <c r="O13" s="56" t="n">
        <v>0.02192</v>
      </c>
      <c r="P13" s="56" t="n">
        <v>0.0382</v>
      </c>
      <c r="Q13" s="56" t="n">
        <v>1.02216</v>
      </c>
      <c r="R13" s="56" t="str">
        <f aca="false">F22</f>
        <v>[0.984; 1.0604]</v>
      </c>
      <c r="S13" s="57" t="n">
        <v>0.26068</v>
      </c>
      <c r="T13" s="54" t="n">
        <v>0.2026</v>
      </c>
      <c r="U13" s="54" t="n">
        <v>0.0442</v>
      </c>
      <c r="V13" s="54" t="n">
        <v>1.22458</v>
      </c>
      <c r="W13" s="54" t="str">
        <f aca="false">F36</f>
        <v>[1.1804; 1.2688]</v>
      </c>
      <c r="X13" s="55" t="n">
        <v>0</v>
      </c>
      <c r="Y13" s="54" t="n">
        <v>0.24394</v>
      </c>
      <c r="Z13" s="54" t="n">
        <v>0.0334</v>
      </c>
      <c r="AA13" s="54" t="n">
        <v>1.27627</v>
      </c>
      <c r="AB13" s="54" t="str">
        <f aca="false">F50</f>
        <v>[1.2429; 1.3097]</v>
      </c>
      <c r="AC13" s="55" t="n">
        <v>0</v>
      </c>
      <c r="AD13" s="54" t="n">
        <v>0.33754</v>
      </c>
      <c r="AE13" s="54" t="n">
        <v>0.0258</v>
      </c>
      <c r="AF13" s="54" t="n">
        <v>1.4015</v>
      </c>
      <c r="AG13" s="54" t="str">
        <f aca="false">F64</f>
        <v>[1.3757; 1.4273]</v>
      </c>
      <c r="AH13" s="55" t="n">
        <v>0</v>
      </c>
    </row>
    <row r="14" customFormat="false" ht="15" hidden="false" customHeight="false" outlineLevel="0" collapsed="false">
      <c r="A14" s="0" t="n">
        <v>1970</v>
      </c>
      <c r="B14" s="0" t="s">
        <v>98</v>
      </c>
      <c r="C14" s="0" t="n">
        <v>1.5784</v>
      </c>
      <c r="D14" s="0" t="n">
        <v>0.0289</v>
      </c>
      <c r="E14" s="0" t="n">
        <v>4.84719</v>
      </c>
      <c r="F14" s="0" t="s">
        <v>99</v>
      </c>
      <c r="G14" s="0" t="n">
        <v>0</v>
      </c>
      <c r="I14" s="39" t="s">
        <v>100</v>
      </c>
      <c r="J14" s="35" t="s">
        <v>37</v>
      </c>
      <c r="K14" s="35" t="s">
        <v>37</v>
      </c>
      <c r="L14" s="35" t="s">
        <v>37</v>
      </c>
      <c r="M14" s="35" t="s">
        <v>37</v>
      </c>
      <c r="N14" s="40" t="s">
        <v>37</v>
      </c>
      <c r="O14" s="35" t="s">
        <v>37</v>
      </c>
      <c r="P14" s="35" t="s">
        <v>37</v>
      </c>
      <c r="Q14" s="35" t="s">
        <v>37</v>
      </c>
      <c r="R14" s="35" t="s">
        <v>37</v>
      </c>
      <c r="S14" s="40" t="s">
        <v>37</v>
      </c>
      <c r="T14" s="54" t="s">
        <v>37</v>
      </c>
      <c r="U14" s="54" t="s">
        <v>37</v>
      </c>
      <c r="V14" s="54" t="s">
        <v>37</v>
      </c>
      <c r="W14" s="54" t="s">
        <v>37</v>
      </c>
      <c r="X14" s="55" t="s">
        <v>37</v>
      </c>
      <c r="Y14" s="54" t="s">
        <v>37</v>
      </c>
      <c r="Z14" s="54" t="s">
        <v>37</v>
      </c>
      <c r="AA14" s="54" t="s">
        <v>37</v>
      </c>
      <c r="AB14" s="54" t="s">
        <v>37</v>
      </c>
      <c r="AC14" s="55" t="s">
        <v>37</v>
      </c>
      <c r="AD14" s="54" t="s">
        <v>37</v>
      </c>
      <c r="AE14" s="54" t="s">
        <v>37</v>
      </c>
      <c r="AF14" s="54" t="s">
        <v>37</v>
      </c>
      <c r="AG14" s="54" t="s">
        <v>37</v>
      </c>
      <c r="AH14" s="55" t="s">
        <v>37</v>
      </c>
    </row>
    <row r="15" customFormat="false" ht="15" hidden="false" customHeight="false" outlineLevel="0" collapsed="false">
      <c r="A15" s="0" t="n">
        <v>1970</v>
      </c>
      <c r="B15" s="0" t="s">
        <v>101</v>
      </c>
      <c r="C15" s="0" t="n">
        <v>4.46535</v>
      </c>
      <c r="D15" s="0" t="n">
        <v>0.0294</v>
      </c>
      <c r="E15" s="0" t="n">
        <v>86.95146</v>
      </c>
      <c r="F15" s="0" t="s">
        <v>102</v>
      </c>
      <c r="G15" s="0" t="n">
        <v>0</v>
      </c>
      <c r="I15" s="41" t="s">
        <v>103</v>
      </c>
      <c r="J15" s="54" t="n">
        <v>-0.84402</v>
      </c>
      <c r="K15" s="54" t="n">
        <v>0.023</v>
      </c>
      <c r="L15" s="54" t="n">
        <v>0.42998</v>
      </c>
      <c r="M15" s="54" t="str">
        <f aca="false">F9</f>
        <v>[0.407; 0.453]</v>
      </c>
      <c r="N15" s="55" t="n">
        <v>0</v>
      </c>
      <c r="O15" s="54" t="n">
        <v>-0.67808</v>
      </c>
      <c r="P15" s="54" t="n">
        <v>0.02</v>
      </c>
      <c r="Q15" s="54" t="n">
        <v>0.50759</v>
      </c>
      <c r="R15" s="54" t="str">
        <f aca="false">F23</f>
        <v>[0.4876; 0.5276]</v>
      </c>
      <c r="S15" s="55" t="n">
        <v>0</v>
      </c>
      <c r="T15" s="54" t="n">
        <v>-0.73687</v>
      </c>
      <c r="U15" s="54" t="n">
        <v>0.0272</v>
      </c>
      <c r="V15" s="54" t="n">
        <v>0.47861</v>
      </c>
      <c r="W15" s="54" t="str">
        <f aca="false">F37</f>
        <v>[0.4514; 0.5058]</v>
      </c>
      <c r="X15" s="55" t="n">
        <v>0</v>
      </c>
      <c r="Y15" s="54" t="n">
        <v>-0.76106</v>
      </c>
      <c r="Z15" s="54" t="n">
        <v>0.0191</v>
      </c>
      <c r="AA15" s="54" t="n">
        <v>0.46717</v>
      </c>
      <c r="AB15" s="54" t="str">
        <f aca="false">F51</f>
        <v>[0.4481; 0.4863]</v>
      </c>
      <c r="AC15" s="55" t="n">
        <v>0</v>
      </c>
      <c r="AD15" s="54" t="n">
        <v>-0.45896</v>
      </c>
      <c r="AE15" s="54" t="n">
        <v>0.0156</v>
      </c>
      <c r="AF15" s="54" t="n">
        <v>0.63194</v>
      </c>
      <c r="AG15" s="54" t="str">
        <f aca="false">F65</f>
        <v>[0.6163; 0.6475]</v>
      </c>
      <c r="AH15" s="55" t="n">
        <v>0</v>
      </c>
    </row>
    <row r="16" customFormat="false" ht="15" hidden="false" customHeight="false" outlineLevel="0" collapsed="false">
      <c r="A16" s="0" t="n">
        <v>1980</v>
      </c>
      <c r="B16" s="0" t="s">
        <v>21</v>
      </c>
      <c r="C16" s="0" t="n">
        <v>-5.26177</v>
      </c>
      <c r="D16" s="0" t="n">
        <v>0.0273</v>
      </c>
      <c r="E16" s="0" t="n">
        <v>0.00519</v>
      </c>
      <c r="F16" s="0" t="s">
        <v>104</v>
      </c>
      <c r="G16" s="0" t="n">
        <v>0</v>
      </c>
      <c r="H16" s="32"/>
      <c r="I16" s="41" t="s">
        <v>105</v>
      </c>
      <c r="J16" s="54" t="n">
        <v>-1.05995</v>
      </c>
      <c r="K16" s="54" t="n">
        <v>0.0233</v>
      </c>
      <c r="L16" s="54" t="n">
        <v>0.34647</v>
      </c>
      <c r="M16" s="54" t="str">
        <f aca="false">F10</f>
        <v>[0.3232; 0.3698]</v>
      </c>
      <c r="N16" s="55" t="n">
        <v>0</v>
      </c>
      <c r="O16" s="54" t="n">
        <v>-0.72805</v>
      </c>
      <c r="P16" s="54" t="n">
        <v>0.0204</v>
      </c>
      <c r="Q16" s="54" t="n">
        <v>0.48285</v>
      </c>
      <c r="R16" s="54" t="str">
        <f aca="false">F24</f>
        <v>[0.4625; 0.5032]</v>
      </c>
      <c r="S16" s="55" t="n">
        <v>0</v>
      </c>
      <c r="T16" s="54" t="n">
        <v>-0.82252</v>
      </c>
      <c r="U16" s="54" t="n">
        <v>0.0275</v>
      </c>
      <c r="V16" s="54" t="n">
        <v>0.43932</v>
      </c>
      <c r="W16" s="54" t="str">
        <f aca="false">F38</f>
        <v>[0.4118; 0.4668]</v>
      </c>
      <c r="X16" s="55" t="n">
        <v>0</v>
      </c>
      <c r="Y16" s="54" t="n">
        <v>-0.91867</v>
      </c>
      <c r="Z16" s="54" t="n">
        <v>0.0195</v>
      </c>
      <c r="AA16" s="54" t="n">
        <v>0.39905</v>
      </c>
      <c r="AB16" s="54" t="str">
        <f aca="false">F52</f>
        <v>[0.3796; 0.4186]</v>
      </c>
      <c r="AC16" s="55" t="n">
        <v>0</v>
      </c>
      <c r="AD16" s="54" t="n">
        <v>-0.56974</v>
      </c>
      <c r="AE16" s="54" t="n">
        <v>0.0157</v>
      </c>
      <c r="AF16" s="54" t="n">
        <v>0.56567</v>
      </c>
      <c r="AG16" s="54" t="str">
        <f aca="false">F66</f>
        <v>[0.55; 0.5814]</v>
      </c>
      <c r="AH16" s="55" t="n">
        <v>0</v>
      </c>
    </row>
    <row r="17" customFormat="false" ht="15" hidden="false" customHeight="false" outlineLevel="0" collapsed="false">
      <c r="A17" s="0" t="n">
        <v>1980</v>
      </c>
      <c r="B17" s="0" t="s">
        <v>25</v>
      </c>
      <c r="C17" s="0" t="n">
        <v>0.10297</v>
      </c>
      <c r="D17" s="0" t="n">
        <v>0.0005</v>
      </c>
      <c r="E17" s="0" t="n">
        <v>1.10846</v>
      </c>
      <c r="F17" s="0" t="s">
        <v>106</v>
      </c>
      <c r="G17" s="0" t="n">
        <v>0</v>
      </c>
      <c r="H17" s="32"/>
      <c r="I17" s="41" t="s">
        <v>107</v>
      </c>
      <c r="J17" s="54" t="n">
        <v>-1.1807</v>
      </c>
      <c r="K17" s="54" t="n">
        <v>0.0238</v>
      </c>
      <c r="L17" s="54" t="n">
        <v>0.30706</v>
      </c>
      <c r="M17" s="54" t="str">
        <f aca="false">F11</f>
        <v>[0.2833; 0.3309]</v>
      </c>
      <c r="N17" s="55" t="n">
        <v>0</v>
      </c>
      <c r="O17" s="54" t="n">
        <v>-0.81452</v>
      </c>
      <c r="P17" s="54" t="n">
        <v>0.0209</v>
      </c>
      <c r="Q17" s="54" t="n">
        <v>0.44285</v>
      </c>
      <c r="R17" s="54" t="str">
        <f aca="false">F25</f>
        <v>[0.422; 0.4638]</v>
      </c>
      <c r="S17" s="55" t="n">
        <v>0</v>
      </c>
      <c r="T17" s="35" t="n">
        <v>-0.88446</v>
      </c>
      <c r="U17" s="34" t="n">
        <v>0.0278</v>
      </c>
      <c r="V17" s="34" t="n">
        <v>0.41294</v>
      </c>
      <c r="W17" s="34" t="str">
        <f aca="false">F39</f>
        <v>[0.3851; 0.4407]</v>
      </c>
      <c r="X17" s="40" t="n">
        <v>0</v>
      </c>
      <c r="Y17" s="54" t="n">
        <v>-0.97155</v>
      </c>
      <c r="Z17" s="54" t="n">
        <v>0.0197</v>
      </c>
      <c r="AA17" s="54" t="n">
        <v>0.3785</v>
      </c>
      <c r="AB17" s="54" t="str">
        <f aca="false">F53</f>
        <v>[0.3588; 0.3982]</v>
      </c>
      <c r="AC17" s="55" t="n">
        <v>0</v>
      </c>
      <c r="AD17" s="54" t="n">
        <v>-0.60849</v>
      </c>
      <c r="AE17" s="54" t="n">
        <v>0.0159</v>
      </c>
      <c r="AF17" s="54" t="n">
        <v>0.54417</v>
      </c>
      <c r="AG17" s="54" t="str">
        <f aca="false">F67</f>
        <v>[0.5283; 0.5601]</v>
      </c>
      <c r="AH17" s="55" t="n">
        <v>0</v>
      </c>
    </row>
    <row r="18" customFormat="false" ht="15" hidden="false" customHeight="false" outlineLevel="0" collapsed="false">
      <c r="A18" s="0" t="n">
        <v>1980</v>
      </c>
      <c r="B18" s="0" t="s">
        <v>27</v>
      </c>
      <c r="C18" s="0" t="n">
        <v>-2.44046</v>
      </c>
      <c r="D18" s="0" t="n">
        <v>0.0162</v>
      </c>
      <c r="E18" s="0" t="n">
        <v>0.08712</v>
      </c>
      <c r="F18" s="0" t="s">
        <v>108</v>
      </c>
      <c r="G18" s="0" t="n">
        <v>0</v>
      </c>
      <c r="I18" s="41" t="s">
        <v>109</v>
      </c>
      <c r="J18" s="54" t="n">
        <v>-1.60656</v>
      </c>
      <c r="K18" s="54" t="n">
        <v>0.0256</v>
      </c>
      <c r="L18" s="54" t="n">
        <v>0.20058</v>
      </c>
      <c r="M18" s="54" t="str">
        <f aca="false">F12</f>
        <v>[0.175; 0.2262]</v>
      </c>
      <c r="N18" s="55" t="n">
        <v>0</v>
      </c>
      <c r="O18" s="54" t="n">
        <v>-0.98022</v>
      </c>
      <c r="P18" s="54" t="n">
        <v>0.0227</v>
      </c>
      <c r="Q18" s="54" t="n">
        <v>0.37523</v>
      </c>
      <c r="R18" s="54" t="str">
        <f aca="false">F26</f>
        <v>[0.3525; 0.3979]</v>
      </c>
      <c r="S18" s="55" t="n">
        <v>0</v>
      </c>
      <c r="T18" s="35" t="n">
        <v>-0.95781</v>
      </c>
      <c r="U18" s="34" t="n">
        <v>0.0297</v>
      </c>
      <c r="V18" s="34" t="n">
        <v>0.38373</v>
      </c>
      <c r="W18" s="34" t="str">
        <f aca="false">F40</f>
        <v>[0.354; 0.4134]</v>
      </c>
      <c r="X18" s="40" t="n">
        <v>0</v>
      </c>
      <c r="Y18" s="35" t="n">
        <v>-1.12224</v>
      </c>
      <c r="Z18" s="34" t="n">
        <v>0.0213</v>
      </c>
      <c r="AA18" s="34" t="n">
        <v>0.32555</v>
      </c>
      <c r="AB18" s="34" t="str">
        <f aca="false">F54</f>
        <v>[0.3042; 0.3468]</v>
      </c>
      <c r="AC18" s="40" t="n">
        <v>0</v>
      </c>
      <c r="AD18" s="54" t="n">
        <v>-0.75112</v>
      </c>
      <c r="AE18" s="54" t="n">
        <v>0.0169</v>
      </c>
      <c r="AF18" s="54" t="n">
        <v>0.47184</v>
      </c>
      <c r="AG18" s="54" t="str">
        <f aca="false">F68</f>
        <v>[0.4549; 0.4887]</v>
      </c>
      <c r="AH18" s="55" t="n">
        <v>0</v>
      </c>
    </row>
    <row r="19" customFormat="false" ht="15" hidden="false" customHeight="false" outlineLevel="0" collapsed="false">
      <c r="A19" s="0" t="n">
        <v>1980</v>
      </c>
      <c r="B19" s="0" t="s">
        <v>34</v>
      </c>
      <c r="C19" s="0" t="n">
        <v>0.08019</v>
      </c>
      <c r="D19" s="0" t="n">
        <v>0.0148</v>
      </c>
      <c r="E19" s="0" t="n">
        <v>1.08349</v>
      </c>
      <c r="F19" s="0" t="s">
        <v>110</v>
      </c>
      <c r="G19" s="0" t="n">
        <v>0</v>
      </c>
      <c r="I19" s="39" t="s">
        <v>111</v>
      </c>
      <c r="J19" s="54" t="s">
        <v>37</v>
      </c>
      <c r="K19" s="54" t="s">
        <v>37</v>
      </c>
      <c r="L19" s="54" t="s">
        <v>37</v>
      </c>
      <c r="M19" s="54" t="s">
        <v>37</v>
      </c>
      <c r="N19" s="55" t="s">
        <v>37</v>
      </c>
      <c r="O19" s="54" t="s">
        <v>37</v>
      </c>
      <c r="P19" s="54" t="s">
        <v>37</v>
      </c>
      <c r="Q19" s="54" t="s">
        <v>37</v>
      </c>
      <c r="R19" s="54" t="s">
        <v>37</v>
      </c>
      <c r="S19" s="55" t="s">
        <v>37</v>
      </c>
      <c r="T19" s="35" t="s">
        <v>37</v>
      </c>
      <c r="U19" s="35" t="s">
        <v>37</v>
      </c>
      <c r="V19" s="35" t="s">
        <v>37</v>
      </c>
      <c r="W19" s="35" t="s">
        <v>37</v>
      </c>
      <c r="X19" s="40" t="s">
        <v>37</v>
      </c>
      <c r="Y19" s="35" t="s">
        <v>37</v>
      </c>
      <c r="Z19" s="35" t="s">
        <v>37</v>
      </c>
      <c r="AA19" s="35" t="s">
        <v>37</v>
      </c>
      <c r="AB19" s="35" t="s">
        <v>37</v>
      </c>
      <c r="AC19" s="40" t="s">
        <v>37</v>
      </c>
      <c r="AD19" s="54" t="s">
        <v>37</v>
      </c>
      <c r="AE19" s="54" t="s">
        <v>37</v>
      </c>
      <c r="AF19" s="54" t="s">
        <v>37</v>
      </c>
      <c r="AG19" s="54" t="s">
        <v>37</v>
      </c>
      <c r="AH19" s="55" t="s">
        <v>37</v>
      </c>
    </row>
    <row r="20" customFormat="false" ht="15" hidden="false" customHeight="false" outlineLevel="0" collapsed="false">
      <c r="A20" s="0" t="n">
        <v>1980</v>
      </c>
      <c r="B20" s="0" t="s">
        <v>38</v>
      </c>
      <c r="C20" s="0" t="n">
        <v>-0.26881</v>
      </c>
      <c r="D20" s="0" t="n">
        <v>0.0379</v>
      </c>
      <c r="E20" s="0" t="n">
        <v>0.76429</v>
      </c>
      <c r="F20" s="0" t="s">
        <v>112</v>
      </c>
      <c r="G20" s="0" t="n">
        <v>0</v>
      </c>
      <c r="I20" s="41" t="s">
        <v>113</v>
      </c>
      <c r="J20" s="54" t="n">
        <v>0.58491</v>
      </c>
      <c r="K20" s="54" t="n">
        <v>0.0296</v>
      </c>
      <c r="L20" s="54" t="n">
        <v>1.79483</v>
      </c>
      <c r="M20" s="54" t="str">
        <f aca="false">F13</f>
        <v>[1.7652; 1.8244]</v>
      </c>
      <c r="N20" s="55" t="n">
        <v>0</v>
      </c>
      <c r="O20" s="35" t="n">
        <v>0.96911</v>
      </c>
      <c r="P20" s="35" t="n">
        <v>0.0205</v>
      </c>
      <c r="Q20" s="35" t="n">
        <v>2.6356</v>
      </c>
      <c r="R20" s="35" t="str">
        <f aca="false">F27</f>
        <v>[2.6151; 2.6561]</v>
      </c>
      <c r="S20" s="40" t="n">
        <v>0</v>
      </c>
      <c r="T20" s="35" t="n">
        <v>0.82634</v>
      </c>
      <c r="U20" s="35" t="n">
        <v>0.0265</v>
      </c>
      <c r="V20" s="35" t="n">
        <v>2.28494</v>
      </c>
      <c r="W20" s="35" t="str">
        <f aca="false">F41</f>
        <v>[2.2584; 2.3114]</v>
      </c>
      <c r="X20" s="40" t="n">
        <v>0</v>
      </c>
      <c r="Y20" s="35" t="n">
        <v>0.86482</v>
      </c>
      <c r="Z20" s="35" t="n">
        <v>0.0152</v>
      </c>
      <c r="AA20" s="35" t="n">
        <v>2.37458</v>
      </c>
      <c r="AB20" s="34" t="str">
        <f aca="false">F55</f>
        <v>[2.3594; 2.3898]</v>
      </c>
      <c r="AC20" s="40" t="n">
        <v>0</v>
      </c>
      <c r="AD20" s="35" t="n">
        <v>0.54253</v>
      </c>
      <c r="AE20" s="35" t="n">
        <v>0.0122</v>
      </c>
      <c r="AF20" s="35" t="n">
        <v>1.72035</v>
      </c>
      <c r="AG20" s="34" t="str">
        <f aca="false">F69</f>
        <v>[1.7082; 1.7326]</v>
      </c>
      <c r="AH20" s="40" t="n">
        <v>0</v>
      </c>
    </row>
    <row r="21" customFormat="false" ht="15" hidden="false" customHeight="false" outlineLevel="0" collapsed="false">
      <c r="A21" s="0" t="n">
        <v>1980</v>
      </c>
      <c r="B21" s="0" t="s">
        <v>41</v>
      </c>
      <c r="C21" s="0" t="n">
        <v>-0.15412</v>
      </c>
      <c r="D21" s="0" t="n">
        <v>0.0265</v>
      </c>
      <c r="E21" s="0" t="n">
        <v>0.85717</v>
      </c>
      <c r="F21" s="0" t="s">
        <v>114</v>
      </c>
      <c r="G21" s="0" t="n">
        <v>0</v>
      </c>
      <c r="I21" s="39" t="s">
        <v>115</v>
      </c>
      <c r="J21" s="54" t="s">
        <v>37</v>
      </c>
      <c r="K21" s="54" t="s">
        <v>37</v>
      </c>
      <c r="L21" s="54" t="s">
        <v>37</v>
      </c>
      <c r="M21" s="54" t="s">
        <v>37</v>
      </c>
      <c r="N21" s="55" t="s">
        <v>37</v>
      </c>
      <c r="O21" s="35" t="s">
        <v>37</v>
      </c>
      <c r="P21" s="35" t="s">
        <v>37</v>
      </c>
      <c r="Q21" s="35" t="s">
        <v>37</v>
      </c>
      <c r="R21" s="35" t="s">
        <v>37</v>
      </c>
      <c r="S21" s="40" t="s">
        <v>37</v>
      </c>
      <c r="T21" s="35" t="s">
        <v>37</v>
      </c>
      <c r="U21" s="35" t="s">
        <v>37</v>
      </c>
      <c r="V21" s="35" t="s">
        <v>37</v>
      </c>
      <c r="W21" s="35" t="s">
        <v>37</v>
      </c>
      <c r="X21" s="40" t="s">
        <v>37</v>
      </c>
      <c r="Y21" s="35" t="s">
        <v>37</v>
      </c>
      <c r="Z21" s="35" t="s">
        <v>37</v>
      </c>
      <c r="AA21" s="35" t="s">
        <v>37</v>
      </c>
      <c r="AB21" s="35" t="s">
        <v>37</v>
      </c>
      <c r="AC21" s="40" t="s">
        <v>37</v>
      </c>
      <c r="AD21" s="35" t="s">
        <v>37</v>
      </c>
      <c r="AE21" s="35" t="s">
        <v>37</v>
      </c>
      <c r="AF21" s="35" t="s">
        <v>37</v>
      </c>
      <c r="AG21" s="35" t="s">
        <v>37</v>
      </c>
      <c r="AH21" s="40" t="s">
        <v>37</v>
      </c>
    </row>
    <row r="22" customFormat="false" ht="15" hidden="false" customHeight="false" outlineLevel="0" collapsed="false">
      <c r="A22" s="0" t="n">
        <v>1980</v>
      </c>
      <c r="B22" s="0" t="s">
        <v>44</v>
      </c>
      <c r="C22" s="0" t="n">
        <v>0.02192</v>
      </c>
      <c r="D22" s="0" t="n">
        <v>0.0382</v>
      </c>
      <c r="E22" s="0" t="n">
        <v>1.02216</v>
      </c>
      <c r="F22" s="0" t="s">
        <v>116</v>
      </c>
      <c r="G22" s="0" t="n">
        <v>0.26068</v>
      </c>
      <c r="I22" s="41" t="s">
        <v>117</v>
      </c>
      <c r="J22" s="54" t="n">
        <v>1.5784</v>
      </c>
      <c r="K22" s="54" t="n">
        <v>0.0289</v>
      </c>
      <c r="L22" s="54" t="n">
        <v>4.84719</v>
      </c>
      <c r="M22" s="54" t="str">
        <f aca="false">F14</f>
        <v>[4.8183; 4.8761]</v>
      </c>
      <c r="N22" s="55" t="n">
        <v>0</v>
      </c>
      <c r="O22" s="34" t="n">
        <v>1.04639</v>
      </c>
      <c r="P22" s="35" t="n">
        <v>0.0202</v>
      </c>
      <c r="Q22" s="34" t="n">
        <v>2.84735</v>
      </c>
      <c r="R22" s="34" t="str">
        <f aca="false">F28</f>
        <v>[2.8272; 2.8676]</v>
      </c>
      <c r="S22" s="36" t="n">
        <v>0</v>
      </c>
      <c r="T22" s="35" t="n">
        <v>1.1641</v>
      </c>
      <c r="U22" s="34" t="n">
        <v>0.0264</v>
      </c>
      <c r="V22" s="34" t="n">
        <v>3.20304</v>
      </c>
      <c r="W22" s="34" t="str">
        <f aca="false">F42</f>
        <v>[3.1766; 3.2294]</v>
      </c>
      <c r="X22" s="40" t="n">
        <v>0</v>
      </c>
      <c r="Y22" s="35" t="n">
        <v>0.4984</v>
      </c>
      <c r="Z22" s="34" t="n">
        <v>0.0159</v>
      </c>
      <c r="AA22" s="34" t="n">
        <v>1.64609</v>
      </c>
      <c r="AB22" s="34" t="str">
        <f aca="false">F56</f>
        <v>[1.6302; 1.662]</v>
      </c>
      <c r="AC22" s="40" t="n">
        <v>0</v>
      </c>
      <c r="AD22" s="35" t="n">
        <v>0.26865</v>
      </c>
      <c r="AE22" s="34" t="n">
        <v>0.0144</v>
      </c>
      <c r="AF22" s="34" t="n">
        <v>1.3082</v>
      </c>
      <c r="AG22" s="34" t="str">
        <f aca="false">F70</f>
        <v>[1.2938; 1.3226]</v>
      </c>
      <c r="AH22" s="40" t="n">
        <v>0</v>
      </c>
    </row>
    <row r="23" customFormat="false" ht="15" hidden="false" customHeight="false" outlineLevel="0" collapsed="false">
      <c r="A23" s="0" t="n">
        <v>1980</v>
      </c>
      <c r="B23" s="0" t="s">
        <v>88</v>
      </c>
      <c r="C23" s="0" t="n">
        <v>-0.67808</v>
      </c>
      <c r="D23" s="0" t="n">
        <v>0.02</v>
      </c>
      <c r="E23" s="0" t="n">
        <v>0.50759</v>
      </c>
      <c r="F23" s="0" t="s">
        <v>118</v>
      </c>
      <c r="G23" s="0" t="n">
        <v>0</v>
      </c>
      <c r="I23" s="42" t="s">
        <v>119</v>
      </c>
      <c r="J23" s="58" t="n">
        <v>4.46535</v>
      </c>
      <c r="K23" s="58" t="n">
        <v>0.0294</v>
      </c>
      <c r="L23" s="58" t="n">
        <v>86.95146</v>
      </c>
      <c r="M23" s="58" t="str">
        <f aca="false">F15</f>
        <v>[86.9221; 86.9809]</v>
      </c>
      <c r="N23" s="59" t="n">
        <v>0</v>
      </c>
      <c r="O23" s="43" t="n">
        <v>4.16274</v>
      </c>
      <c r="P23" s="44" t="n">
        <v>0.0214</v>
      </c>
      <c r="Q23" s="43" t="n">
        <v>64.24732</v>
      </c>
      <c r="R23" s="43" t="str">
        <f aca="false">F29</f>
        <v>[64.2259; 64.2687]</v>
      </c>
      <c r="S23" s="45" t="n">
        <v>0</v>
      </c>
      <c r="T23" s="44" t="n">
        <v>3.96796</v>
      </c>
      <c r="U23" s="43" t="n">
        <v>0.0282</v>
      </c>
      <c r="V23" s="43" t="n">
        <v>52.87655</v>
      </c>
      <c r="W23" s="43" t="str">
        <f aca="false">F43</f>
        <v>[52.8484; 52.9048]</v>
      </c>
      <c r="X23" s="60" t="n">
        <v>0</v>
      </c>
      <c r="Y23" s="44" t="n">
        <v>3.00109</v>
      </c>
      <c r="Z23" s="43" t="n">
        <v>0.0171</v>
      </c>
      <c r="AA23" s="43" t="n">
        <v>20.10744</v>
      </c>
      <c r="AB23" s="43" t="str">
        <f aca="false">F57</f>
        <v>[20.0903; 20.1245]</v>
      </c>
      <c r="AC23" s="60" t="n">
        <v>0</v>
      </c>
      <c r="AD23" s="44" t="n">
        <v>2.0067</v>
      </c>
      <c r="AE23" s="43" t="n">
        <v>0.0151</v>
      </c>
      <c r="AF23" s="43" t="n">
        <v>7.43873</v>
      </c>
      <c r="AG23" s="43" t="str">
        <f aca="false">F71</f>
        <v>[7.4236; 7.4538]</v>
      </c>
      <c r="AH23" s="60" t="n">
        <v>0</v>
      </c>
    </row>
    <row r="24" customFormat="false" ht="15" hidden="false" customHeight="false" outlineLevel="0" collapsed="false">
      <c r="A24" s="0" t="n">
        <v>1980</v>
      </c>
      <c r="B24" s="0" t="s">
        <v>90</v>
      </c>
      <c r="C24" s="0" t="n">
        <v>-0.72805</v>
      </c>
      <c r="D24" s="0" t="n">
        <v>0.0204</v>
      </c>
      <c r="E24" s="0" t="n">
        <v>0.48285</v>
      </c>
      <c r="F24" s="0" t="s">
        <v>120</v>
      </c>
      <c r="G24" s="0" t="n">
        <v>0</v>
      </c>
    </row>
    <row r="25" customFormat="false" ht="15" hidden="false" customHeight="false" outlineLevel="0" collapsed="false">
      <c r="A25" s="0" t="n">
        <v>1980</v>
      </c>
      <c r="B25" s="0" t="s">
        <v>92</v>
      </c>
      <c r="C25" s="0" t="n">
        <v>-0.81452</v>
      </c>
      <c r="D25" s="0" t="n">
        <v>0.0209</v>
      </c>
      <c r="E25" s="0" t="n">
        <v>0.44285</v>
      </c>
      <c r="F25" s="0" t="s">
        <v>121</v>
      </c>
      <c r="G25" s="0" t="n">
        <v>0</v>
      </c>
    </row>
    <row r="26" customFormat="false" ht="15" hidden="false" customHeight="false" outlineLevel="0" collapsed="false">
      <c r="A26" s="0" t="n">
        <v>1980</v>
      </c>
      <c r="B26" s="0" t="s">
        <v>94</v>
      </c>
      <c r="C26" s="0" t="n">
        <v>-0.98022</v>
      </c>
      <c r="D26" s="0" t="n">
        <v>0.0227</v>
      </c>
      <c r="E26" s="0" t="n">
        <v>0.37523</v>
      </c>
      <c r="F26" s="0" t="s">
        <v>122</v>
      </c>
      <c r="G26" s="0" t="n">
        <v>0</v>
      </c>
    </row>
    <row r="27" customFormat="false" ht="15" hidden="false" customHeight="false" outlineLevel="0" collapsed="false">
      <c r="A27" s="0" t="n">
        <v>1980</v>
      </c>
      <c r="B27" s="0" t="s">
        <v>96</v>
      </c>
      <c r="C27" s="0" t="n">
        <v>0.96911</v>
      </c>
      <c r="D27" s="0" t="n">
        <v>0.0205</v>
      </c>
      <c r="E27" s="0" t="n">
        <v>2.6356</v>
      </c>
      <c r="F27" s="0" t="s">
        <v>123</v>
      </c>
      <c r="G27" s="0" t="n">
        <v>0</v>
      </c>
    </row>
    <row r="28" customFormat="false" ht="15" hidden="false" customHeight="false" outlineLevel="0" collapsed="false">
      <c r="A28" s="0" t="n">
        <v>1980</v>
      </c>
      <c r="B28" s="0" t="s">
        <v>98</v>
      </c>
      <c r="C28" s="0" t="n">
        <v>1.04639</v>
      </c>
      <c r="D28" s="0" t="n">
        <v>0.0202</v>
      </c>
      <c r="E28" s="0" t="n">
        <v>2.84735</v>
      </c>
      <c r="F28" s="0" t="s">
        <v>124</v>
      </c>
      <c r="G28" s="0" t="n">
        <v>0</v>
      </c>
    </row>
    <row r="29" customFormat="false" ht="15" hidden="false" customHeight="false" outlineLevel="0" collapsed="false">
      <c r="A29" s="0" t="n">
        <v>1980</v>
      </c>
      <c r="B29" s="0" t="s">
        <v>101</v>
      </c>
      <c r="C29" s="0" t="n">
        <v>4.16274</v>
      </c>
      <c r="D29" s="0" t="n">
        <v>0.0214</v>
      </c>
      <c r="E29" s="0" t="n">
        <v>64.24732</v>
      </c>
      <c r="F29" s="0" t="s">
        <v>125</v>
      </c>
      <c r="G29" s="0" t="n">
        <v>0</v>
      </c>
    </row>
    <row r="30" customFormat="false" ht="15" hidden="false" customHeight="false" outlineLevel="0" collapsed="false">
      <c r="A30" s="0" t="n">
        <v>1991</v>
      </c>
      <c r="B30" s="0" t="s">
        <v>21</v>
      </c>
      <c r="C30" s="0" t="n">
        <v>-4.90184</v>
      </c>
      <c r="D30" s="0" t="n">
        <v>0.0373</v>
      </c>
      <c r="E30" s="0" t="n">
        <v>0.00743</v>
      </c>
      <c r="F30" s="0" t="s">
        <v>126</v>
      </c>
      <c r="G30" s="0" t="n">
        <v>0</v>
      </c>
    </row>
    <row r="31" customFormat="false" ht="15" hidden="false" customHeight="false" outlineLevel="0" collapsed="false">
      <c r="A31" s="0" t="n">
        <v>1991</v>
      </c>
      <c r="B31" s="0" t="s">
        <v>25</v>
      </c>
      <c r="C31" s="0" t="n">
        <v>0.09498</v>
      </c>
      <c r="D31" s="0" t="n">
        <v>0.0006</v>
      </c>
      <c r="E31" s="0" t="n">
        <v>1.09964</v>
      </c>
      <c r="F31" s="0" t="s">
        <v>127</v>
      </c>
      <c r="G31" s="0" t="n">
        <v>0</v>
      </c>
    </row>
    <row r="32" customFormat="false" ht="15" hidden="false" customHeight="false" outlineLevel="0" collapsed="false">
      <c r="A32" s="0" t="n">
        <v>1991</v>
      </c>
      <c r="B32" s="0" t="s">
        <v>27</v>
      </c>
      <c r="C32" s="0" t="n">
        <v>-2.38608</v>
      </c>
      <c r="D32" s="0" t="n">
        <v>0.0201</v>
      </c>
      <c r="E32" s="0" t="n">
        <v>0.09199</v>
      </c>
      <c r="F32" s="0" t="s">
        <v>128</v>
      </c>
      <c r="G32" s="0" t="n">
        <v>0</v>
      </c>
    </row>
    <row r="33" customFormat="false" ht="15" hidden="false" customHeight="false" outlineLevel="0" collapsed="false">
      <c r="A33" s="0" t="n">
        <v>1991</v>
      </c>
      <c r="B33" s="0" t="s">
        <v>34</v>
      </c>
      <c r="C33" s="0" t="n">
        <v>0.22516</v>
      </c>
      <c r="D33" s="0" t="n">
        <v>0.0216</v>
      </c>
      <c r="E33" s="0" t="n">
        <v>1.25252</v>
      </c>
      <c r="F33" s="0" t="s">
        <v>129</v>
      </c>
      <c r="G33" s="0" t="n">
        <v>0</v>
      </c>
    </row>
    <row r="34" customFormat="false" ht="15" hidden="false" customHeight="false" outlineLevel="0" collapsed="false">
      <c r="A34" s="0" t="n">
        <v>1991</v>
      </c>
      <c r="B34" s="0" t="s">
        <v>38</v>
      </c>
      <c r="C34" s="0" t="n">
        <v>0.12678</v>
      </c>
      <c r="D34" s="0" t="n">
        <v>0.0458</v>
      </c>
      <c r="E34" s="0" t="n">
        <v>1.13517</v>
      </c>
      <c r="F34" s="0" t="s">
        <v>130</v>
      </c>
      <c r="G34" s="0" t="n">
        <v>0</v>
      </c>
    </row>
    <row r="35" customFormat="false" ht="15" hidden="false" customHeight="false" outlineLevel="0" collapsed="false">
      <c r="A35" s="0" t="n">
        <v>1991</v>
      </c>
      <c r="B35" s="0" t="s">
        <v>41</v>
      </c>
      <c r="C35" s="0" t="n">
        <v>0.16293</v>
      </c>
      <c r="D35" s="0" t="n">
        <v>0.032</v>
      </c>
      <c r="E35" s="0" t="n">
        <v>1.17695</v>
      </c>
      <c r="F35" s="0" t="s">
        <v>131</v>
      </c>
      <c r="G35" s="0" t="n">
        <v>0</v>
      </c>
    </row>
    <row r="36" customFormat="false" ht="15" hidden="false" customHeight="false" outlineLevel="0" collapsed="false">
      <c r="A36" s="0" t="n">
        <v>1991</v>
      </c>
      <c r="B36" s="0" t="s">
        <v>44</v>
      </c>
      <c r="C36" s="0" t="n">
        <v>0.2026</v>
      </c>
      <c r="D36" s="0" t="n">
        <v>0.0442</v>
      </c>
      <c r="E36" s="0" t="n">
        <v>1.22458</v>
      </c>
      <c r="F36" s="0" t="s">
        <v>132</v>
      </c>
      <c r="G36" s="0" t="n">
        <v>0</v>
      </c>
    </row>
    <row r="37" customFormat="false" ht="15" hidden="false" customHeight="false" outlineLevel="0" collapsed="false">
      <c r="A37" s="0" t="n">
        <v>1991</v>
      </c>
      <c r="B37" s="0" t="s">
        <v>88</v>
      </c>
      <c r="C37" s="0" t="n">
        <v>-0.73687</v>
      </c>
      <c r="D37" s="0" t="n">
        <v>0.0272</v>
      </c>
      <c r="E37" s="0" t="n">
        <v>0.47861</v>
      </c>
      <c r="F37" s="0" t="s">
        <v>133</v>
      </c>
      <c r="G37" s="0" t="n">
        <v>0</v>
      </c>
    </row>
    <row r="38" customFormat="false" ht="15" hidden="false" customHeight="false" outlineLevel="0" collapsed="false">
      <c r="A38" s="0" t="n">
        <v>1991</v>
      </c>
      <c r="B38" s="0" t="s">
        <v>90</v>
      </c>
      <c r="C38" s="0" t="n">
        <v>-0.82252</v>
      </c>
      <c r="D38" s="0" t="n">
        <v>0.0275</v>
      </c>
      <c r="E38" s="0" t="n">
        <v>0.43932</v>
      </c>
      <c r="F38" s="0" t="s">
        <v>134</v>
      </c>
      <c r="G38" s="0" t="n">
        <v>0</v>
      </c>
    </row>
    <row r="39" customFormat="false" ht="15" hidden="false" customHeight="false" outlineLevel="0" collapsed="false">
      <c r="A39" s="0" t="n">
        <v>1991</v>
      </c>
      <c r="B39" s="0" t="s">
        <v>92</v>
      </c>
      <c r="C39" s="0" t="n">
        <v>-0.88446</v>
      </c>
      <c r="D39" s="0" t="n">
        <v>0.0278</v>
      </c>
      <c r="E39" s="0" t="n">
        <v>0.41294</v>
      </c>
      <c r="F39" s="0" t="s">
        <v>135</v>
      </c>
      <c r="G39" s="0" t="n">
        <v>0</v>
      </c>
    </row>
    <row r="40" customFormat="false" ht="15" hidden="false" customHeight="false" outlineLevel="0" collapsed="false">
      <c r="A40" s="0" t="n">
        <v>1991</v>
      </c>
      <c r="B40" s="0" t="s">
        <v>94</v>
      </c>
      <c r="C40" s="0" t="n">
        <v>-0.95781</v>
      </c>
      <c r="D40" s="0" t="n">
        <v>0.0297</v>
      </c>
      <c r="E40" s="0" t="n">
        <v>0.38373</v>
      </c>
      <c r="F40" s="0" t="s">
        <v>136</v>
      </c>
      <c r="G40" s="0" t="n">
        <v>0</v>
      </c>
    </row>
    <row r="41" customFormat="false" ht="15" hidden="false" customHeight="false" outlineLevel="0" collapsed="false">
      <c r="A41" s="0" t="n">
        <v>1991</v>
      </c>
      <c r="B41" s="0" t="s">
        <v>96</v>
      </c>
      <c r="C41" s="0" t="n">
        <v>0.82634</v>
      </c>
      <c r="D41" s="0" t="n">
        <v>0.0265</v>
      </c>
      <c r="E41" s="0" t="n">
        <v>2.28494</v>
      </c>
      <c r="F41" s="0" t="s">
        <v>137</v>
      </c>
      <c r="G41" s="0" t="n">
        <v>0</v>
      </c>
    </row>
    <row r="42" customFormat="false" ht="15" hidden="false" customHeight="false" outlineLevel="0" collapsed="false">
      <c r="A42" s="0" t="n">
        <v>1991</v>
      </c>
      <c r="B42" s="0" t="s">
        <v>98</v>
      </c>
      <c r="C42" s="0" t="n">
        <v>1.1641</v>
      </c>
      <c r="D42" s="0" t="n">
        <v>0.0264</v>
      </c>
      <c r="E42" s="0" t="n">
        <v>3.20304</v>
      </c>
      <c r="F42" s="0" t="s">
        <v>138</v>
      </c>
      <c r="G42" s="0" t="n">
        <v>0</v>
      </c>
    </row>
    <row r="43" customFormat="false" ht="15" hidden="false" customHeight="false" outlineLevel="0" collapsed="false">
      <c r="A43" s="0" t="n">
        <v>1991</v>
      </c>
      <c r="B43" s="0" t="s">
        <v>101</v>
      </c>
      <c r="C43" s="0" t="n">
        <v>3.96796</v>
      </c>
      <c r="D43" s="0" t="n">
        <v>0.0282</v>
      </c>
      <c r="E43" s="0" t="n">
        <v>52.87655</v>
      </c>
      <c r="F43" s="0" t="s">
        <v>139</v>
      </c>
      <c r="G43" s="0" t="n">
        <v>0</v>
      </c>
    </row>
    <row r="44" customFormat="false" ht="15" hidden="false" customHeight="false" outlineLevel="0" collapsed="false">
      <c r="A44" s="0" t="n">
        <v>2000</v>
      </c>
      <c r="B44" s="0" t="s">
        <v>21</v>
      </c>
      <c r="C44" s="0" t="n">
        <v>-4.02532</v>
      </c>
      <c r="D44" s="0" t="n">
        <v>0.0272</v>
      </c>
      <c r="E44" s="0" t="n">
        <v>0.01786</v>
      </c>
      <c r="F44" s="0" t="s">
        <v>140</v>
      </c>
      <c r="G44" s="0" t="n">
        <v>0</v>
      </c>
    </row>
    <row r="45" customFormat="false" ht="15" hidden="false" customHeight="false" outlineLevel="0" collapsed="false">
      <c r="A45" s="0" t="n">
        <v>2000</v>
      </c>
      <c r="B45" s="0" t="s">
        <v>25</v>
      </c>
      <c r="C45" s="0" t="n">
        <v>0.08557</v>
      </c>
      <c r="D45" s="0" t="n">
        <v>0.0004</v>
      </c>
      <c r="E45" s="0" t="n">
        <v>1.08934</v>
      </c>
      <c r="F45" s="0" t="s">
        <v>141</v>
      </c>
      <c r="G45" s="0" t="n">
        <v>0</v>
      </c>
    </row>
    <row r="46" customFormat="false" ht="15" hidden="false" customHeight="false" outlineLevel="0" collapsed="false">
      <c r="A46" s="0" t="n">
        <v>2000</v>
      </c>
      <c r="B46" s="0" t="s">
        <v>27</v>
      </c>
      <c r="C46" s="0" t="n">
        <v>-1.99109</v>
      </c>
      <c r="D46" s="0" t="n">
        <v>0.0135</v>
      </c>
      <c r="E46" s="0" t="n">
        <v>0.13655</v>
      </c>
      <c r="F46" s="0" t="s">
        <v>142</v>
      </c>
      <c r="G46" s="0" t="n">
        <v>0</v>
      </c>
    </row>
    <row r="47" customFormat="false" ht="15" hidden="false" customHeight="false" outlineLevel="0" collapsed="false">
      <c r="A47" s="0" t="n">
        <v>2000</v>
      </c>
      <c r="B47" s="0" t="s">
        <v>34</v>
      </c>
      <c r="C47" s="0" t="n">
        <v>0.26262</v>
      </c>
      <c r="D47" s="0" t="n">
        <v>0.0187</v>
      </c>
      <c r="E47" s="0" t="n">
        <v>1.30033</v>
      </c>
      <c r="F47" s="0" t="s">
        <v>143</v>
      </c>
      <c r="G47" s="0" t="n">
        <v>0</v>
      </c>
    </row>
    <row r="48" customFormat="false" ht="15" hidden="false" customHeight="false" outlineLevel="0" collapsed="false">
      <c r="A48" s="0" t="n">
        <v>2000</v>
      </c>
      <c r="B48" s="0" t="s">
        <v>38</v>
      </c>
      <c r="C48" s="0" t="n">
        <v>0.48018</v>
      </c>
      <c r="D48" s="0" t="n">
        <v>0.0334</v>
      </c>
      <c r="E48" s="0" t="n">
        <v>1.61637</v>
      </c>
      <c r="F48" s="0" t="s">
        <v>144</v>
      </c>
      <c r="G48" s="0" t="n">
        <v>0</v>
      </c>
    </row>
    <row r="49" customFormat="false" ht="15" hidden="false" customHeight="false" outlineLevel="0" collapsed="false">
      <c r="A49" s="0" t="n">
        <v>2000</v>
      </c>
      <c r="B49" s="0" t="s">
        <v>41</v>
      </c>
      <c r="C49" s="0" t="n">
        <v>0.26884</v>
      </c>
      <c r="D49" s="0" t="n">
        <v>0.0242</v>
      </c>
      <c r="E49" s="0" t="n">
        <v>1.30845</v>
      </c>
      <c r="F49" s="0" t="s">
        <v>145</v>
      </c>
      <c r="G49" s="0" t="n">
        <v>0</v>
      </c>
    </row>
    <row r="50" customFormat="false" ht="15" hidden="false" customHeight="false" outlineLevel="0" collapsed="false">
      <c r="A50" s="0" t="n">
        <v>2000</v>
      </c>
      <c r="B50" s="0" t="s">
        <v>44</v>
      </c>
      <c r="C50" s="0" t="n">
        <v>0.24394</v>
      </c>
      <c r="D50" s="0" t="n">
        <v>0.0334</v>
      </c>
      <c r="E50" s="0" t="n">
        <v>1.27627</v>
      </c>
      <c r="F50" s="0" t="s">
        <v>146</v>
      </c>
      <c r="G50" s="0" t="n">
        <v>0</v>
      </c>
    </row>
    <row r="51" customFormat="false" ht="15" hidden="false" customHeight="false" outlineLevel="0" collapsed="false">
      <c r="A51" s="0" t="n">
        <v>2000</v>
      </c>
      <c r="B51" s="0" t="s">
        <v>88</v>
      </c>
      <c r="C51" s="0" t="n">
        <v>-0.76106</v>
      </c>
      <c r="D51" s="0" t="n">
        <v>0.0191</v>
      </c>
      <c r="E51" s="0" t="n">
        <v>0.46717</v>
      </c>
      <c r="F51" s="0" t="s">
        <v>147</v>
      </c>
      <c r="G51" s="0" t="n">
        <v>0</v>
      </c>
    </row>
    <row r="52" customFormat="false" ht="15" hidden="false" customHeight="false" outlineLevel="0" collapsed="false">
      <c r="A52" s="0" t="n">
        <v>2000</v>
      </c>
      <c r="B52" s="0" t="s">
        <v>90</v>
      </c>
      <c r="C52" s="0" t="n">
        <v>-0.91867</v>
      </c>
      <c r="D52" s="0" t="n">
        <v>0.0195</v>
      </c>
      <c r="E52" s="0" t="n">
        <v>0.39905</v>
      </c>
      <c r="F52" s="0" t="s">
        <v>148</v>
      </c>
      <c r="G52" s="0" t="n">
        <v>0</v>
      </c>
    </row>
    <row r="53" customFormat="false" ht="15" hidden="false" customHeight="false" outlineLevel="0" collapsed="false">
      <c r="A53" s="0" t="n">
        <v>2000</v>
      </c>
      <c r="B53" s="0" t="s">
        <v>92</v>
      </c>
      <c r="C53" s="0" t="n">
        <v>-0.97155</v>
      </c>
      <c r="D53" s="0" t="n">
        <v>0.0197</v>
      </c>
      <c r="E53" s="0" t="n">
        <v>0.3785</v>
      </c>
      <c r="F53" s="0" t="s">
        <v>149</v>
      </c>
      <c r="G53" s="0" t="n">
        <v>0</v>
      </c>
    </row>
    <row r="54" customFormat="false" ht="15" hidden="false" customHeight="false" outlineLevel="0" collapsed="false">
      <c r="A54" s="0" t="n">
        <v>2000</v>
      </c>
      <c r="B54" s="0" t="s">
        <v>94</v>
      </c>
      <c r="C54" s="0" t="n">
        <v>-1.12224</v>
      </c>
      <c r="D54" s="0" t="n">
        <v>0.0213</v>
      </c>
      <c r="E54" s="0" t="n">
        <v>0.32555</v>
      </c>
      <c r="F54" s="0" t="s">
        <v>150</v>
      </c>
      <c r="G54" s="0" t="n">
        <v>0</v>
      </c>
    </row>
    <row r="55" customFormat="false" ht="15" hidden="false" customHeight="false" outlineLevel="0" collapsed="false">
      <c r="A55" s="0" t="n">
        <v>2000</v>
      </c>
      <c r="B55" s="0" t="s">
        <v>96</v>
      </c>
      <c r="C55" s="0" t="n">
        <v>0.86482</v>
      </c>
      <c r="D55" s="0" t="n">
        <v>0.0152</v>
      </c>
      <c r="E55" s="0" t="n">
        <v>2.37458</v>
      </c>
      <c r="F55" s="0" t="s">
        <v>151</v>
      </c>
      <c r="G55" s="0" t="n">
        <v>0</v>
      </c>
    </row>
    <row r="56" customFormat="false" ht="15" hidden="false" customHeight="false" outlineLevel="0" collapsed="false">
      <c r="A56" s="0" t="n">
        <v>2000</v>
      </c>
      <c r="B56" s="0" t="s">
        <v>98</v>
      </c>
      <c r="C56" s="0" t="n">
        <v>0.4984</v>
      </c>
      <c r="D56" s="0" t="n">
        <v>0.0159</v>
      </c>
      <c r="E56" s="0" t="n">
        <v>1.64609</v>
      </c>
      <c r="F56" s="0" t="s">
        <v>152</v>
      </c>
      <c r="G56" s="0" t="n">
        <v>0</v>
      </c>
    </row>
    <row r="57" customFormat="false" ht="15" hidden="false" customHeight="false" outlineLevel="0" collapsed="false">
      <c r="A57" s="0" t="n">
        <v>2000</v>
      </c>
      <c r="B57" s="0" t="s">
        <v>101</v>
      </c>
      <c r="C57" s="0" t="n">
        <v>3.00109</v>
      </c>
      <c r="D57" s="0" t="n">
        <v>0.0171</v>
      </c>
      <c r="E57" s="0" t="n">
        <v>20.10744</v>
      </c>
      <c r="F57" s="0" t="s">
        <v>153</v>
      </c>
      <c r="G57" s="0" t="n">
        <v>0</v>
      </c>
    </row>
    <row r="58" customFormat="false" ht="15" hidden="false" customHeight="false" outlineLevel="0" collapsed="false">
      <c r="A58" s="0" t="n">
        <v>2010</v>
      </c>
      <c r="B58" s="0" t="s">
        <v>21</v>
      </c>
      <c r="C58" s="0" t="n">
        <v>-3.19261</v>
      </c>
      <c r="D58" s="0" t="n">
        <v>0.0235</v>
      </c>
      <c r="E58" s="0" t="n">
        <v>0.04106</v>
      </c>
      <c r="F58" s="0" t="s">
        <v>154</v>
      </c>
      <c r="G58" s="0" t="n">
        <v>0</v>
      </c>
    </row>
    <row r="59" customFormat="false" ht="15" hidden="false" customHeight="false" outlineLevel="0" collapsed="false">
      <c r="A59" s="0" t="n">
        <v>2010</v>
      </c>
      <c r="B59" s="0" t="s">
        <v>25</v>
      </c>
      <c r="C59" s="0" t="n">
        <v>0.05766</v>
      </c>
      <c r="D59" s="0" t="n">
        <v>0.0003</v>
      </c>
      <c r="E59" s="0" t="n">
        <v>1.05935</v>
      </c>
      <c r="F59" s="0" t="s">
        <v>155</v>
      </c>
      <c r="G59" s="0" t="n">
        <v>0</v>
      </c>
    </row>
    <row r="60" customFormat="false" ht="15" hidden="false" customHeight="false" outlineLevel="0" collapsed="false">
      <c r="A60" s="0" t="n">
        <v>2010</v>
      </c>
      <c r="B60" s="0" t="s">
        <v>27</v>
      </c>
      <c r="C60" s="0" t="n">
        <v>-0.70243</v>
      </c>
      <c r="D60" s="0" t="n">
        <v>0.01</v>
      </c>
      <c r="E60" s="0" t="n">
        <v>0.49538</v>
      </c>
      <c r="F60" s="0" t="s">
        <v>156</v>
      </c>
      <c r="G60" s="0" t="n">
        <v>0</v>
      </c>
    </row>
    <row r="61" customFormat="false" ht="15" hidden="false" customHeight="false" outlineLevel="0" collapsed="false">
      <c r="A61" s="0" t="n">
        <v>2010</v>
      </c>
      <c r="B61" s="0" t="s">
        <v>34</v>
      </c>
      <c r="C61" s="0" t="n">
        <v>0.2256</v>
      </c>
      <c r="D61" s="0" t="n">
        <v>0.018</v>
      </c>
      <c r="E61" s="0" t="n">
        <v>1.25307</v>
      </c>
      <c r="F61" s="0" t="s">
        <v>157</v>
      </c>
      <c r="G61" s="0" t="n">
        <v>0</v>
      </c>
    </row>
    <row r="62" customFormat="false" ht="15" hidden="false" customHeight="false" outlineLevel="0" collapsed="false">
      <c r="A62" s="0" t="n">
        <v>2010</v>
      </c>
      <c r="B62" s="0" t="s">
        <v>38</v>
      </c>
      <c r="C62" s="0" t="n">
        <v>0.26817</v>
      </c>
      <c r="D62" s="0" t="n">
        <v>0.0252</v>
      </c>
      <c r="E62" s="0" t="n">
        <v>1.30757</v>
      </c>
      <c r="F62" s="0" t="s">
        <v>158</v>
      </c>
      <c r="G62" s="0" t="n">
        <v>0</v>
      </c>
    </row>
    <row r="63" customFormat="false" ht="15" hidden="false" customHeight="false" outlineLevel="0" collapsed="false">
      <c r="A63" s="0" t="n">
        <v>2010</v>
      </c>
      <c r="B63" s="0" t="s">
        <v>41</v>
      </c>
      <c r="C63" s="0" t="n">
        <v>0.37566</v>
      </c>
      <c r="D63" s="0" t="n">
        <v>0.0209</v>
      </c>
      <c r="E63" s="0" t="n">
        <v>1.45595</v>
      </c>
      <c r="F63" s="0" t="s">
        <v>159</v>
      </c>
      <c r="G63" s="0" t="n">
        <v>0</v>
      </c>
    </row>
    <row r="64" customFormat="false" ht="15" hidden="false" customHeight="false" outlineLevel="0" collapsed="false">
      <c r="A64" s="0" t="n">
        <v>2010</v>
      </c>
      <c r="B64" s="0" t="s">
        <v>44</v>
      </c>
      <c r="C64" s="0" t="n">
        <v>0.33754</v>
      </c>
      <c r="D64" s="0" t="n">
        <v>0.0258</v>
      </c>
      <c r="E64" s="0" t="n">
        <v>1.4015</v>
      </c>
      <c r="F64" s="0" t="s">
        <v>160</v>
      </c>
      <c r="G64" s="0" t="n">
        <v>0</v>
      </c>
    </row>
    <row r="65" customFormat="false" ht="15" hidden="false" customHeight="false" outlineLevel="0" collapsed="false">
      <c r="A65" s="0" t="n">
        <v>2010</v>
      </c>
      <c r="B65" s="0" t="s">
        <v>88</v>
      </c>
      <c r="C65" s="0" t="n">
        <v>-0.45896</v>
      </c>
      <c r="D65" s="0" t="n">
        <v>0.0156</v>
      </c>
      <c r="E65" s="0" t="n">
        <v>0.63194</v>
      </c>
      <c r="F65" s="0" t="s">
        <v>161</v>
      </c>
      <c r="G65" s="0" t="n">
        <v>0</v>
      </c>
    </row>
    <row r="66" customFormat="false" ht="15" hidden="false" customHeight="false" outlineLevel="0" collapsed="false">
      <c r="A66" s="0" t="n">
        <v>2010</v>
      </c>
      <c r="B66" s="0" t="s">
        <v>90</v>
      </c>
      <c r="C66" s="0" t="n">
        <v>-0.56974</v>
      </c>
      <c r="D66" s="0" t="n">
        <v>0.0157</v>
      </c>
      <c r="E66" s="0" t="n">
        <v>0.56567</v>
      </c>
      <c r="F66" s="0" t="s">
        <v>162</v>
      </c>
      <c r="G66" s="0" t="n">
        <v>0</v>
      </c>
    </row>
    <row r="67" customFormat="false" ht="15" hidden="false" customHeight="false" outlineLevel="0" collapsed="false">
      <c r="A67" s="0" t="n">
        <v>2010</v>
      </c>
      <c r="B67" s="0" t="s">
        <v>92</v>
      </c>
      <c r="C67" s="0" t="n">
        <v>-0.60849</v>
      </c>
      <c r="D67" s="0" t="n">
        <v>0.0159</v>
      </c>
      <c r="E67" s="0" t="n">
        <v>0.54417</v>
      </c>
      <c r="F67" s="0" t="s">
        <v>163</v>
      </c>
      <c r="G67" s="0" t="n">
        <v>0</v>
      </c>
    </row>
    <row r="68" customFormat="false" ht="15" hidden="false" customHeight="false" outlineLevel="0" collapsed="false">
      <c r="A68" s="0" t="n">
        <v>2010</v>
      </c>
      <c r="B68" s="0" t="s">
        <v>94</v>
      </c>
      <c r="C68" s="0" t="n">
        <v>-0.75112</v>
      </c>
      <c r="D68" s="0" t="n">
        <v>0.0169</v>
      </c>
      <c r="E68" s="0" t="n">
        <v>0.47184</v>
      </c>
      <c r="F68" s="0" t="s">
        <v>164</v>
      </c>
      <c r="G68" s="0" t="n">
        <v>0</v>
      </c>
    </row>
    <row r="69" customFormat="false" ht="15" hidden="false" customHeight="false" outlineLevel="0" collapsed="false">
      <c r="A69" s="0" t="n">
        <v>2010</v>
      </c>
      <c r="B69" s="0" t="s">
        <v>96</v>
      </c>
      <c r="C69" s="0" t="n">
        <v>0.54253</v>
      </c>
      <c r="D69" s="0" t="n">
        <v>0.0122</v>
      </c>
      <c r="E69" s="0" t="n">
        <v>1.72035</v>
      </c>
      <c r="F69" s="0" t="s">
        <v>165</v>
      </c>
      <c r="G69" s="0" t="n">
        <v>0</v>
      </c>
    </row>
    <row r="70" customFormat="false" ht="15" hidden="false" customHeight="false" outlineLevel="0" collapsed="false">
      <c r="A70" s="0" t="n">
        <v>2010</v>
      </c>
      <c r="B70" s="0" t="s">
        <v>98</v>
      </c>
      <c r="C70" s="0" t="n">
        <v>0.26865</v>
      </c>
      <c r="D70" s="0" t="n">
        <v>0.0144</v>
      </c>
      <c r="E70" s="0" t="n">
        <v>1.3082</v>
      </c>
      <c r="F70" s="0" t="s">
        <v>166</v>
      </c>
      <c r="G70" s="0" t="n">
        <v>0</v>
      </c>
    </row>
    <row r="71" customFormat="false" ht="15" hidden="false" customHeight="false" outlineLevel="0" collapsed="false">
      <c r="A71" s="0" t="n">
        <v>2010</v>
      </c>
      <c r="B71" s="0" t="s">
        <v>101</v>
      </c>
      <c r="C71" s="0" t="n">
        <v>2.0067</v>
      </c>
      <c r="D71" s="0" t="n">
        <v>0.0151</v>
      </c>
      <c r="E71" s="0" t="n">
        <v>7.43873</v>
      </c>
      <c r="F71" s="0" t="s">
        <v>167</v>
      </c>
      <c r="G71" s="0" t="n">
        <v>0</v>
      </c>
    </row>
  </sheetData>
  <mergeCells count="8">
    <mergeCell ref="I1:AH1"/>
    <mergeCell ref="I2:I4"/>
    <mergeCell ref="J2:AH2"/>
    <mergeCell ref="J3:N3"/>
    <mergeCell ref="O3:S3"/>
    <mergeCell ref="T3:X3"/>
    <mergeCell ref="Y3:AC3"/>
    <mergeCell ref="AD3:A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91"/>
  <sheetViews>
    <sheetView showFormulas="false" showGridLines="false" showRowColHeaders="true" showZeros="true" rightToLeft="false" tabSelected="true" showOutlineSymbols="true" defaultGridColor="true" view="normal" topLeftCell="H1" colorId="64" zoomScale="90" zoomScaleNormal="90" zoomScalePageLayoutView="100" workbookViewId="0">
      <selection pane="topLeft" activeCell="O37" activeCellId="0" sqref="O37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39.71"/>
    <col collapsed="false" customWidth="true" hidden="false" outlineLevel="0" max="9" min="9" style="0" width="59.15"/>
    <col collapsed="false" customWidth="true" hidden="false" outlineLevel="0" max="10" min="10" style="0" width="15.28"/>
    <col collapsed="false" customWidth="true" hidden="false" outlineLevel="0" max="11" min="11" style="0" width="16.71"/>
    <col collapsed="false" customWidth="true" hidden="false" outlineLevel="0" max="12" min="12" style="0" width="14"/>
    <col collapsed="false" customWidth="true" hidden="false" outlineLevel="0" max="13" min="13" style="0" width="20.43"/>
    <col collapsed="false" customWidth="true" hidden="false" outlineLevel="0" max="14" min="14" style="0" width="10.43"/>
    <col collapsed="false" customWidth="true" hidden="false" outlineLevel="0" max="15" min="15" style="0" width="15.28"/>
    <col collapsed="false" customWidth="true" hidden="false" outlineLevel="0" max="16" min="16" style="0" width="16.71"/>
    <col collapsed="false" customWidth="true" hidden="false" outlineLevel="0" max="17" min="17" style="0" width="19.57"/>
    <col collapsed="false" customWidth="true" hidden="false" outlineLevel="0" max="18" min="18" style="0" width="18.43"/>
    <col collapsed="false" customWidth="true" hidden="false" outlineLevel="0" max="19" min="19" style="0" width="10.43"/>
    <col collapsed="false" customWidth="true" hidden="false" outlineLevel="0" max="20" min="20" style="0" width="15.28"/>
    <col collapsed="false" customWidth="true" hidden="false" outlineLevel="0" max="21" min="21" style="0" width="16.71"/>
    <col collapsed="false" customWidth="true" hidden="false" outlineLevel="0" max="22" min="22" style="0" width="14"/>
    <col collapsed="false" customWidth="true" hidden="false" outlineLevel="0" max="23" min="23" style="0" width="18.85"/>
    <col collapsed="false" customWidth="true" hidden="false" outlineLevel="0" max="24" min="24" style="0" width="10.43"/>
    <col collapsed="false" customWidth="true" hidden="false" outlineLevel="0" max="25" min="25" style="0" width="15.28"/>
    <col collapsed="false" customWidth="true" hidden="false" outlineLevel="0" max="26" min="26" style="0" width="15.43"/>
    <col collapsed="false" customWidth="true" hidden="false" outlineLevel="0" max="27" min="27" style="0" width="14.43"/>
    <col collapsed="false" customWidth="true" hidden="false" outlineLevel="0" max="28" min="28" style="0" width="20.71"/>
    <col collapsed="false" customWidth="true" hidden="false" outlineLevel="0" max="29" min="29" style="0" width="10.43"/>
    <col collapsed="false" customWidth="true" hidden="false" outlineLevel="0" max="30" min="30" style="0" width="15.28"/>
    <col collapsed="false" customWidth="true" hidden="false" outlineLevel="0" max="31" min="31" style="0" width="16.71"/>
    <col collapsed="false" customWidth="true" hidden="false" outlineLevel="0" max="32" min="32" style="0" width="13.71"/>
    <col collapsed="false" customWidth="true" hidden="false" outlineLevel="0" max="33" min="33" style="0" width="19.71"/>
    <col collapsed="false" customWidth="true" hidden="false" outlineLevel="0" max="34" min="34" style="0" width="10.43"/>
    <col collapsed="false" customWidth="true" hidden="false" outlineLevel="0" max="35" min="35" style="0" width="34.28"/>
    <col collapsed="false" customWidth="true" hidden="false" outlineLevel="0" max="36" min="36" style="0" width="26.42"/>
    <col collapsed="false" customWidth="true" hidden="false" outlineLevel="0" max="37" min="37" style="0" width="39.43"/>
    <col collapsed="false" customWidth="true" hidden="false" outlineLevel="0" max="38" min="38" style="0" width="37"/>
    <col collapsed="false" customWidth="true" hidden="false" outlineLevel="0" max="39" min="39" style="0" width="28.42"/>
  </cols>
  <sheetData>
    <row r="1" customFormat="false" ht="15" hidden="false" customHeight="false" outlineLevel="0" collapsed="false">
      <c r="A1" s="21" t="s">
        <v>13</v>
      </c>
      <c r="B1" s="21" t="s">
        <v>14</v>
      </c>
      <c r="C1" s="21" t="s">
        <v>15</v>
      </c>
      <c r="D1" s="21" t="s">
        <v>16</v>
      </c>
      <c r="E1" s="21" t="s">
        <v>17</v>
      </c>
      <c r="F1" s="21" t="s">
        <v>18</v>
      </c>
      <c r="G1" s="21" t="s">
        <v>19</v>
      </c>
      <c r="I1" s="48" t="s">
        <v>168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customFormat="false" ht="15" hidden="false" customHeight="true" outlineLevel="0" collapsed="false">
      <c r="A2" s="0" t="n">
        <v>1970</v>
      </c>
      <c r="B2" s="0" t="s">
        <v>21</v>
      </c>
      <c r="C2" s="0" t="n">
        <v>-5.37381</v>
      </c>
      <c r="D2" s="0" t="n">
        <v>0.0346</v>
      </c>
      <c r="E2" s="0" t="n">
        <v>0.00464</v>
      </c>
      <c r="F2" s="0" t="s">
        <v>169</v>
      </c>
      <c r="G2" s="0" t="n">
        <v>0</v>
      </c>
      <c r="I2" s="23" t="s">
        <v>23</v>
      </c>
      <c r="J2" s="49" t="s">
        <v>24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customFormat="false" ht="15" hidden="false" customHeight="false" outlineLevel="0" collapsed="false">
      <c r="A3" s="0" t="n">
        <v>1970</v>
      </c>
      <c r="B3" s="0" t="s">
        <v>25</v>
      </c>
      <c r="C3" s="0" t="n">
        <v>0.05702</v>
      </c>
      <c r="D3" s="0" t="n">
        <v>0.0006</v>
      </c>
      <c r="E3" s="0" t="n">
        <v>1.05868</v>
      </c>
      <c r="F3" s="0" t="s">
        <v>170</v>
      </c>
      <c r="G3" s="0" t="n">
        <v>0</v>
      </c>
      <c r="I3" s="23"/>
      <c r="J3" s="26" t="n">
        <v>1970</v>
      </c>
      <c r="K3" s="26"/>
      <c r="L3" s="26"/>
      <c r="M3" s="26"/>
      <c r="N3" s="26"/>
      <c r="O3" s="27" t="n">
        <v>1980</v>
      </c>
      <c r="P3" s="27"/>
      <c r="Q3" s="27"/>
      <c r="R3" s="27"/>
      <c r="S3" s="27"/>
      <c r="T3" s="28" t="n">
        <v>1991</v>
      </c>
      <c r="U3" s="28"/>
      <c r="V3" s="28"/>
      <c r="W3" s="28"/>
      <c r="X3" s="28"/>
      <c r="Y3" s="29" t="n">
        <v>2000</v>
      </c>
      <c r="Z3" s="29"/>
      <c r="AA3" s="29"/>
      <c r="AB3" s="29"/>
      <c r="AC3" s="29"/>
      <c r="AD3" s="28" t="n">
        <v>2010</v>
      </c>
      <c r="AE3" s="28"/>
      <c r="AF3" s="28"/>
      <c r="AG3" s="28"/>
      <c r="AH3" s="28"/>
    </row>
    <row r="4" customFormat="false" ht="47.25" hidden="false" customHeight="true" outlineLevel="0" collapsed="false">
      <c r="A4" s="0" t="n">
        <v>1970</v>
      </c>
      <c r="B4" s="0" t="s">
        <v>27</v>
      </c>
      <c r="C4" s="0" t="n">
        <v>-2.42793</v>
      </c>
      <c r="D4" s="0" t="n">
        <v>0.0259</v>
      </c>
      <c r="E4" s="0" t="n">
        <v>0.08822</v>
      </c>
      <c r="F4" s="0" t="s">
        <v>171</v>
      </c>
      <c r="G4" s="0" t="n">
        <v>0</v>
      </c>
      <c r="I4" s="23"/>
      <c r="J4" s="30" t="s">
        <v>29</v>
      </c>
      <c r="K4" s="30" t="s">
        <v>30</v>
      </c>
      <c r="L4" s="30" t="s">
        <v>31</v>
      </c>
      <c r="M4" s="30" t="s">
        <v>32</v>
      </c>
      <c r="N4" s="31" t="s">
        <v>33</v>
      </c>
      <c r="O4" s="30" t="s">
        <v>29</v>
      </c>
      <c r="P4" s="30" t="s">
        <v>30</v>
      </c>
      <c r="Q4" s="30" t="s">
        <v>31</v>
      </c>
      <c r="R4" s="30" t="s">
        <v>32</v>
      </c>
      <c r="S4" s="31" t="s">
        <v>33</v>
      </c>
      <c r="T4" s="30" t="s">
        <v>29</v>
      </c>
      <c r="U4" s="30" t="s">
        <v>30</v>
      </c>
      <c r="V4" s="30" t="s">
        <v>31</v>
      </c>
      <c r="W4" s="30" t="s">
        <v>32</v>
      </c>
      <c r="X4" s="31" t="s">
        <v>33</v>
      </c>
      <c r="Y4" s="30" t="s">
        <v>29</v>
      </c>
      <c r="Z4" s="30" t="s">
        <v>30</v>
      </c>
      <c r="AA4" s="30" t="s">
        <v>31</v>
      </c>
      <c r="AB4" s="30" t="s">
        <v>32</v>
      </c>
      <c r="AC4" s="31" t="s">
        <v>33</v>
      </c>
      <c r="AD4" s="30" t="s">
        <v>29</v>
      </c>
      <c r="AE4" s="30" t="s">
        <v>30</v>
      </c>
      <c r="AF4" s="30" t="s">
        <v>31</v>
      </c>
      <c r="AG4" s="30" t="s">
        <v>32</v>
      </c>
      <c r="AH4" s="31" t="s">
        <v>33</v>
      </c>
    </row>
    <row r="5" customFormat="false" ht="15" hidden="false" customHeight="false" outlineLevel="0" collapsed="false">
      <c r="A5" s="0" t="n">
        <v>1970</v>
      </c>
      <c r="B5" s="0" t="s">
        <v>34</v>
      </c>
      <c r="C5" s="0" t="n">
        <v>0.04395</v>
      </c>
      <c r="D5" s="0" t="n">
        <v>0.0169</v>
      </c>
      <c r="E5" s="0" t="n">
        <v>1.04493</v>
      </c>
      <c r="F5" s="0" t="s">
        <v>172</v>
      </c>
      <c r="G5" s="0" t="n">
        <v>0</v>
      </c>
      <c r="I5" s="50" t="s">
        <v>36</v>
      </c>
      <c r="J5" s="34" t="n">
        <v>-5.3738</v>
      </c>
      <c r="K5" s="34" t="n">
        <v>0.0346</v>
      </c>
      <c r="L5" s="35" t="s">
        <v>37</v>
      </c>
      <c r="M5" s="35" t="s">
        <v>37</v>
      </c>
      <c r="N5" s="51" t="n">
        <v>0</v>
      </c>
      <c r="O5" s="34" t="n">
        <v>-5.3989</v>
      </c>
      <c r="P5" s="34" t="n">
        <v>0.0292</v>
      </c>
      <c r="Q5" s="35" t="s">
        <v>37</v>
      </c>
      <c r="R5" s="35" t="s">
        <v>37</v>
      </c>
      <c r="S5" s="51" t="n">
        <v>0</v>
      </c>
      <c r="T5" s="34" t="n">
        <v>-4.9647</v>
      </c>
      <c r="U5" s="34" t="n">
        <v>0.0402</v>
      </c>
      <c r="V5" s="35" t="s">
        <v>37</v>
      </c>
      <c r="W5" s="35" t="s">
        <v>37</v>
      </c>
      <c r="X5" s="51" t="n">
        <v>0</v>
      </c>
      <c r="Y5" s="34" t="n">
        <v>-4.3192</v>
      </c>
      <c r="Z5" s="34" t="n">
        <v>0.0291</v>
      </c>
      <c r="AA5" s="35" t="s">
        <v>37</v>
      </c>
      <c r="AB5" s="35" t="s">
        <v>37</v>
      </c>
      <c r="AC5" s="51" t="n">
        <v>0</v>
      </c>
      <c r="AD5" s="34" t="n">
        <v>-3.4132</v>
      </c>
      <c r="AE5" s="34" t="n">
        <v>0.0249</v>
      </c>
      <c r="AF5" s="35" t="s">
        <v>37</v>
      </c>
      <c r="AG5" s="35" t="s">
        <v>37</v>
      </c>
      <c r="AH5" s="51" t="n">
        <v>0</v>
      </c>
    </row>
    <row r="6" customFormat="false" ht="15" hidden="false" customHeight="false" outlineLevel="0" collapsed="false">
      <c r="A6" s="0" t="n">
        <v>1970</v>
      </c>
      <c r="B6" s="0" t="s">
        <v>38</v>
      </c>
      <c r="C6" s="0" t="n">
        <v>-0.10133</v>
      </c>
      <c r="D6" s="0" t="n">
        <v>0.075</v>
      </c>
      <c r="E6" s="0" t="n">
        <v>0.90363</v>
      </c>
      <c r="F6" s="0" t="s">
        <v>173</v>
      </c>
      <c r="G6" s="0" t="n">
        <v>0.00809</v>
      </c>
      <c r="I6" s="39" t="s">
        <v>40</v>
      </c>
      <c r="J6" s="34" t="n">
        <v>0.057</v>
      </c>
      <c r="K6" s="34" t="n">
        <v>0.0006</v>
      </c>
      <c r="L6" s="34" t="n">
        <v>1.0587</v>
      </c>
      <c r="M6" s="34" t="s">
        <v>170</v>
      </c>
      <c r="N6" s="36" t="n">
        <v>0</v>
      </c>
      <c r="O6" s="34" t="n">
        <v>0.06</v>
      </c>
      <c r="P6" s="34" t="n">
        <v>0.0006</v>
      </c>
      <c r="Q6" s="34" t="n">
        <v>1.0618</v>
      </c>
      <c r="R6" s="34" t="s">
        <v>174</v>
      </c>
      <c r="S6" s="36" t="n">
        <v>0</v>
      </c>
      <c r="T6" s="34" t="n">
        <v>0.0605</v>
      </c>
      <c r="U6" s="34" t="n">
        <v>0.0008</v>
      </c>
      <c r="V6" s="34" t="n">
        <v>1.0624</v>
      </c>
      <c r="W6" s="34" t="s">
        <v>175</v>
      </c>
      <c r="X6" s="36" t="n">
        <v>0</v>
      </c>
      <c r="Y6" s="34" t="n">
        <v>0.0556</v>
      </c>
      <c r="Z6" s="34" t="n">
        <v>0.0005</v>
      </c>
      <c r="AA6" s="34" t="n">
        <v>1.0571</v>
      </c>
      <c r="AB6" s="34" t="s">
        <v>176</v>
      </c>
      <c r="AC6" s="36" t="n">
        <v>0</v>
      </c>
      <c r="AD6" s="34" t="n">
        <v>0.0387</v>
      </c>
      <c r="AE6" s="34" t="n">
        <v>0.0004</v>
      </c>
      <c r="AF6" s="34" t="n">
        <v>1.0395</v>
      </c>
      <c r="AG6" s="34" t="s">
        <v>177</v>
      </c>
      <c r="AH6" s="36" t="n">
        <v>0</v>
      </c>
    </row>
    <row r="7" customFormat="false" ht="15" hidden="false" customHeight="false" outlineLevel="0" collapsed="false">
      <c r="A7" s="0" t="n">
        <v>1970</v>
      </c>
      <c r="B7" s="0" t="s">
        <v>41</v>
      </c>
      <c r="C7" s="0" t="n">
        <v>-0.14472</v>
      </c>
      <c r="D7" s="0" t="n">
        <v>0.0432</v>
      </c>
      <c r="E7" s="0" t="n">
        <v>0.86526</v>
      </c>
      <c r="F7" s="0" t="s">
        <v>178</v>
      </c>
      <c r="G7" s="0" t="n">
        <v>0</v>
      </c>
      <c r="I7" s="39" t="s">
        <v>43</v>
      </c>
      <c r="J7" s="35" t="s">
        <v>37</v>
      </c>
      <c r="K7" s="35" t="s">
        <v>37</v>
      </c>
      <c r="L7" s="35" t="s">
        <v>37</v>
      </c>
      <c r="M7" s="35" t="s">
        <v>37</v>
      </c>
      <c r="N7" s="40" t="s">
        <v>37</v>
      </c>
      <c r="O7" s="35" t="s">
        <v>37</v>
      </c>
      <c r="P7" s="35" t="s">
        <v>37</v>
      </c>
      <c r="Q7" s="35" t="s">
        <v>37</v>
      </c>
      <c r="R7" s="35" t="s">
        <v>37</v>
      </c>
      <c r="S7" s="40" t="s">
        <v>37</v>
      </c>
      <c r="T7" s="35" t="s">
        <v>37</v>
      </c>
      <c r="U7" s="35" t="s">
        <v>37</v>
      </c>
      <c r="V7" s="35" t="s">
        <v>37</v>
      </c>
      <c r="W7" s="35" t="s">
        <v>37</v>
      </c>
      <c r="X7" s="40" t="s">
        <v>37</v>
      </c>
      <c r="Y7" s="35" t="s">
        <v>37</v>
      </c>
      <c r="Z7" s="35" t="s">
        <v>37</v>
      </c>
      <c r="AA7" s="35" t="s">
        <v>37</v>
      </c>
      <c r="AB7" s="35" t="s">
        <v>37</v>
      </c>
      <c r="AC7" s="40" t="s">
        <v>37</v>
      </c>
      <c r="AD7" s="35" t="s">
        <v>37</v>
      </c>
      <c r="AE7" s="35" t="s">
        <v>37</v>
      </c>
      <c r="AF7" s="35" t="s">
        <v>37</v>
      </c>
      <c r="AG7" s="35" t="s">
        <v>37</v>
      </c>
      <c r="AH7" s="40" t="s">
        <v>37</v>
      </c>
    </row>
    <row r="8" customFormat="false" ht="15" hidden="false" customHeight="false" outlineLevel="0" collapsed="false">
      <c r="A8" s="0" t="n">
        <v>1970</v>
      </c>
      <c r="B8" s="0" t="s">
        <v>44</v>
      </c>
      <c r="C8" s="0" t="n">
        <v>0.13333</v>
      </c>
      <c r="D8" s="0" t="n">
        <v>0.0685</v>
      </c>
      <c r="E8" s="0" t="n">
        <v>1.14263</v>
      </c>
      <c r="F8" s="0" t="s">
        <v>179</v>
      </c>
      <c r="G8" s="0" t="n">
        <v>0.00014</v>
      </c>
      <c r="I8" s="41" t="s">
        <v>46</v>
      </c>
      <c r="J8" s="34" t="n">
        <v>-2.4279</v>
      </c>
      <c r="K8" s="34" t="n">
        <v>0.0259</v>
      </c>
      <c r="L8" s="34" t="n">
        <v>0.0882</v>
      </c>
      <c r="M8" s="34" t="s">
        <v>171</v>
      </c>
      <c r="N8" s="36" t="n">
        <v>0</v>
      </c>
      <c r="O8" s="34" t="n">
        <v>-2.9957</v>
      </c>
      <c r="P8" s="34" t="n">
        <v>0.0222</v>
      </c>
      <c r="Q8" s="34" t="n">
        <v>0.05</v>
      </c>
      <c r="R8" s="34" t="s">
        <v>180</v>
      </c>
      <c r="S8" s="36" t="n">
        <v>0</v>
      </c>
      <c r="T8" s="34" t="n">
        <v>-2.9581</v>
      </c>
      <c r="U8" s="34" t="n">
        <v>0.0266</v>
      </c>
      <c r="V8" s="34" t="n">
        <v>0.0519</v>
      </c>
      <c r="W8" s="34" t="s">
        <v>181</v>
      </c>
      <c r="X8" s="36" t="n">
        <v>0</v>
      </c>
      <c r="Y8" s="34" t="n">
        <v>-2.4428</v>
      </c>
      <c r="Z8" s="34" t="n">
        <v>0.0159</v>
      </c>
      <c r="AA8" s="34" t="n">
        <v>0.0869</v>
      </c>
      <c r="AB8" s="34" t="s">
        <v>182</v>
      </c>
      <c r="AC8" s="36" t="n">
        <v>0</v>
      </c>
      <c r="AD8" s="34" t="n">
        <v>-0.9323</v>
      </c>
      <c r="AE8" s="34" t="n">
        <v>0.0109</v>
      </c>
      <c r="AF8" s="34" t="n">
        <v>0.3937</v>
      </c>
      <c r="AG8" s="34" t="s">
        <v>183</v>
      </c>
      <c r="AH8" s="36" t="n">
        <v>0</v>
      </c>
    </row>
    <row r="9" customFormat="false" ht="15" hidden="false" customHeight="false" outlineLevel="0" collapsed="false">
      <c r="A9" s="0" t="n">
        <v>1970</v>
      </c>
      <c r="B9" s="0" t="s">
        <v>88</v>
      </c>
      <c r="C9" s="0" t="n">
        <v>-0.98036</v>
      </c>
      <c r="D9" s="0" t="n">
        <v>0.0255</v>
      </c>
      <c r="E9" s="0" t="n">
        <v>0.37518</v>
      </c>
      <c r="F9" s="0" t="s">
        <v>184</v>
      </c>
      <c r="G9" s="0" t="n">
        <v>0</v>
      </c>
      <c r="I9" s="39" t="s">
        <v>48</v>
      </c>
      <c r="J9" s="35" t="s">
        <v>37</v>
      </c>
      <c r="K9" s="35" t="s">
        <v>37</v>
      </c>
      <c r="L9" s="35" t="s">
        <v>37</v>
      </c>
      <c r="M9" s="35" t="s">
        <v>37</v>
      </c>
      <c r="N9" s="40" t="s">
        <v>37</v>
      </c>
      <c r="O9" s="35" t="s">
        <v>37</v>
      </c>
      <c r="P9" s="35" t="s">
        <v>37</v>
      </c>
      <c r="Q9" s="35" t="s">
        <v>37</v>
      </c>
      <c r="R9" s="35" t="s">
        <v>37</v>
      </c>
      <c r="S9" s="40" t="s">
        <v>37</v>
      </c>
      <c r="T9" s="35" t="s">
        <v>37</v>
      </c>
      <c r="U9" s="35" t="s">
        <v>37</v>
      </c>
      <c r="V9" s="35" t="s">
        <v>37</v>
      </c>
      <c r="W9" s="35" t="s">
        <v>37</v>
      </c>
      <c r="X9" s="40" t="s">
        <v>37</v>
      </c>
      <c r="Y9" s="35" t="s">
        <v>37</v>
      </c>
      <c r="Z9" s="35" t="s">
        <v>37</v>
      </c>
      <c r="AA9" s="35" t="s">
        <v>37</v>
      </c>
      <c r="AB9" s="35" t="s">
        <v>37</v>
      </c>
      <c r="AC9" s="40" t="s">
        <v>37</v>
      </c>
      <c r="AD9" s="35" t="s">
        <v>37</v>
      </c>
      <c r="AE9" s="35" t="s">
        <v>37</v>
      </c>
      <c r="AF9" s="35" t="s">
        <v>37</v>
      </c>
      <c r="AG9" s="35" t="s">
        <v>37</v>
      </c>
      <c r="AH9" s="40" t="s">
        <v>37</v>
      </c>
    </row>
    <row r="10" customFormat="false" ht="15" hidden="false" customHeight="false" outlineLevel="0" collapsed="false">
      <c r="A10" s="0" t="n">
        <v>1970</v>
      </c>
      <c r="B10" s="0" t="s">
        <v>90</v>
      </c>
      <c r="C10" s="0" t="n">
        <v>-1.14123</v>
      </c>
      <c r="D10" s="0" t="n">
        <v>0.0256</v>
      </c>
      <c r="E10" s="0" t="n">
        <v>0.31943</v>
      </c>
      <c r="F10" s="0" t="s">
        <v>185</v>
      </c>
      <c r="G10" s="0" t="n">
        <v>0</v>
      </c>
      <c r="I10" s="41" t="s">
        <v>50</v>
      </c>
      <c r="J10" s="34" t="n">
        <v>0.044</v>
      </c>
      <c r="K10" s="34" t="n">
        <v>0.0169</v>
      </c>
      <c r="L10" s="34" t="n">
        <v>1.0449</v>
      </c>
      <c r="M10" s="34" t="s">
        <v>172</v>
      </c>
      <c r="N10" s="36" t="n">
        <v>0</v>
      </c>
      <c r="O10" s="56" t="n">
        <v>-0.0068</v>
      </c>
      <c r="P10" s="56" t="n">
        <v>0.0156</v>
      </c>
      <c r="Q10" s="56" t="n">
        <v>0.9932</v>
      </c>
      <c r="R10" s="56" t="s">
        <v>186</v>
      </c>
      <c r="S10" s="57" t="n">
        <v>0.3913</v>
      </c>
      <c r="T10" s="34" t="n">
        <v>0.1271</v>
      </c>
      <c r="U10" s="34" t="n">
        <v>0.0226</v>
      </c>
      <c r="V10" s="34" t="n">
        <v>1.1355</v>
      </c>
      <c r="W10" s="34" t="s">
        <v>187</v>
      </c>
      <c r="X10" s="36" t="n">
        <v>0</v>
      </c>
      <c r="Y10" s="34" t="n">
        <v>0.1899</v>
      </c>
      <c r="Z10" s="34" t="n">
        <v>0.0189</v>
      </c>
      <c r="AA10" s="34" t="n">
        <v>1.2091</v>
      </c>
      <c r="AB10" s="34" t="s">
        <v>188</v>
      </c>
      <c r="AC10" s="36" t="n">
        <v>0</v>
      </c>
      <c r="AD10" s="34" t="n">
        <v>0.1462</v>
      </c>
      <c r="AE10" s="34" t="n">
        <v>0.0182</v>
      </c>
      <c r="AF10" s="34" t="n">
        <v>1.1574</v>
      </c>
      <c r="AG10" s="34" t="s">
        <v>189</v>
      </c>
      <c r="AH10" s="36" t="n">
        <v>0</v>
      </c>
    </row>
    <row r="11" customFormat="false" ht="15" hidden="false" customHeight="false" outlineLevel="0" collapsed="false">
      <c r="A11" s="0" t="n">
        <v>1970</v>
      </c>
      <c r="B11" s="0" t="s">
        <v>92</v>
      </c>
      <c r="C11" s="0" t="n">
        <v>-1.14236</v>
      </c>
      <c r="D11" s="0" t="n">
        <v>0.0259</v>
      </c>
      <c r="E11" s="0" t="n">
        <v>0.31907</v>
      </c>
      <c r="F11" s="0" t="s">
        <v>190</v>
      </c>
      <c r="G11" s="0" t="n">
        <v>0</v>
      </c>
      <c r="I11" s="41" t="s">
        <v>52</v>
      </c>
      <c r="J11" s="54" t="n">
        <v>-0.1013</v>
      </c>
      <c r="K11" s="54" t="n">
        <v>0.075</v>
      </c>
      <c r="L11" s="54" t="n">
        <v>0.9036</v>
      </c>
      <c r="M11" s="34" t="s">
        <v>173</v>
      </c>
      <c r="N11" s="55" t="n">
        <v>0.0081</v>
      </c>
      <c r="O11" s="54" t="n">
        <v>-0.172</v>
      </c>
      <c r="P11" s="54" t="n">
        <v>0.0462</v>
      </c>
      <c r="Q11" s="54" t="n">
        <v>0.842</v>
      </c>
      <c r="R11" s="34" t="s">
        <v>191</v>
      </c>
      <c r="S11" s="55" t="n">
        <v>0</v>
      </c>
      <c r="T11" s="54" t="n">
        <v>0.1044</v>
      </c>
      <c r="U11" s="54" t="n">
        <v>0.0523</v>
      </c>
      <c r="V11" s="54" t="n">
        <v>1.1101</v>
      </c>
      <c r="W11" s="54" t="s">
        <v>192</v>
      </c>
      <c r="X11" s="55" t="n">
        <v>0.0001</v>
      </c>
      <c r="Y11" s="54" t="n">
        <v>0.3566</v>
      </c>
      <c r="Z11" s="54" t="n">
        <v>0.0359</v>
      </c>
      <c r="AA11" s="54" t="n">
        <v>1.4285</v>
      </c>
      <c r="AB11" s="34" t="s">
        <v>193</v>
      </c>
      <c r="AC11" s="55" t="n">
        <v>0</v>
      </c>
      <c r="AD11" s="54" t="n">
        <v>0.2073</v>
      </c>
      <c r="AE11" s="54" t="n">
        <v>0.0261</v>
      </c>
      <c r="AF11" s="54" t="n">
        <v>1.2304</v>
      </c>
      <c r="AG11" s="34" t="s">
        <v>194</v>
      </c>
      <c r="AH11" s="55" t="n">
        <v>0</v>
      </c>
    </row>
    <row r="12" customFormat="false" ht="15" hidden="false" customHeight="false" outlineLevel="0" collapsed="false">
      <c r="A12" s="0" t="n">
        <v>1970</v>
      </c>
      <c r="B12" s="0" t="s">
        <v>94</v>
      </c>
      <c r="C12" s="0" t="n">
        <v>-1.41585</v>
      </c>
      <c r="D12" s="0" t="n">
        <v>0.0281</v>
      </c>
      <c r="E12" s="0" t="n">
        <v>0.24272</v>
      </c>
      <c r="F12" s="0" t="s">
        <v>195</v>
      </c>
      <c r="G12" s="0" t="n">
        <v>0</v>
      </c>
      <c r="I12" s="41" t="s">
        <v>54</v>
      </c>
      <c r="J12" s="54" t="n">
        <v>-0.1447</v>
      </c>
      <c r="K12" s="54" t="n">
        <v>0.0432</v>
      </c>
      <c r="L12" s="54" t="n">
        <v>0.8653</v>
      </c>
      <c r="M12" s="34" t="s">
        <v>178</v>
      </c>
      <c r="N12" s="55" t="n">
        <v>0</v>
      </c>
      <c r="O12" s="54" t="n">
        <v>-0.1344</v>
      </c>
      <c r="P12" s="54" t="n">
        <v>0.0306</v>
      </c>
      <c r="Q12" s="54" t="n">
        <v>0.8742</v>
      </c>
      <c r="R12" s="34" t="s">
        <v>196</v>
      </c>
      <c r="S12" s="55" t="n">
        <v>0</v>
      </c>
      <c r="T12" s="54" t="n">
        <v>0.1579</v>
      </c>
      <c r="U12" s="54" t="n">
        <v>0.0354</v>
      </c>
      <c r="V12" s="54" t="n">
        <v>1.1711</v>
      </c>
      <c r="W12" s="54" t="s">
        <v>197</v>
      </c>
      <c r="X12" s="55" t="n">
        <v>0</v>
      </c>
      <c r="Y12" s="54" t="n">
        <v>0.3063</v>
      </c>
      <c r="Z12" s="54" t="n">
        <v>0.0256</v>
      </c>
      <c r="AA12" s="54" t="n">
        <v>1.3584</v>
      </c>
      <c r="AB12" s="34" t="s">
        <v>198</v>
      </c>
      <c r="AC12" s="55" t="n">
        <v>0</v>
      </c>
      <c r="AD12" s="54" t="n">
        <v>0.317</v>
      </c>
      <c r="AE12" s="54" t="n">
        <v>0.0213</v>
      </c>
      <c r="AF12" s="54" t="n">
        <v>1.3731</v>
      </c>
      <c r="AG12" s="34" t="s">
        <v>199</v>
      </c>
      <c r="AH12" s="55" t="n">
        <v>0</v>
      </c>
    </row>
    <row r="13" customFormat="false" ht="15" hidden="false" customHeight="false" outlineLevel="0" collapsed="false">
      <c r="A13" s="0" t="n">
        <v>1970</v>
      </c>
      <c r="B13" s="0" t="s">
        <v>96</v>
      </c>
      <c r="C13" s="0" t="n">
        <v>0.67029</v>
      </c>
      <c r="D13" s="0" t="n">
        <v>0.03</v>
      </c>
      <c r="E13" s="0" t="n">
        <v>1.9548</v>
      </c>
      <c r="F13" s="0" t="s">
        <v>200</v>
      </c>
      <c r="G13" s="0" t="n">
        <v>0</v>
      </c>
      <c r="I13" s="41" t="s">
        <v>56</v>
      </c>
      <c r="J13" s="54" t="n">
        <v>0.1333</v>
      </c>
      <c r="K13" s="54" t="n">
        <v>0.0685</v>
      </c>
      <c r="L13" s="54" t="n">
        <v>1.1426</v>
      </c>
      <c r="M13" s="34" t="s">
        <v>179</v>
      </c>
      <c r="N13" s="55" t="n">
        <v>0.0001</v>
      </c>
      <c r="O13" s="54" t="n">
        <v>0.0515</v>
      </c>
      <c r="P13" s="54" t="n">
        <v>0.0458</v>
      </c>
      <c r="Q13" s="54" t="n">
        <v>1.0528</v>
      </c>
      <c r="R13" s="34" t="s">
        <v>201</v>
      </c>
      <c r="S13" s="55" t="n">
        <v>0.0277</v>
      </c>
      <c r="T13" s="54" t="n">
        <v>0.286</v>
      </c>
      <c r="U13" s="54" t="n">
        <v>0.0497</v>
      </c>
      <c r="V13" s="54" t="n">
        <v>1.3311</v>
      </c>
      <c r="W13" s="54" t="s">
        <v>202</v>
      </c>
      <c r="X13" s="55" t="n">
        <v>0</v>
      </c>
      <c r="Y13" s="54" t="n">
        <v>0.4078</v>
      </c>
      <c r="Z13" s="54" t="n">
        <v>0.0361</v>
      </c>
      <c r="AA13" s="54" t="n">
        <v>1.5035</v>
      </c>
      <c r="AB13" s="34" t="s">
        <v>203</v>
      </c>
      <c r="AC13" s="55" t="n">
        <v>0</v>
      </c>
      <c r="AD13" s="54" t="n">
        <v>0.3837</v>
      </c>
      <c r="AE13" s="54" t="n">
        <v>0.0266</v>
      </c>
      <c r="AF13" s="54" t="n">
        <v>1.4677</v>
      </c>
      <c r="AG13" s="34" t="s">
        <v>204</v>
      </c>
      <c r="AH13" s="55" t="n">
        <v>0</v>
      </c>
    </row>
    <row r="14" customFormat="false" ht="15" hidden="false" customHeight="false" outlineLevel="0" collapsed="false">
      <c r="A14" s="0" t="n">
        <v>1970</v>
      </c>
      <c r="B14" s="0" t="s">
        <v>98</v>
      </c>
      <c r="C14" s="0" t="n">
        <v>1.43116</v>
      </c>
      <c r="D14" s="0" t="n">
        <v>0.0304</v>
      </c>
      <c r="E14" s="0" t="n">
        <v>4.18355</v>
      </c>
      <c r="F14" s="0" t="s">
        <v>205</v>
      </c>
      <c r="G14" s="0" t="n">
        <v>0</v>
      </c>
      <c r="I14" s="39" t="s">
        <v>100</v>
      </c>
      <c r="J14" s="54" t="s">
        <v>37</v>
      </c>
      <c r="K14" s="54" t="s">
        <v>37</v>
      </c>
      <c r="L14" s="54" t="s">
        <v>37</v>
      </c>
      <c r="M14" s="54" t="s">
        <v>37</v>
      </c>
      <c r="N14" s="55" t="s">
        <v>37</v>
      </c>
      <c r="O14" s="54" t="s">
        <v>37</v>
      </c>
      <c r="P14" s="54" t="s">
        <v>37</v>
      </c>
      <c r="Q14" s="54" t="s">
        <v>37</v>
      </c>
      <c r="R14" s="54" t="s">
        <v>37</v>
      </c>
      <c r="S14" s="55" t="s">
        <v>37</v>
      </c>
      <c r="T14" s="54" t="s">
        <v>37</v>
      </c>
      <c r="U14" s="54" t="s">
        <v>37</v>
      </c>
      <c r="V14" s="54" t="s">
        <v>37</v>
      </c>
      <c r="W14" s="54" t="s">
        <v>37</v>
      </c>
      <c r="X14" s="55" t="s">
        <v>37</v>
      </c>
      <c r="Y14" s="54" t="s">
        <v>37</v>
      </c>
      <c r="Z14" s="54" t="s">
        <v>37</v>
      </c>
      <c r="AA14" s="54" t="s">
        <v>37</v>
      </c>
      <c r="AB14" s="54" t="s">
        <v>37</v>
      </c>
      <c r="AC14" s="55" t="s">
        <v>37</v>
      </c>
      <c r="AD14" s="54" t="s">
        <v>37</v>
      </c>
      <c r="AE14" s="54" t="s">
        <v>37</v>
      </c>
      <c r="AF14" s="54" t="s">
        <v>37</v>
      </c>
      <c r="AG14" s="54" t="s">
        <v>37</v>
      </c>
      <c r="AH14" s="55" t="s">
        <v>37</v>
      </c>
    </row>
    <row r="15" customFormat="false" ht="15" hidden="false" customHeight="false" outlineLevel="0" collapsed="false">
      <c r="A15" s="0" t="n">
        <v>1970</v>
      </c>
      <c r="B15" s="0" t="s">
        <v>101</v>
      </c>
      <c r="C15" s="0" t="n">
        <v>3.98512</v>
      </c>
      <c r="D15" s="0" t="n">
        <v>0.032</v>
      </c>
      <c r="E15" s="0" t="n">
        <v>53.79174</v>
      </c>
      <c r="F15" s="0" t="s">
        <v>206</v>
      </c>
      <c r="G15" s="0" t="n">
        <v>0</v>
      </c>
      <c r="I15" s="41" t="s">
        <v>103</v>
      </c>
      <c r="J15" s="54" t="n">
        <v>-0.9804</v>
      </c>
      <c r="K15" s="54" t="n">
        <v>0.0255</v>
      </c>
      <c r="L15" s="54" t="n">
        <v>0.3752</v>
      </c>
      <c r="M15" s="54" t="s">
        <v>184</v>
      </c>
      <c r="N15" s="55" t="n">
        <v>0</v>
      </c>
      <c r="O15" s="54" t="n">
        <v>-0.6457</v>
      </c>
      <c r="P15" s="54" t="n">
        <v>0.0224</v>
      </c>
      <c r="Q15" s="54" t="n">
        <v>0.5243</v>
      </c>
      <c r="R15" s="54" t="s">
        <v>207</v>
      </c>
      <c r="S15" s="55" t="n">
        <v>0</v>
      </c>
      <c r="T15" s="54" t="n">
        <v>-0.6819</v>
      </c>
      <c r="U15" s="54" t="n">
        <v>0.0297</v>
      </c>
      <c r="V15" s="54" t="n">
        <v>0.5056</v>
      </c>
      <c r="W15" s="54" t="s">
        <v>208</v>
      </c>
      <c r="X15" s="55" t="n">
        <v>0</v>
      </c>
      <c r="Y15" s="54" t="n">
        <v>-0.686</v>
      </c>
      <c r="Z15" s="54" t="n">
        <v>0.0201</v>
      </c>
      <c r="AA15" s="54" t="n">
        <v>0.5036</v>
      </c>
      <c r="AB15" s="54" t="s">
        <v>209</v>
      </c>
      <c r="AC15" s="55" t="n">
        <v>0</v>
      </c>
      <c r="AD15" s="54" t="n">
        <v>-0.3903</v>
      </c>
      <c r="AE15" s="54" t="n">
        <v>0.0159</v>
      </c>
      <c r="AF15" s="54" t="n">
        <v>0.6769</v>
      </c>
      <c r="AG15" s="54" t="s">
        <v>210</v>
      </c>
      <c r="AH15" s="55" t="n">
        <v>0</v>
      </c>
    </row>
    <row r="16" customFormat="false" ht="15" hidden="false" customHeight="false" outlineLevel="0" collapsed="false">
      <c r="A16" s="0" t="n">
        <v>1970</v>
      </c>
      <c r="B16" s="0" t="s">
        <v>211</v>
      </c>
      <c r="C16" s="0" t="n">
        <v>2.83001</v>
      </c>
      <c r="D16" s="0" t="n">
        <v>0.0219</v>
      </c>
      <c r="E16" s="0" t="n">
        <v>16.94563</v>
      </c>
      <c r="F16" s="0" t="s">
        <v>212</v>
      </c>
      <c r="G16" s="0" t="n">
        <v>0</v>
      </c>
      <c r="I16" s="41" t="s">
        <v>105</v>
      </c>
      <c r="J16" s="54" t="n">
        <v>-1.1412</v>
      </c>
      <c r="K16" s="54" t="n">
        <v>0.0256</v>
      </c>
      <c r="L16" s="54" t="n">
        <v>0.3194</v>
      </c>
      <c r="M16" s="54" t="s">
        <v>185</v>
      </c>
      <c r="N16" s="55" t="n">
        <v>0</v>
      </c>
      <c r="O16" s="54" t="n">
        <v>-0.5875</v>
      </c>
      <c r="P16" s="54" t="n">
        <v>0.0226</v>
      </c>
      <c r="Q16" s="54" t="n">
        <v>0.5557</v>
      </c>
      <c r="R16" s="54" t="s">
        <v>213</v>
      </c>
      <c r="S16" s="55" t="n">
        <v>0</v>
      </c>
      <c r="T16" s="54" t="n">
        <v>-0.695</v>
      </c>
      <c r="U16" s="54" t="n">
        <v>0.0299</v>
      </c>
      <c r="V16" s="54" t="n">
        <v>0.4991</v>
      </c>
      <c r="W16" s="54" t="s">
        <v>214</v>
      </c>
      <c r="X16" s="55" t="n">
        <v>0</v>
      </c>
      <c r="Y16" s="54" t="n">
        <v>-0.7488</v>
      </c>
      <c r="Z16" s="54" t="n">
        <v>0.0205</v>
      </c>
      <c r="AA16" s="54" t="n">
        <v>0.473</v>
      </c>
      <c r="AB16" s="54" t="s">
        <v>215</v>
      </c>
      <c r="AC16" s="55" t="n">
        <v>0</v>
      </c>
      <c r="AD16" s="54" t="n">
        <v>-0.4535</v>
      </c>
      <c r="AE16" s="54" t="n">
        <v>0.0162</v>
      </c>
      <c r="AF16" s="54" t="n">
        <v>0.6354</v>
      </c>
      <c r="AG16" s="54" t="s">
        <v>216</v>
      </c>
      <c r="AH16" s="55" t="n">
        <v>0</v>
      </c>
    </row>
    <row r="17" customFormat="false" ht="15" hidden="false" customHeight="false" outlineLevel="0" collapsed="false">
      <c r="A17" s="0" t="n">
        <v>1970</v>
      </c>
      <c r="B17" s="0" t="s">
        <v>217</v>
      </c>
      <c r="C17" s="0" t="n">
        <v>2.86073</v>
      </c>
      <c r="D17" s="0" t="n">
        <v>0.0348</v>
      </c>
      <c r="E17" s="0" t="n">
        <v>17.47428</v>
      </c>
      <c r="F17" s="0" t="s">
        <v>218</v>
      </c>
      <c r="G17" s="0" t="n">
        <v>0</v>
      </c>
      <c r="I17" s="41" t="s">
        <v>107</v>
      </c>
      <c r="J17" s="54" t="n">
        <v>-1.1424</v>
      </c>
      <c r="K17" s="54" t="n">
        <v>0.0259</v>
      </c>
      <c r="L17" s="54" t="n">
        <v>0.3191</v>
      </c>
      <c r="M17" s="54" t="s">
        <v>190</v>
      </c>
      <c r="N17" s="55" t="n">
        <v>0</v>
      </c>
      <c r="O17" s="54" t="n">
        <v>-0.6302</v>
      </c>
      <c r="P17" s="54" t="n">
        <v>0.0231</v>
      </c>
      <c r="Q17" s="54" t="n">
        <v>0.5325</v>
      </c>
      <c r="R17" s="54" t="s">
        <v>219</v>
      </c>
      <c r="S17" s="55" t="n">
        <v>0</v>
      </c>
      <c r="T17" s="54" t="n">
        <v>-0.7637</v>
      </c>
      <c r="U17" s="54" t="n">
        <v>0.0303</v>
      </c>
      <c r="V17" s="54" t="n">
        <v>0.4659</v>
      </c>
      <c r="W17" s="54" t="s">
        <v>220</v>
      </c>
      <c r="X17" s="55" t="n">
        <v>0</v>
      </c>
      <c r="Y17" s="54" t="n">
        <v>-0.7993</v>
      </c>
      <c r="Z17" s="54" t="n">
        <v>0.0209</v>
      </c>
      <c r="AA17" s="54" t="n">
        <v>0.4496</v>
      </c>
      <c r="AB17" s="54" t="s">
        <v>221</v>
      </c>
      <c r="AC17" s="55" t="n">
        <v>0</v>
      </c>
      <c r="AD17" s="54" t="n">
        <v>-0.406</v>
      </c>
      <c r="AE17" s="54" t="n">
        <v>0.0165</v>
      </c>
      <c r="AF17" s="54" t="n">
        <v>0.6663</v>
      </c>
      <c r="AG17" s="54" t="s">
        <v>222</v>
      </c>
      <c r="AH17" s="55" t="n">
        <v>0</v>
      </c>
    </row>
    <row r="18" customFormat="false" ht="15" hidden="false" customHeight="false" outlineLevel="0" collapsed="false">
      <c r="A18" s="0" t="n">
        <v>1970</v>
      </c>
      <c r="B18" s="0" t="s">
        <v>223</v>
      </c>
      <c r="C18" s="0" t="n">
        <v>3.46257</v>
      </c>
      <c r="D18" s="0" t="n">
        <v>0.0579</v>
      </c>
      <c r="E18" s="0" t="n">
        <v>31.89885</v>
      </c>
      <c r="F18" s="0" t="s">
        <v>224</v>
      </c>
      <c r="G18" s="0" t="n">
        <v>0</v>
      </c>
      <c r="I18" s="41" t="s">
        <v>109</v>
      </c>
      <c r="J18" s="54" t="n">
        <v>-1.4159</v>
      </c>
      <c r="K18" s="54" t="n">
        <v>0.0281</v>
      </c>
      <c r="L18" s="54" t="n">
        <v>0.2427</v>
      </c>
      <c r="M18" s="54" t="s">
        <v>195</v>
      </c>
      <c r="N18" s="55" t="n">
        <v>0</v>
      </c>
      <c r="O18" s="54" t="n">
        <v>-0.7177</v>
      </c>
      <c r="P18" s="54" t="n">
        <v>0.025</v>
      </c>
      <c r="Q18" s="54" t="n">
        <v>0.4879</v>
      </c>
      <c r="R18" s="54" t="s">
        <v>225</v>
      </c>
      <c r="S18" s="55" t="n">
        <v>0</v>
      </c>
      <c r="T18" s="54" t="n">
        <v>-0.7541</v>
      </c>
      <c r="U18" s="54" t="n">
        <v>0.0326</v>
      </c>
      <c r="V18" s="54" t="n">
        <v>0.4704</v>
      </c>
      <c r="W18" s="54" t="s">
        <v>226</v>
      </c>
      <c r="X18" s="55" t="n">
        <v>0</v>
      </c>
      <c r="Y18" s="54" t="n">
        <v>-0.8886</v>
      </c>
      <c r="Z18" s="54" t="n">
        <v>0.0229</v>
      </c>
      <c r="AA18" s="54" t="n">
        <v>0.4112</v>
      </c>
      <c r="AB18" s="54" t="s">
        <v>227</v>
      </c>
      <c r="AC18" s="55" t="n">
        <v>0</v>
      </c>
      <c r="AD18" s="54" t="n">
        <v>-0.5407</v>
      </c>
      <c r="AE18" s="54" t="n">
        <v>0.0177</v>
      </c>
      <c r="AF18" s="54" t="n">
        <v>0.5824</v>
      </c>
      <c r="AG18" s="54" t="s">
        <v>228</v>
      </c>
      <c r="AH18" s="55" t="n">
        <v>0</v>
      </c>
    </row>
    <row r="19" customFormat="false" ht="15" hidden="false" customHeight="false" outlineLevel="0" collapsed="false">
      <c r="A19" s="0" t="n">
        <v>1970</v>
      </c>
      <c r="B19" s="0" t="s">
        <v>229</v>
      </c>
      <c r="C19" s="0" t="n">
        <v>4.14236</v>
      </c>
      <c r="D19" s="0" t="n">
        <v>0.0454</v>
      </c>
      <c r="E19" s="0" t="n">
        <v>62.95121</v>
      </c>
      <c r="F19" s="0" t="s">
        <v>230</v>
      </c>
      <c r="G19" s="0" t="n">
        <v>0</v>
      </c>
      <c r="I19" s="39" t="s">
        <v>111</v>
      </c>
      <c r="J19" s="54" t="s">
        <v>37</v>
      </c>
      <c r="K19" s="54" t="s">
        <v>37</v>
      </c>
      <c r="L19" s="54" t="s">
        <v>37</v>
      </c>
      <c r="M19" s="54" t="s">
        <v>37</v>
      </c>
      <c r="N19" s="55" t="s">
        <v>37</v>
      </c>
      <c r="O19" s="54" t="s">
        <v>37</v>
      </c>
      <c r="P19" s="54" t="s">
        <v>37</v>
      </c>
      <c r="Q19" s="54" t="s">
        <v>37</v>
      </c>
      <c r="R19" s="54" t="s">
        <v>37</v>
      </c>
      <c r="S19" s="55" t="s">
        <v>37</v>
      </c>
      <c r="T19" s="54" t="s">
        <v>37</v>
      </c>
      <c r="U19" s="54" t="s">
        <v>37</v>
      </c>
      <c r="V19" s="54" t="s">
        <v>37</v>
      </c>
      <c r="W19" s="54" t="s">
        <v>37</v>
      </c>
      <c r="X19" s="55" t="s">
        <v>37</v>
      </c>
      <c r="Y19" s="54" t="s">
        <v>37</v>
      </c>
      <c r="Z19" s="54" t="s">
        <v>37</v>
      </c>
      <c r="AA19" s="54" t="s">
        <v>37</v>
      </c>
      <c r="AB19" s="54" t="s">
        <v>37</v>
      </c>
      <c r="AC19" s="55" t="s">
        <v>37</v>
      </c>
      <c r="AD19" s="54" t="s">
        <v>37</v>
      </c>
      <c r="AE19" s="54" t="s">
        <v>37</v>
      </c>
      <c r="AF19" s="54" t="s">
        <v>37</v>
      </c>
      <c r="AG19" s="54" t="s">
        <v>37</v>
      </c>
      <c r="AH19" s="55" t="s">
        <v>37</v>
      </c>
    </row>
    <row r="20" customFormat="false" ht="15" hidden="false" customHeight="false" outlineLevel="0" collapsed="false">
      <c r="A20" s="0" t="n">
        <v>1980</v>
      </c>
      <c r="B20" s="0" t="s">
        <v>21</v>
      </c>
      <c r="C20" s="0" t="n">
        <v>-5.39889</v>
      </c>
      <c r="D20" s="0" t="n">
        <v>0.0292</v>
      </c>
      <c r="E20" s="0" t="n">
        <v>0.00452</v>
      </c>
      <c r="F20" s="0" t="s">
        <v>231</v>
      </c>
      <c r="G20" s="0" t="n">
        <v>0</v>
      </c>
      <c r="I20" s="41" t="s">
        <v>113</v>
      </c>
      <c r="J20" s="54" t="n">
        <v>0.6703</v>
      </c>
      <c r="K20" s="54" t="n">
        <v>0.03</v>
      </c>
      <c r="L20" s="54" t="n">
        <v>1.9548</v>
      </c>
      <c r="M20" s="54" t="s">
        <v>200</v>
      </c>
      <c r="N20" s="55" t="n">
        <v>0</v>
      </c>
      <c r="O20" s="54" t="n">
        <v>0.8681</v>
      </c>
      <c r="P20" s="54" t="n">
        <v>0.0206</v>
      </c>
      <c r="Q20" s="54" t="n">
        <v>2.3824</v>
      </c>
      <c r="R20" s="54" t="s">
        <v>232</v>
      </c>
      <c r="S20" s="55" t="n">
        <v>0</v>
      </c>
      <c r="T20" s="54" t="n">
        <v>0.6973</v>
      </c>
      <c r="U20" s="54" t="n">
        <v>0.0273</v>
      </c>
      <c r="V20" s="54" t="n">
        <v>2.0083</v>
      </c>
      <c r="W20" s="54" t="s">
        <v>233</v>
      </c>
      <c r="X20" s="55" t="n">
        <v>0</v>
      </c>
      <c r="Y20" s="54" t="n">
        <v>0.6409</v>
      </c>
      <c r="Z20" s="54" t="n">
        <v>0.0162</v>
      </c>
      <c r="AA20" s="54" t="n">
        <v>1.8982</v>
      </c>
      <c r="AB20" s="54" t="s">
        <v>234</v>
      </c>
      <c r="AC20" s="55" t="n">
        <v>0</v>
      </c>
      <c r="AD20" s="54" t="n">
        <v>0.3741</v>
      </c>
      <c r="AE20" s="54" t="n">
        <v>0.0128</v>
      </c>
      <c r="AF20" s="54" t="n">
        <v>1.4537</v>
      </c>
      <c r="AG20" s="54" t="s">
        <v>235</v>
      </c>
      <c r="AH20" s="55" t="n">
        <v>0</v>
      </c>
    </row>
    <row r="21" customFormat="false" ht="15" hidden="false" customHeight="false" outlineLevel="0" collapsed="false">
      <c r="A21" s="0" t="n">
        <v>1980</v>
      </c>
      <c r="B21" s="0" t="s">
        <v>25</v>
      </c>
      <c r="C21" s="0" t="n">
        <v>0.05996</v>
      </c>
      <c r="D21" s="0" t="n">
        <v>0.0006</v>
      </c>
      <c r="E21" s="0" t="n">
        <v>1.06179</v>
      </c>
      <c r="F21" s="0" t="s">
        <v>174</v>
      </c>
      <c r="G21" s="0" t="n">
        <v>0</v>
      </c>
      <c r="I21" s="39" t="s">
        <v>115</v>
      </c>
      <c r="J21" s="35" t="s">
        <v>37</v>
      </c>
      <c r="K21" s="35" t="s">
        <v>37</v>
      </c>
      <c r="L21" s="35" t="s">
        <v>37</v>
      </c>
      <c r="M21" s="35" t="s">
        <v>37</v>
      </c>
      <c r="N21" s="40" t="s">
        <v>37</v>
      </c>
      <c r="O21" s="35" t="s">
        <v>37</v>
      </c>
      <c r="P21" s="35" t="s">
        <v>37</v>
      </c>
      <c r="Q21" s="35" t="s">
        <v>37</v>
      </c>
      <c r="R21" s="35" t="s">
        <v>37</v>
      </c>
      <c r="S21" s="40" t="s">
        <v>37</v>
      </c>
      <c r="T21" s="35" t="s">
        <v>37</v>
      </c>
      <c r="U21" s="35" t="s">
        <v>37</v>
      </c>
      <c r="V21" s="35" t="s">
        <v>37</v>
      </c>
      <c r="W21" s="35" t="s">
        <v>37</v>
      </c>
      <c r="X21" s="40" t="s">
        <v>37</v>
      </c>
      <c r="Y21" s="35" t="s">
        <v>37</v>
      </c>
      <c r="Z21" s="35" t="s">
        <v>37</v>
      </c>
      <c r="AA21" s="35" t="s">
        <v>37</v>
      </c>
      <c r="AB21" s="35" t="s">
        <v>37</v>
      </c>
      <c r="AC21" s="40" t="s">
        <v>37</v>
      </c>
      <c r="AD21" s="35" t="s">
        <v>37</v>
      </c>
      <c r="AE21" s="35" t="s">
        <v>37</v>
      </c>
      <c r="AF21" s="35" t="s">
        <v>37</v>
      </c>
      <c r="AG21" s="35" t="s">
        <v>37</v>
      </c>
      <c r="AH21" s="40" t="s">
        <v>37</v>
      </c>
    </row>
    <row r="22" customFormat="false" ht="15" hidden="false" customHeight="false" outlineLevel="0" collapsed="false">
      <c r="A22" s="0" t="n">
        <v>1980</v>
      </c>
      <c r="B22" s="0" t="s">
        <v>27</v>
      </c>
      <c r="C22" s="0" t="n">
        <v>-2.99565</v>
      </c>
      <c r="D22" s="0" t="n">
        <v>0.0222</v>
      </c>
      <c r="E22" s="0" t="n">
        <v>0.05</v>
      </c>
      <c r="F22" s="0" t="s">
        <v>180</v>
      </c>
      <c r="G22" s="0" t="n">
        <v>0</v>
      </c>
      <c r="I22" s="41" t="s">
        <v>236</v>
      </c>
      <c r="J22" s="54" t="n">
        <v>1.4312</v>
      </c>
      <c r="K22" s="54" t="n">
        <v>0.0304</v>
      </c>
      <c r="L22" s="54" t="n">
        <v>4.1836</v>
      </c>
      <c r="M22" s="54" t="s">
        <v>205</v>
      </c>
      <c r="N22" s="55" t="n">
        <v>0</v>
      </c>
      <c r="O22" s="54" t="n">
        <v>0.9188</v>
      </c>
      <c r="P22" s="54" t="n">
        <v>0.0215</v>
      </c>
      <c r="Q22" s="54" t="n">
        <v>2.5062</v>
      </c>
      <c r="R22" s="54" t="s">
        <v>237</v>
      </c>
      <c r="S22" s="55" t="n">
        <v>0</v>
      </c>
      <c r="T22" s="54" t="n">
        <v>0.9472</v>
      </c>
      <c r="U22" s="54" t="n">
        <v>0.0279</v>
      </c>
      <c r="V22" s="54" t="n">
        <v>2.5785</v>
      </c>
      <c r="W22" s="54" t="s">
        <v>238</v>
      </c>
      <c r="X22" s="55" t="n">
        <v>0</v>
      </c>
      <c r="Y22" s="54" t="n">
        <v>0.3959</v>
      </c>
      <c r="Z22" s="54" t="n">
        <v>0.0172</v>
      </c>
      <c r="AA22" s="54" t="n">
        <v>1.4857</v>
      </c>
      <c r="AB22" s="54" t="s">
        <v>239</v>
      </c>
      <c r="AC22" s="55" t="n">
        <v>0</v>
      </c>
      <c r="AD22" s="54" t="n">
        <v>0.1588</v>
      </c>
      <c r="AE22" s="54" t="n">
        <v>0.0147</v>
      </c>
      <c r="AF22" s="54" t="n">
        <v>1.1721</v>
      </c>
      <c r="AG22" s="54" t="s">
        <v>240</v>
      </c>
      <c r="AH22" s="55" t="n">
        <v>0</v>
      </c>
    </row>
    <row r="23" customFormat="false" ht="15" hidden="false" customHeight="false" outlineLevel="0" collapsed="false">
      <c r="A23" s="0" t="n">
        <v>1980</v>
      </c>
      <c r="B23" s="0" t="s">
        <v>34</v>
      </c>
      <c r="C23" s="0" t="n">
        <v>-0.00684</v>
      </c>
      <c r="D23" s="0" t="n">
        <v>0.0156</v>
      </c>
      <c r="E23" s="0" t="n">
        <v>0.99318</v>
      </c>
      <c r="F23" s="0" t="s">
        <v>186</v>
      </c>
      <c r="G23" s="0" t="n">
        <v>0.39128</v>
      </c>
      <c r="I23" s="61" t="s">
        <v>241</v>
      </c>
      <c r="J23" s="62" t="n">
        <v>3.9851</v>
      </c>
      <c r="K23" s="54" t="n">
        <v>0.032</v>
      </c>
      <c r="L23" s="54" t="n">
        <v>53.7917</v>
      </c>
      <c r="M23" s="54" t="s">
        <v>206</v>
      </c>
      <c r="N23" s="55" t="n">
        <v>0</v>
      </c>
      <c r="O23" s="62" t="n">
        <v>3.7659</v>
      </c>
      <c r="P23" s="54" t="n">
        <v>0.0242</v>
      </c>
      <c r="Q23" s="54" t="n">
        <v>43.203</v>
      </c>
      <c r="R23" s="54" t="s">
        <v>242</v>
      </c>
      <c r="S23" s="55" t="n">
        <v>0</v>
      </c>
      <c r="T23" s="62" t="n">
        <v>3.5106</v>
      </c>
      <c r="U23" s="54" t="n">
        <v>0.0308</v>
      </c>
      <c r="V23" s="54" t="n">
        <v>33.4667</v>
      </c>
      <c r="W23" s="54" t="s">
        <v>243</v>
      </c>
      <c r="X23" s="55" t="n">
        <v>0</v>
      </c>
      <c r="Y23" s="62" t="n">
        <v>2.6559</v>
      </c>
      <c r="Z23" s="54" t="n">
        <v>0.0185</v>
      </c>
      <c r="AA23" s="54" t="n">
        <v>14.2379</v>
      </c>
      <c r="AB23" s="54" t="s">
        <v>244</v>
      </c>
      <c r="AC23" s="55" t="n">
        <v>0</v>
      </c>
      <c r="AD23" s="62" t="n">
        <v>1.7273</v>
      </c>
      <c r="AE23" s="54" t="n">
        <v>0.0158</v>
      </c>
      <c r="AF23" s="54" t="n">
        <v>5.6252</v>
      </c>
      <c r="AG23" s="54" t="s">
        <v>245</v>
      </c>
      <c r="AH23" s="55" t="n">
        <v>0</v>
      </c>
    </row>
    <row r="24" customFormat="false" ht="15" hidden="false" customHeight="false" outlineLevel="0" collapsed="false">
      <c r="A24" s="0" t="n">
        <v>1980</v>
      </c>
      <c r="B24" s="0" t="s">
        <v>38</v>
      </c>
      <c r="C24" s="0" t="n">
        <v>-0.17197</v>
      </c>
      <c r="D24" s="0" t="n">
        <v>0.0462</v>
      </c>
      <c r="E24" s="0" t="n">
        <v>0.842</v>
      </c>
      <c r="F24" s="0" t="s">
        <v>191</v>
      </c>
      <c r="G24" s="0" t="n">
        <v>0</v>
      </c>
      <c r="I24" s="39" t="s">
        <v>246</v>
      </c>
      <c r="J24" s="35" t="s">
        <v>37</v>
      </c>
      <c r="K24" s="35" t="s">
        <v>37</v>
      </c>
      <c r="L24" s="35" t="s">
        <v>37</v>
      </c>
      <c r="M24" s="35" t="s">
        <v>37</v>
      </c>
      <c r="N24" s="40" t="s">
        <v>37</v>
      </c>
      <c r="O24" s="35" t="s">
        <v>37</v>
      </c>
      <c r="P24" s="35" t="s">
        <v>37</v>
      </c>
      <c r="Q24" s="35" t="s">
        <v>37</v>
      </c>
      <c r="R24" s="35" t="s">
        <v>37</v>
      </c>
      <c r="S24" s="40" t="s">
        <v>37</v>
      </c>
      <c r="T24" s="35" t="s">
        <v>37</v>
      </c>
      <c r="U24" s="35" t="s">
        <v>37</v>
      </c>
      <c r="V24" s="35" t="s">
        <v>37</v>
      </c>
      <c r="W24" s="35" t="s">
        <v>37</v>
      </c>
      <c r="X24" s="40" t="s">
        <v>37</v>
      </c>
      <c r="Y24" s="35" t="s">
        <v>37</v>
      </c>
      <c r="Z24" s="35" t="s">
        <v>37</v>
      </c>
      <c r="AA24" s="35" t="s">
        <v>37</v>
      </c>
      <c r="AB24" s="35" t="s">
        <v>37</v>
      </c>
      <c r="AC24" s="40" t="s">
        <v>37</v>
      </c>
      <c r="AD24" s="35" t="s">
        <v>37</v>
      </c>
      <c r="AE24" s="35" t="s">
        <v>37</v>
      </c>
      <c r="AF24" s="35" t="s">
        <v>37</v>
      </c>
      <c r="AG24" s="35" t="s">
        <v>37</v>
      </c>
      <c r="AH24" s="40" t="s">
        <v>37</v>
      </c>
    </row>
    <row r="25" customFormat="false" ht="15" hidden="false" customHeight="false" outlineLevel="0" collapsed="false">
      <c r="A25" s="0" t="n">
        <v>1980</v>
      </c>
      <c r="B25" s="0" t="s">
        <v>41</v>
      </c>
      <c r="C25" s="0" t="n">
        <v>-0.13444</v>
      </c>
      <c r="D25" s="0" t="n">
        <v>0.0306</v>
      </c>
      <c r="E25" s="0" t="n">
        <v>0.87421</v>
      </c>
      <c r="F25" s="0" t="s">
        <v>196</v>
      </c>
      <c r="G25" s="0" t="n">
        <v>0</v>
      </c>
      <c r="I25" s="41" t="s">
        <v>247</v>
      </c>
      <c r="J25" s="34" t="n">
        <v>2.83</v>
      </c>
      <c r="K25" s="34" t="n">
        <v>0.0219</v>
      </c>
      <c r="L25" s="34" t="n">
        <v>16.9456</v>
      </c>
      <c r="M25" s="34" t="s">
        <v>212</v>
      </c>
      <c r="N25" s="36" t="n">
        <v>0</v>
      </c>
      <c r="O25" s="34" t="n">
        <v>2.7586</v>
      </c>
      <c r="P25" s="34" t="n">
        <v>0.0198</v>
      </c>
      <c r="Q25" s="34" t="n">
        <v>15.7776</v>
      </c>
      <c r="R25" s="34" t="s">
        <v>248</v>
      </c>
      <c r="S25" s="36" t="n">
        <v>0</v>
      </c>
      <c r="T25" s="34" t="n">
        <v>2.3</v>
      </c>
      <c r="U25" s="34" t="n">
        <v>0.0275</v>
      </c>
      <c r="V25" s="34" t="n">
        <v>9.9745</v>
      </c>
      <c r="W25" s="34" t="s">
        <v>249</v>
      </c>
      <c r="X25" s="36" t="n">
        <v>0</v>
      </c>
      <c r="Y25" s="34" t="n">
        <v>2.074</v>
      </c>
      <c r="Z25" s="34" t="n">
        <v>0.0209</v>
      </c>
      <c r="AA25" s="34" t="n">
        <v>7.9565</v>
      </c>
      <c r="AB25" s="34" t="s">
        <v>250</v>
      </c>
      <c r="AC25" s="36" t="n">
        <v>0</v>
      </c>
      <c r="AD25" s="34" t="n">
        <v>1.368</v>
      </c>
      <c r="AE25" s="34" t="n">
        <v>0.0164</v>
      </c>
      <c r="AF25" s="34" t="n">
        <v>3.9275</v>
      </c>
      <c r="AG25" s="34" t="s">
        <v>251</v>
      </c>
      <c r="AH25" s="36" t="n">
        <v>0</v>
      </c>
    </row>
    <row r="26" customFormat="false" ht="15" hidden="false" customHeight="false" outlineLevel="0" collapsed="false">
      <c r="A26" s="0" t="n">
        <v>1980</v>
      </c>
      <c r="B26" s="0" t="s">
        <v>44</v>
      </c>
      <c r="C26" s="0" t="n">
        <v>0.05146</v>
      </c>
      <c r="D26" s="0" t="n">
        <v>0.0458</v>
      </c>
      <c r="E26" s="0" t="n">
        <v>1.05281</v>
      </c>
      <c r="F26" s="0" t="s">
        <v>201</v>
      </c>
      <c r="G26" s="0" t="n">
        <v>0.02767</v>
      </c>
      <c r="I26" s="41" t="s">
        <v>252</v>
      </c>
      <c r="J26" s="34" t="n">
        <v>2.8607</v>
      </c>
      <c r="K26" s="34" t="n">
        <v>0.0348</v>
      </c>
      <c r="L26" s="34" t="n">
        <v>17.4743</v>
      </c>
      <c r="M26" s="34" t="s">
        <v>218</v>
      </c>
      <c r="N26" s="36" t="n">
        <v>0</v>
      </c>
      <c r="O26" s="34" t="n">
        <v>2.6609</v>
      </c>
      <c r="P26" s="34" t="n">
        <v>0.0273</v>
      </c>
      <c r="Q26" s="34" t="n">
        <v>14.3085</v>
      </c>
      <c r="R26" s="34" t="s">
        <v>253</v>
      </c>
      <c r="S26" s="36" t="n">
        <v>0</v>
      </c>
      <c r="T26" s="34" t="n">
        <v>2.2785</v>
      </c>
      <c r="U26" s="34" t="n">
        <v>0.0327</v>
      </c>
      <c r="V26" s="34" t="n">
        <v>9.7615</v>
      </c>
      <c r="W26" s="34" t="s">
        <v>254</v>
      </c>
      <c r="X26" s="36" t="n">
        <v>0</v>
      </c>
      <c r="Y26" s="34" t="n">
        <v>2.1808</v>
      </c>
      <c r="Z26" s="34" t="n">
        <v>0.0224</v>
      </c>
      <c r="AA26" s="34" t="n">
        <v>8.8537</v>
      </c>
      <c r="AB26" s="34" t="s">
        <v>255</v>
      </c>
      <c r="AC26" s="36" t="n">
        <v>0</v>
      </c>
      <c r="AD26" s="34" t="n">
        <v>1.5042</v>
      </c>
      <c r="AE26" s="34" t="n">
        <v>0.0168</v>
      </c>
      <c r="AF26" s="34" t="n">
        <v>4.5005</v>
      </c>
      <c r="AG26" s="34" t="s">
        <v>256</v>
      </c>
      <c r="AH26" s="36" t="n">
        <v>0</v>
      </c>
    </row>
    <row r="27" customFormat="false" ht="15" hidden="false" customHeight="false" outlineLevel="0" collapsed="false">
      <c r="A27" s="0" t="n">
        <v>1980</v>
      </c>
      <c r="B27" s="0" t="s">
        <v>88</v>
      </c>
      <c r="C27" s="0" t="n">
        <v>-0.64573</v>
      </c>
      <c r="D27" s="0" t="n">
        <v>0.0224</v>
      </c>
      <c r="E27" s="0" t="n">
        <v>0.52428</v>
      </c>
      <c r="F27" s="0" t="s">
        <v>207</v>
      </c>
      <c r="G27" s="0" t="n">
        <v>0</v>
      </c>
      <c r="I27" s="41" t="s">
        <v>257</v>
      </c>
      <c r="J27" s="35" t="n">
        <v>3.4626</v>
      </c>
      <c r="K27" s="35" t="n">
        <v>0.0579</v>
      </c>
      <c r="L27" s="35" t="n">
        <v>31.8989</v>
      </c>
      <c r="M27" s="35" t="s">
        <v>224</v>
      </c>
      <c r="N27" s="40" t="n">
        <v>0</v>
      </c>
      <c r="O27" s="35" t="n">
        <v>3.788</v>
      </c>
      <c r="P27" s="35" t="n">
        <v>0.0501</v>
      </c>
      <c r="Q27" s="35" t="n">
        <v>44.1697</v>
      </c>
      <c r="R27" s="35" t="s">
        <v>258</v>
      </c>
      <c r="S27" s="40" t="n">
        <v>0</v>
      </c>
      <c r="T27" s="35" t="n">
        <v>3.4146</v>
      </c>
      <c r="U27" s="35" t="n">
        <v>0.0543</v>
      </c>
      <c r="V27" s="35" t="n">
        <v>30.4057</v>
      </c>
      <c r="W27" s="34" t="s">
        <v>259</v>
      </c>
      <c r="X27" s="40" t="n">
        <v>0</v>
      </c>
      <c r="Y27" s="35" t="n">
        <v>2.9293</v>
      </c>
      <c r="Z27" s="35" t="n">
        <v>0.0298</v>
      </c>
      <c r="AA27" s="35" t="n">
        <v>18.7149</v>
      </c>
      <c r="AB27" s="35" t="s">
        <v>260</v>
      </c>
      <c r="AC27" s="40" t="n">
        <v>0</v>
      </c>
      <c r="AD27" s="35" t="n">
        <v>1.9554</v>
      </c>
      <c r="AE27" s="35" t="n">
        <v>0.0196</v>
      </c>
      <c r="AF27" s="35" t="n">
        <v>7.0668</v>
      </c>
      <c r="AG27" s="35" t="s">
        <v>261</v>
      </c>
      <c r="AH27" s="40" t="n">
        <v>0</v>
      </c>
    </row>
    <row r="28" customFormat="false" ht="15" hidden="false" customHeight="false" outlineLevel="0" collapsed="false">
      <c r="A28" s="0" t="n">
        <v>1980</v>
      </c>
      <c r="B28" s="0" t="s">
        <v>90</v>
      </c>
      <c r="C28" s="0" t="n">
        <v>-0.58749</v>
      </c>
      <c r="D28" s="0" t="n">
        <v>0.0226</v>
      </c>
      <c r="E28" s="0" t="n">
        <v>0.55572</v>
      </c>
      <c r="F28" s="0" t="s">
        <v>213</v>
      </c>
      <c r="G28" s="0" t="n">
        <v>0</v>
      </c>
      <c r="I28" s="41" t="s">
        <v>262</v>
      </c>
      <c r="J28" s="46" t="n">
        <v>4.1424</v>
      </c>
      <c r="K28" s="43" t="n">
        <v>0.0454</v>
      </c>
      <c r="L28" s="43" t="n">
        <v>62.9512</v>
      </c>
      <c r="M28" s="43" t="s">
        <v>230</v>
      </c>
      <c r="N28" s="45" t="n">
        <v>0</v>
      </c>
      <c r="O28" s="46" t="n">
        <v>4.1576</v>
      </c>
      <c r="P28" s="43" t="n">
        <v>0.0405</v>
      </c>
      <c r="Q28" s="43" t="n">
        <v>63.9167</v>
      </c>
      <c r="R28" s="43" t="s">
        <v>263</v>
      </c>
      <c r="S28" s="45" t="n">
        <v>0</v>
      </c>
      <c r="T28" s="46" t="n">
        <v>3.8122</v>
      </c>
      <c r="U28" s="43" t="n">
        <v>0.0535</v>
      </c>
      <c r="V28" s="43" t="n">
        <v>45.2485</v>
      </c>
      <c r="W28" s="43" t="s">
        <v>264</v>
      </c>
      <c r="X28" s="45" t="n">
        <v>0</v>
      </c>
      <c r="Y28" s="46" t="n">
        <v>3.6423</v>
      </c>
      <c r="Z28" s="43" t="n">
        <v>0.0393</v>
      </c>
      <c r="AA28" s="43" t="n">
        <v>38.1803</v>
      </c>
      <c r="AB28" s="43" t="s">
        <v>265</v>
      </c>
      <c r="AC28" s="45" t="n">
        <v>0</v>
      </c>
      <c r="AD28" s="46" t="n">
        <v>2.3527</v>
      </c>
      <c r="AE28" s="43" t="n">
        <v>0.0309</v>
      </c>
      <c r="AF28" s="43" t="n">
        <v>10.5143</v>
      </c>
      <c r="AG28" s="43" t="s">
        <v>266</v>
      </c>
      <c r="AH28" s="45" t="n">
        <v>0</v>
      </c>
    </row>
    <row r="29" customFormat="false" ht="15" hidden="false" customHeight="false" outlineLevel="0" collapsed="false">
      <c r="A29" s="0" t="n">
        <v>1980</v>
      </c>
      <c r="B29" s="0" t="s">
        <v>92</v>
      </c>
      <c r="C29" s="0" t="n">
        <v>-0.6302</v>
      </c>
      <c r="D29" s="0" t="n">
        <v>0.0231</v>
      </c>
      <c r="E29" s="0" t="n">
        <v>0.53249</v>
      </c>
      <c r="F29" s="0" t="s">
        <v>219</v>
      </c>
      <c r="G29" s="0" t="n">
        <v>0</v>
      </c>
      <c r="I29" s="47"/>
    </row>
    <row r="30" customFormat="false" ht="15" hidden="false" customHeight="false" outlineLevel="0" collapsed="false">
      <c r="A30" s="0" t="n">
        <v>1980</v>
      </c>
      <c r="B30" s="0" t="s">
        <v>94</v>
      </c>
      <c r="C30" s="0" t="n">
        <v>-0.71767</v>
      </c>
      <c r="D30" s="0" t="n">
        <v>0.025</v>
      </c>
      <c r="E30" s="0" t="n">
        <v>0.48789</v>
      </c>
      <c r="F30" s="0" t="s">
        <v>225</v>
      </c>
      <c r="G30" s="0" t="n">
        <v>0</v>
      </c>
    </row>
    <row r="31" customFormat="false" ht="15" hidden="false" customHeight="false" outlineLevel="0" collapsed="false">
      <c r="A31" s="0" t="n">
        <v>1980</v>
      </c>
      <c r="B31" s="0" t="s">
        <v>96</v>
      </c>
      <c r="C31" s="0" t="n">
        <v>0.86811</v>
      </c>
      <c r="D31" s="0" t="n">
        <v>0.0206</v>
      </c>
      <c r="E31" s="0" t="n">
        <v>2.3824</v>
      </c>
      <c r="F31" s="0" t="s">
        <v>232</v>
      </c>
      <c r="G31" s="0" t="n">
        <v>0</v>
      </c>
      <c r="K31" s="0" t="n">
        <f aca="false">EXP(0.2427)</f>
        <v>1.27468616090357</v>
      </c>
    </row>
    <row r="32" customFormat="false" ht="15" hidden="false" customHeight="false" outlineLevel="0" collapsed="false">
      <c r="A32" s="0" t="n">
        <v>1980</v>
      </c>
      <c r="B32" s="0" t="s">
        <v>98</v>
      </c>
      <c r="C32" s="0" t="n">
        <v>0.91875</v>
      </c>
      <c r="D32" s="0" t="n">
        <v>0.0215</v>
      </c>
      <c r="E32" s="0" t="n">
        <v>2.50616</v>
      </c>
      <c r="F32" s="0" t="s">
        <v>237</v>
      </c>
      <c r="G32" s="0" t="n">
        <v>0</v>
      </c>
      <c r="K32" s="0" t="n">
        <f aca="false">EXP(-1.4159)</f>
        <v>0.242707078752003</v>
      </c>
    </row>
    <row r="33" customFormat="false" ht="15" hidden="false" customHeight="false" outlineLevel="0" collapsed="false">
      <c r="A33" s="0" t="n">
        <v>1980</v>
      </c>
      <c r="B33" s="0" t="s">
        <v>101</v>
      </c>
      <c r="C33" s="0" t="n">
        <v>3.76591</v>
      </c>
      <c r="D33" s="0" t="n">
        <v>0.0242</v>
      </c>
      <c r="E33" s="0" t="n">
        <v>43.203</v>
      </c>
      <c r="F33" s="0" t="s">
        <v>242</v>
      </c>
      <c r="G33" s="0" t="n">
        <v>0</v>
      </c>
    </row>
    <row r="34" customFormat="false" ht="13.8" hidden="false" customHeight="false" outlineLevel="0" collapsed="false">
      <c r="A34" s="0" t="n">
        <v>1980</v>
      </c>
      <c r="B34" s="0" t="s">
        <v>211</v>
      </c>
      <c r="C34" s="0" t="n">
        <v>2.75859</v>
      </c>
      <c r="D34" s="0" t="n">
        <v>0.0198</v>
      </c>
      <c r="E34" s="0" t="n">
        <v>15.77758</v>
      </c>
      <c r="F34" s="0" t="s">
        <v>248</v>
      </c>
      <c r="G34" s="0" t="n">
        <v>0</v>
      </c>
      <c r="I34" s="0" t="s">
        <v>267</v>
      </c>
      <c r="K34" s="0" t="n">
        <f aca="false">J5+J6*25+J8*1+J12*1+J20*1+J23*1+J25*1</f>
        <v>0.964</v>
      </c>
      <c r="L34" s="0" t="n">
        <f aca="false">EXP(-K34)</f>
        <v>0.38136437349419</v>
      </c>
      <c r="M34" s="0" t="n">
        <f aca="false">1/(1+L34)</f>
        <v>0.723921956572891</v>
      </c>
    </row>
    <row r="35" customFormat="false" ht="13.8" hidden="false" customHeight="false" outlineLevel="0" collapsed="false">
      <c r="A35" s="0" t="n">
        <v>1980</v>
      </c>
      <c r="B35" s="0" t="s">
        <v>217</v>
      </c>
      <c r="C35" s="0" t="n">
        <v>2.66085</v>
      </c>
      <c r="D35" s="0" t="n">
        <v>0.0273</v>
      </c>
      <c r="E35" s="0" t="n">
        <v>14.30845</v>
      </c>
      <c r="F35" s="0" t="s">
        <v>253</v>
      </c>
      <c r="G35" s="0" t="n">
        <v>0</v>
      </c>
      <c r="I35" s="0" t="s">
        <v>268</v>
      </c>
      <c r="K35" s="63" t="n">
        <f aca="false">J5+J6*25+J8*1+J12*1+J20*1+J23*1+J25*1+J18*1</f>
        <v>-0.4519</v>
      </c>
      <c r="L35" s="0" t="n">
        <f aca="false">EXP(-K35)</f>
        <v>1.57129481123979</v>
      </c>
      <c r="M35" s="0" t="n">
        <f aca="false">1/(1+L35)</f>
        <v>0.388909119105574</v>
      </c>
      <c r="N35" s="0" t="n">
        <f aca="false">M34/M35</f>
        <v>1.86141677067843</v>
      </c>
    </row>
    <row r="36" customFormat="false" ht="13.8" hidden="false" customHeight="false" outlineLevel="0" collapsed="false">
      <c r="A36" s="0" t="n">
        <v>1980</v>
      </c>
      <c r="B36" s="0" t="s">
        <v>223</v>
      </c>
      <c r="C36" s="0" t="n">
        <v>3.78804</v>
      </c>
      <c r="D36" s="0" t="n">
        <v>0.0501</v>
      </c>
      <c r="E36" s="0" t="n">
        <v>44.16974</v>
      </c>
      <c r="F36" s="0" t="s">
        <v>258</v>
      </c>
      <c r="G36" s="0" t="n">
        <v>0</v>
      </c>
      <c r="K36" s="0" t="n">
        <f aca="false">J5+J6*25+J8*0+J12*1+J20*1+J23*1+J25*1</f>
        <v>3.3919</v>
      </c>
      <c r="L36" s="0" t="n">
        <f aca="false">EXP(-K36)</f>
        <v>0.0336446912191087</v>
      </c>
      <c r="M36" s="0" t="n">
        <f aca="false">1/(1+L36)</f>
        <v>0.967450429044987</v>
      </c>
      <c r="Q36" s="35"/>
      <c r="R36" s="35"/>
    </row>
    <row r="37" customFormat="false" ht="13.8" hidden="false" customHeight="false" outlineLevel="0" collapsed="false">
      <c r="A37" s="0" t="n">
        <v>1980</v>
      </c>
      <c r="B37" s="0" t="s">
        <v>229</v>
      </c>
      <c r="C37" s="0" t="n">
        <v>4.15758</v>
      </c>
      <c r="D37" s="0" t="n">
        <v>0.0405</v>
      </c>
      <c r="E37" s="0" t="n">
        <v>63.91666</v>
      </c>
      <c r="F37" s="0" t="s">
        <v>263</v>
      </c>
      <c r="G37" s="0" t="n">
        <v>0</v>
      </c>
      <c r="K37" s="0" t="n">
        <f aca="false">J5+J6*25+J8*0+J12*1+J20*1+J23*1+J25*1+J18*1</f>
        <v>1.976</v>
      </c>
      <c r="L37" s="0" t="n">
        <f aca="false">EXP(-K37)</f>
        <v>0.138622620288247</v>
      </c>
      <c r="M37" s="0" t="n">
        <f aca="false">1/(1+L37)</f>
        <v>0.878254113506761</v>
      </c>
      <c r="N37" s="0" t="n">
        <f aca="false">M36/M37</f>
        <v>1.10156094251819</v>
      </c>
    </row>
    <row r="38" customFormat="false" ht="15" hidden="false" customHeight="false" outlineLevel="0" collapsed="false">
      <c r="A38" s="0" t="n">
        <v>1991</v>
      </c>
      <c r="B38" s="0" t="s">
        <v>21</v>
      </c>
      <c r="C38" s="0" t="n">
        <v>-4.96472</v>
      </c>
      <c r="D38" s="0" t="n">
        <v>0.0402</v>
      </c>
      <c r="E38" s="0" t="n">
        <v>0.00698</v>
      </c>
      <c r="F38" s="0" t="s">
        <v>269</v>
      </c>
      <c r="G38" s="0" t="n">
        <v>0</v>
      </c>
    </row>
    <row r="39" customFormat="false" ht="15" hidden="false" customHeight="false" outlineLevel="0" collapsed="false">
      <c r="A39" s="0" t="n">
        <v>1991</v>
      </c>
      <c r="B39" s="0" t="s">
        <v>25</v>
      </c>
      <c r="C39" s="0" t="n">
        <v>0.06048</v>
      </c>
      <c r="D39" s="0" t="n">
        <v>0.0008</v>
      </c>
      <c r="E39" s="0" t="n">
        <v>1.06235</v>
      </c>
      <c r="F39" s="0" t="s">
        <v>175</v>
      </c>
      <c r="G39" s="0" t="n">
        <v>0</v>
      </c>
    </row>
    <row r="40" customFormat="false" ht="15" hidden="false" customHeight="false" outlineLevel="0" collapsed="false">
      <c r="A40" s="0" t="n">
        <v>1991</v>
      </c>
      <c r="B40" s="0" t="s">
        <v>27</v>
      </c>
      <c r="C40" s="0" t="n">
        <v>-2.9581</v>
      </c>
      <c r="D40" s="0" t="n">
        <v>0.0266</v>
      </c>
      <c r="E40" s="0" t="n">
        <v>0.05192</v>
      </c>
      <c r="F40" s="0" t="s">
        <v>181</v>
      </c>
      <c r="G40" s="0" t="n">
        <v>0</v>
      </c>
    </row>
    <row r="41" customFormat="false" ht="15" hidden="false" customHeight="false" outlineLevel="0" collapsed="false">
      <c r="A41" s="0" t="n">
        <v>1991</v>
      </c>
      <c r="B41" s="0" t="s">
        <v>34</v>
      </c>
      <c r="C41" s="0" t="n">
        <v>0.12706</v>
      </c>
      <c r="D41" s="0" t="n">
        <v>0.0226</v>
      </c>
      <c r="E41" s="0" t="n">
        <v>1.13549</v>
      </c>
      <c r="F41" s="0" t="s">
        <v>187</v>
      </c>
      <c r="G41" s="0" t="n">
        <v>0</v>
      </c>
    </row>
    <row r="42" customFormat="false" ht="15" hidden="false" customHeight="false" outlineLevel="0" collapsed="false">
      <c r="A42" s="0" t="n">
        <v>1991</v>
      </c>
      <c r="B42" s="0" t="s">
        <v>38</v>
      </c>
      <c r="C42" s="0" t="n">
        <v>0.10441</v>
      </c>
      <c r="D42" s="0" t="n">
        <v>0.0523</v>
      </c>
      <c r="E42" s="0" t="n">
        <v>1.11006</v>
      </c>
      <c r="F42" s="0" t="s">
        <v>192</v>
      </c>
      <c r="G42" s="0" t="n">
        <v>9E-005</v>
      </c>
    </row>
    <row r="43" customFormat="false" ht="15" hidden="false" customHeight="false" outlineLevel="0" collapsed="false">
      <c r="A43" s="0" t="n">
        <v>1991</v>
      </c>
      <c r="B43" s="0" t="s">
        <v>41</v>
      </c>
      <c r="C43" s="0" t="n">
        <v>0.15793</v>
      </c>
      <c r="D43" s="0" t="n">
        <v>0.0354</v>
      </c>
      <c r="E43" s="0" t="n">
        <v>1.17108</v>
      </c>
      <c r="F43" s="0" t="s">
        <v>197</v>
      </c>
      <c r="G43" s="0" t="n">
        <v>0</v>
      </c>
    </row>
    <row r="44" customFormat="false" ht="15" hidden="false" customHeight="false" outlineLevel="0" collapsed="false">
      <c r="A44" s="0" t="n">
        <v>1991</v>
      </c>
      <c r="B44" s="0" t="s">
        <v>44</v>
      </c>
      <c r="C44" s="0" t="n">
        <v>0.28601</v>
      </c>
      <c r="D44" s="0" t="n">
        <v>0.0497</v>
      </c>
      <c r="E44" s="0" t="n">
        <v>1.33111</v>
      </c>
      <c r="F44" s="0" t="s">
        <v>202</v>
      </c>
      <c r="G44" s="0" t="n">
        <v>0</v>
      </c>
    </row>
    <row r="45" customFormat="false" ht="15" hidden="false" customHeight="false" outlineLevel="0" collapsed="false">
      <c r="A45" s="0" t="n">
        <v>1991</v>
      </c>
      <c r="B45" s="0" t="s">
        <v>88</v>
      </c>
      <c r="C45" s="0" t="n">
        <v>-0.68193</v>
      </c>
      <c r="D45" s="0" t="n">
        <v>0.0297</v>
      </c>
      <c r="E45" s="0" t="n">
        <v>0.50564</v>
      </c>
      <c r="F45" s="0" t="s">
        <v>208</v>
      </c>
      <c r="G45" s="0" t="n">
        <v>0</v>
      </c>
    </row>
    <row r="46" customFormat="false" ht="15" hidden="false" customHeight="false" outlineLevel="0" collapsed="false">
      <c r="A46" s="0" t="n">
        <v>1991</v>
      </c>
      <c r="B46" s="0" t="s">
        <v>90</v>
      </c>
      <c r="C46" s="0" t="n">
        <v>-0.69496</v>
      </c>
      <c r="D46" s="0" t="n">
        <v>0.0299</v>
      </c>
      <c r="E46" s="0" t="n">
        <v>0.49909</v>
      </c>
      <c r="F46" s="0" t="s">
        <v>214</v>
      </c>
      <c r="G46" s="0" t="n">
        <v>0</v>
      </c>
    </row>
    <row r="47" customFormat="false" ht="15" hidden="false" customHeight="false" outlineLevel="0" collapsed="false">
      <c r="A47" s="0" t="n">
        <v>1991</v>
      </c>
      <c r="B47" s="0" t="s">
        <v>92</v>
      </c>
      <c r="C47" s="0" t="n">
        <v>-0.76369</v>
      </c>
      <c r="D47" s="0" t="n">
        <v>0.0303</v>
      </c>
      <c r="E47" s="0" t="n">
        <v>0.46594</v>
      </c>
      <c r="F47" s="0" t="s">
        <v>220</v>
      </c>
      <c r="G47" s="0" t="n">
        <v>0</v>
      </c>
    </row>
    <row r="48" customFormat="false" ht="15" hidden="false" customHeight="false" outlineLevel="0" collapsed="false">
      <c r="A48" s="0" t="n">
        <v>1991</v>
      </c>
      <c r="B48" s="0" t="s">
        <v>94</v>
      </c>
      <c r="C48" s="0" t="n">
        <v>-0.75414</v>
      </c>
      <c r="D48" s="0" t="n">
        <v>0.0326</v>
      </c>
      <c r="E48" s="0" t="n">
        <v>0.47041</v>
      </c>
      <c r="F48" s="0" t="s">
        <v>226</v>
      </c>
      <c r="G48" s="0" t="n">
        <v>0</v>
      </c>
    </row>
    <row r="49" customFormat="false" ht="15" hidden="false" customHeight="false" outlineLevel="0" collapsed="false">
      <c r="A49" s="0" t="n">
        <v>1991</v>
      </c>
      <c r="B49" s="0" t="s">
        <v>96</v>
      </c>
      <c r="C49" s="0" t="n">
        <v>0.69728</v>
      </c>
      <c r="D49" s="0" t="n">
        <v>0.0273</v>
      </c>
      <c r="E49" s="0" t="n">
        <v>2.00828</v>
      </c>
      <c r="F49" s="0" t="s">
        <v>233</v>
      </c>
      <c r="G49" s="0" t="n">
        <v>0</v>
      </c>
    </row>
    <row r="50" customFormat="false" ht="15" hidden="false" customHeight="false" outlineLevel="0" collapsed="false">
      <c r="A50" s="0" t="n">
        <v>1991</v>
      </c>
      <c r="B50" s="0" t="s">
        <v>98</v>
      </c>
      <c r="C50" s="0" t="n">
        <v>0.9472</v>
      </c>
      <c r="D50" s="0" t="n">
        <v>0.0279</v>
      </c>
      <c r="E50" s="0" t="n">
        <v>2.57848</v>
      </c>
      <c r="F50" s="0" t="s">
        <v>238</v>
      </c>
      <c r="G50" s="0" t="n">
        <v>0</v>
      </c>
    </row>
    <row r="51" customFormat="false" ht="15" hidden="false" customHeight="false" outlineLevel="0" collapsed="false">
      <c r="A51" s="0" t="n">
        <v>1991</v>
      </c>
      <c r="B51" s="0" t="s">
        <v>101</v>
      </c>
      <c r="C51" s="0" t="n">
        <v>3.51055</v>
      </c>
      <c r="D51" s="0" t="n">
        <v>0.0308</v>
      </c>
      <c r="E51" s="0" t="n">
        <v>33.46667</v>
      </c>
      <c r="F51" s="0" t="s">
        <v>243</v>
      </c>
      <c r="G51" s="0" t="n">
        <v>0</v>
      </c>
    </row>
    <row r="52" customFormat="false" ht="15" hidden="false" customHeight="false" outlineLevel="0" collapsed="false">
      <c r="A52" s="0" t="n">
        <v>1991</v>
      </c>
      <c r="B52" s="0" t="s">
        <v>211</v>
      </c>
      <c r="C52" s="0" t="n">
        <v>2.30003</v>
      </c>
      <c r="D52" s="0" t="n">
        <v>0.0275</v>
      </c>
      <c r="E52" s="0" t="n">
        <v>9.97448</v>
      </c>
      <c r="F52" s="0" t="s">
        <v>249</v>
      </c>
      <c r="G52" s="0" t="n">
        <v>0</v>
      </c>
    </row>
    <row r="53" customFormat="false" ht="15" hidden="false" customHeight="false" outlineLevel="0" collapsed="false">
      <c r="A53" s="0" t="n">
        <v>1991</v>
      </c>
      <c r="B53" s="0" t="s">
        <v>217</v>
      </c>
      <c r="C53" s="0" t="n">
        <v>2.27845</v>
      </c>
      <c r="D53" s="0" t="n">
        <v>0.0327</v>
      </c>
      <c r="E53" s="0" t="n">
        <v>9.76154</v>
      </c>
      <c r="F53" s="0" t="s">
        <v>254</v>
      </c>
      <c r="G53" s="0" t="n">
        <v>0</v>
      </c>
    </row>
    <row r="54" customFormat="false" ht="15" hidden="false" customHeight="false" outlineLevel="0" collapsed="false">
      <c r="A54" s="0" t="n">
        <v>1991</v>
      </c>
      <c r="B54" s="0" t="s">
        <v>223</v>
      </c>
      <c r="C54" s="0" t="n">
        <v>3.41463</v>
      </c>
      <c r="D54" s="0" t="n">
        <v>0.0543</v>
      </c>
      <c r="E54" s="0" t="n">
        <v>30.4057</v>
      </c>
      <c r="F54" s="0" t="s">
        <v>259</v>
      </c>
      <c r="G54" s="0" t="n">
        <v>0</v>
      </c>
    </row>
    <row r="55" customFormat="false" ht="15" hidden="false" customHeight="false" outlineLevel="0" collapsed="false">
      <c r="A55" s="0" t="n">
        <v>1991</v>
      </c>
      <c r="B55" s="0" t="s">
        <v>229</v>
      </c>
      <c r="C55" s="0" t="n">
        <v>3.81217</v>
      </c>
      <c r="D55" s="0" t="n">
        <v>0.0535</v>
      </c>
      <c r="E55" s="0" t="n">
        <v>45.24852</v>
      </c>
      <c r="F55" s="0" t="s">
        <v>264</v>
      </c>
      <c r="G55" s="0" t="n">
        <v>0</v>
      </c>
    </row>
    <row r="56" customFormat="false" ht="15" hidden="false" customHeight="false" outlineLevel="0" collapsed="false">
      <c r="A56" s="0" t="n">
        <v>2000</v>
      </c>
      <c r="B56" s="0" t="s">
        <v>21</v>
      </c>
      <c r="C56" s="0" t="n">
        <v>-4.31919</v>
      </c>
      <c r="D56" s="0" t="n">
        <v>0.0291</v>
      </c>
      <c r="E56" s="0" t="n">
        <v>0.01331</v>
      </c>
      <c r="F56" s="0" t="s">
        <v>270</v>
      </c>
      <c r="G56" s="0" t="n">
        <v>0</v>
      </c>
    </row>
    <row r="57" customFormat="false" ht="15" hidden="false" customHeight="false" outlineLevel="0" collapsed="false">
      <c r="A57" s="0" t="n">
        <v>2000</v>
      </c>
      <c r="B57" s="0" t="s">
        <v>25</v>
      </c>
      <c r="C57" s="0" t="n">
        <v>0.05557</v>
      </c>
      <c r="D57" s="0" t="n">
        <v>0.0005</v>
      </c>
      <c r="E57" s="0" t="n">
        <v>1.05714</v>
      </c>
      <c r="F57" s="0" t="s">
        <v>176</v>
      </c>
      <c r="G57" s="0" t="n">
        <v>0</v>
      </c>
    </row>
    <row r="58" customFormat="false" ht="15" hidden="false" customHeight="false" outlineLevel="0" collapsed="false">
      <c r="A58" s="0" t="n">
        <v>2000</v>
      </c>
      <c r="B58" s="0" t="s">
        <v>27</v>
      </c>
      <c r="C58" s="0" t="n">
        <v>-2.4428</v>
      </c>
      <c r="D58" s="0" t="n">
        <v>0.0159</v>
      </c>
      <c r="E58" s="0" t="n">
        <v>0.08692</v>
      </c>
      <c r="F58" s="0" t="s">
        <v>182</v>
      </c>
      <c r="G58" s="0" t="n">
        <v>0</v>
      </c>
    </row>
    <row r="59" customFormat="false" ht="15" hidden="false" customHeight="false" outlineLevel="0" collapsed="false">
      <c r="A59" s="0" t="n">
        <v>2000</v>
      </c>
      <c r="B59" s="0" t="s">
        <v>34</v>
      </c>
      <c r="C59" s="0" t="n">
        <v>0.18985</v>
      </c>
      <c r="D59" s="0" t="n">
        <v>0.0189</v>
      </c>
      <c r="E59" s="0" t="n">
        <v>1.20907</v>
      </c>
      <c r="F59" s="0" t="s">
        <v>188</v>
      </c>
      <c r="G59" s="0" t="n">
        <v>0</v>
      </c>
    </row>
    <row r="60" customFormat="false" ht="15" hidden="false" customHeight="false" outlineLevel="0" collapsed="false">
      <c r="A60" s="0" t="n">
        <v>2000</v>
      </c>
      <c r="B60" s="0" t="s">
        <v>38</v>
      </c>
      <c r="C60" s="0" t="n">
        <v>0.35662</v>
      </c>
      <c r="D60" s="0" t="n">
        <v>0.0359</v>
      </c>
      <c r="E60" s="0" t="n">
        <v>1.42849</v>
      </c>
      <c r="F60" s="0" t="s">
        <v>193</v>
      </c>
      <c r="G60" s="0" t="n">
        <v>0</v>
      </c>
    </row>
    <row r="61" customFormat="false" ht="15" hidden="false" customHeight="false" outlineLevel="0" collapsed="false">
      <c r="A61" s="0" t="n">
        <v>2000</v>
      </c>
      <c r="B61" s="0" t="s">
        <v>41</v>
      </c>
      <c r="C61" s="0" t="n">
        <v>0.30631</v>
      </c>
      <c r="D61" s="0" t="n">
        <v>0.0256</v>
      </c>
      <c r="E61" s="0" t="n">
        <v>1.3584</v>
      </c>
      <c r="F61" s="0" t="s">
        <v>198</v>
      </c>
      <c r="G61" s="0" t="n">
        <v>0</v>
      </c>
    </row>
    <row r="62" customFormat="false" ht="15" hidden="false" customHeight="false" outlineLevel="0" collapsed="false">
      <c r="A62" s="0" t="n">
        <v>2000</v>
      </c>
      <c r="B62" s="0" t="s">
        <v>44</v>
      </c>
      <c r="C62" s="0" t="n">
        <v>0.40777</v>
      </c>
      <c r="D62" s="0" t="n">
        <v>0.0361</v>
      </c>
      <c r="E62" s="0" t="n">
        <v>1.50346</v>
      </c>
      <c r="F62" s="0" t="s">
        <v>203</v>
      </c>
      <c r="G62" s="0" t="n">
        <v>0</v>
      </c>
    </row>
    <row r="63" customFormat="false" ht="15" hidden="false" customHeight="false" outlineLevel="0" collapsed="false">
      <c r="A63" s="0" t="n">
        <v>2000</v>
      </c>
      <c r="B63" s="0" t="s">
        <v>88</v>
      </c>
      <c r="C63" s="0" t="n">
        <v>-0.68595</v>
      </c>
      <c r="D63" s="0" t="n">
        <v>0.0201</v>
      </c>
      <c r="E63" s="0" t="n">
        <v>0.50361</v>
      </c>
      <c r="F63" s="0" t="s">
        <v>209</v>
      </c>
      <c r="G63" s="0" t="n">
        <v>0</v>
      </c>
    </row>
    <row r="64" customFormat="false" ht="15" hidden="false" customHeight="false" outlineLevel="0" collapsed="false">
      <c r="A64" s="0" t="n">
        <v>2000</v>
      </c>
      <c r="B64" s="0" t="s">
        <v>90</v>
      </c>
      <c r="C64" s="0" t="n">
        <v>-0.74875</v>
      </c>
      <c r="D64" s="0" t="n">
        <v>0.0205</v>
      </c>
      <c r="E64" s="0" t="n">
        <v>0.47296</v>
      </c>
      <c r="F64" s="0" t="s">
        <v>215</v>
      </c>
      <c r="G64" s="0" t="n">
        <v>0</v>
      </c>
    </row>
    <row r="65" customFormat="false" ht="15" hidden="false" customHeight="false" outlineLevel="0" collapsed="false">
      <c r="A65" s="0" t="n">
        <v>2000</v>
      </c>
      <c r="B65" s="0" t="s">
        <v>92</v>
      </c>
      <c r="C65" s="0" t="n">
        <v>-0.7993</v>
      </c>
      <c r="D65" s="0" t="n">
        <v>0.0209</v>
      </c>
      <c r="E65" s="0" t="n">
        <v>0.44964</v>
      </c>
      <c r="F65" s="0" t="s">
        <v>221</v>
      </c>
      <c r="G65" s="0" t="n">
        <v>0</v>
      </c>
    </row>
    <row r="66" customFormat="false" ht="15" hidden="false" customHeight="false" outlineLevel="0" collapsed="false">
      <c r="A66" s="0" t="n">
        <v>2000</v>
      </c>
      <c r="B66" s="0" t="s">
        <v>94</v>
      </c>
      <c r="C66" s="0" t="n">
        <v>-0.88859</v>
      </c>
      <c r="D66" s="0" t="n">
        <v>0.0229</v>
      </c>
      <c r="E66" s="0" t="n">
        <v>0.41124</v>
      </c>
      <c r="F66" s="0" t="s">
        <v>227</v>
      </c>
      <c r="G66" s="0" t="n">
        <v>0</v>
      </c>
    </row>
    <row r="67" customFormat="false" ht="15" hidden="false" customHeight="false" outlineLevel="0" collapsed="false">
      <c r="A67" s="0" t="n">
        <v>2000</v>
      </c>
      <c r="B67" s="0" t="s">
        <v>96</v>
      </c>
      <c r="C67" s="0" t="n">
        <v>0.6409</v>
      </c>
      <c r="D67" s="0" t="n">
        <v>0.0162</v>
      </c>
      <c r="E67" s="0" t="n">
        <v>1.89819</v>
      </c>
      <c r="F67" s="0" t="s">
        <v>234</v>
      </c>
      <c r="G67" s="0" t="n">
        <v>0</v>
      </c>
    </row>
    <row r="68" customFormat="false" ht="15" hidden="false" customHeight="false" outlineLevel="0" collapsed="false">
      <c r="A68" s="0" t="n">
        <v>2000</v>
      </c>
      <c r="B68" s="0" t="s">
        <v>98</v>
      </c>
      <c r="C68" s="0" t="n">
        <v>0.39588</v>
      </c>
      <c r="D68" s="0" t="n">
        <v>0.0172</v>
      </c>
      <c r="E68" s="0" t="n">
        <v>1.48569</v>
      </c>
      <c r="F68" s="0" t="s">
        <v>239</v>
      </c>
      <c r="G68" s="0" t="n">
        <v>0</v>
      </c>
    </row>
    <row r="69" customFormat="false" ht="15" hidden="false" customHeight="false" outlineLevel="0" collapsed="false">
      <c r="A69" s="0" t="n">
        <v>2000</v>
      </c>
      <c r="B69" s="0" t="s">
        <v>101</v>
      </c>
      <c r="C69" s="0" t="n">
        <v>2.65591</v>
      </c>
      <c r="D69" s="0" t="n">
        <v>0.0185</v>
      </c>
      <c r="E69" s="0" t="n">
        <v>14.23794</v>
      </c>
      <c r="F69" s="0" t="s">
        <v>244</v>
      </c>
      <c r="G69" s="0" t="n">
        <v>0</v>
      </c>
    </row>
    <row r="70" customFormat="false" ht="15" hidden="false" customHeight="false" outlineLevel="0" collapsed="false">
      <c r="A70" s="0" t="n">
        <v>2000</v>
      </c>
      <c r="B70" s="0" t="s">
        <v>211</v>
      </c>
      <c r="C70" s="0" t="n">
        <v>2.07399</v>
      </c>
      <c r="D70" s="0" t="n">
        <v>0.0209</v>
      </c>
      <c r="E70" s="0" t="n">
        <v>7.95651</v>
      </c>
      <c r="F70" s="0" t="s">
        <v>250</v>
      </c>
      <c r="G70" s="0" t="n">
        <v>0</v>
      </c>
    </row>
    <row r="71" customFormat="false" ht="15" hidden="false" customHeight="false" outlineLevel="0" collapsed="false">
      <c r="A71" s="0" t="n">
        <v>2000</v>
      </c>
      <c r="B71" s="0" t="s">
        <v>217</v>
      </c>
      <c r="C71" s="0" t="n">
        <v>2.18084</v>
      </c>
      <c r="D71" s="0" t="n">
        <v>0.0224</v>
      </c>
      <c r="E71" s="0" t="n">
        <v>8.85374</v>
      </c>
      <c r="F71" s="0" t="s">
        <v>255</v>
      </c>
      <c r="G71" s="0" t="n">
        <v>0</v>
      </c>
    </row>
    <row r="72" customFormat="false" ht="15" hidden="false" customHeight="false" outlineLevel="0" collapsed="false">
      <c r="A72" s="0" t="n">
        <v>2000</v>
      </c>
      <c r="B72" s="0" t="s">
        <v>223</v>
      </c>
      <c r="C72" s="0" t="n">
        <v>2.92932</v>
      </c>
      <c r="D72" s="0" t="n">
        <v>0.0298</v>
      </c>
      <c r="E72" s="0" t="n">
        <v>18.7149</v>
      </c>
      <c r="F72" s="0" t="s">
        <v>260</v>
      </c>
      <c r="G72" s="0" t="n">
        <v>0</v>
      </c>
    </row>
    <row r="73" customFormat="false" ht="15" hidden="false" customHeight="false" outlineLevel="0" collapsed="false">
      <c r="A73" s="0" t="n">
        <v>2000</v>
      </c>
      <c r="B73" s="0" t="s">
        <v>229</v>
      </c>
      <c r="C73" s="0" t="n">
        <v>3.64232</v>
      </c>
      <c r="D73" s="0" t="n">
        <v>0.0393</v>
      </c>
      <c r="E73" s="0" t="n">
        <v>38.18031</v>
      </c>
      <c r="F73" s="0" t="s">
        <v>265</v>
      </c>
      <c r="G73" s="0" t="n">
        <v>0</v>
      </c>
    </row>
    <row r="74" customFormat="false" ht="15" hidden="false" customHeight="false" outlineLevel="0" collapsed="false">
      <c r="A74" s="0" t="n">
        <v>2010</v>
      </c>
      <c r="B74" s="0" t="s">
        <v>21</v>
      </c>
      <c r="C74" s="0" t="n">
        <v>-3.41324</v>
      </c>
      <c r="D74" s="0" t="n">
        <v>0.0249</v>
      </c>
      <c r="E74" s="0" t="n">
        <v>0.03293</v>
      </c>
      <c r="F74" s="0" t="s">
        <v>271</v>
      </c>
      <c r="G74" s="0" t="n">
        <v>0</v>
      </c>
    </row>
    <row r="75" customFormat="false" ht="15" hidden="false" customHeight="false" outlineLevel="0" collapsed="false">
      <c r="A75" s="0" t="n">
        <v>2010</v>
      </c>
      <c r="B75" s="0" t="s">
        <v>25</v>
      </c>
      <c r="C75" s="0" t="n">
        <v>0.03871</v>
      </c>
      <c r="D75" s="0" t="n">
        <v>0.0004</v>
      </c>
      <c r="E75" s="0" t="n">
        <v>1.03947</v>
      </c>
      <c r="F75" s="0" t="s">
        <v>177</v>
      </c>
      <c r="G75" s="0" t="n">
        <v>0</v>
      </c>
    </row>
    <row r="76" customFormat="false" ht="15" hidden="false" customHeight="false" outlineLevel="0" collapsed="false">
      <c r="A76" s="0" t="n">
        <v>2010</v>
      </c>
      <c r="B76" s="0" t="s">
        <v>27</v>
      </c>
      <c r="C76" s="0" t="n">
        <v>-0.93225</v>
      </c>
      <c r="D76" s="0" t="n">
        <v>0.0109</v>
      </c>
      <c r="E76" s="0" t="n">
        <v>0.39367</v>
      </c>
      <c r="F76" s="0" t="s">
        <v>183</v>
      </c>
      <c r="G76" s="0" t="n">
        <v>0</v>
      </c>
    </row>
    <row r="77" customFormat="false" ht="15" hidden="false" customHeight="false" outlineLevel="0" collapsed="false">
      <c r="A77" s="0" t="n">
        <v>2010</v>
      </c>
      <c r="B77" s="0" t="s">
        <v>34</v>
      </c>
      <c r="C77" s="0" t="n">
        <v>0.14616</v>
      </c>
      <c r="D77" s="0" t="n">
        <v>0.0182</v>
      </c>
      <c r="E77" s="0" t="n">
        <v>1.15738</v>
      </c>
      <c r="F77" s="0" t="s">
        <v>189</v>
      </c>
      <c r="G77" s="0" t="n">
        <v>0</v>
      </c>
    </row>
    <row r="78" customFormat="false" ht="15" hidden="false" customHeight="false" outlineLevel="0" collapsed="false">
      <c r="A78" s="0" t="n">
        <v>2010</v>
      </c>
      <c r="B78" s="0" t="s">
        <v>38</v>
      </c>
      <c r="C78" s="0" t="n">
        <v>0.2073</v>
      </c>
      <c r="D78" s="0" t="n">
        <v>0.0261</v>
      </c>
      <c r="E78" s="0" t="n">
        <v>1.23035</v>
      </c>
      <c r="F78" s="0" t="s">
        <v>194</v>
      </c>
      <c r="G78" s="0" t="n">
        <v>0</v>
      </c>
    </row>
    <row r="79" customFormat="false" ht="15" hidden="false" customHeight="false" outlineLevel="0" collapsed="false">
      <c r="A79" s="0" t="n">
        <v>2010</v>
      </c>
      <c r="B79" s="0" t="s">
        <v>41</v>
      </c>
      <c r="C79" s="0" t="n">
        <v>0.31704</v>
      </c>
      <c r="D79" s="0" t="n">
        <v>0.0213</v>
      </c>
      <c r="E79" s="0" t="n">
        <v>1.37306</v>
      </c>
      <c r="F79" s="0" t="s">
        <v>199</v>
      </c>
      <c r="G79" s="0" t="n">
        <v>0</v>
      </c>
    </row>
    <row r="80" customFormat="false" ht="15" hidden="false" customHeight="false" outlineLevel="0" collapsed="false">
      <c r="A80" s="0" t="n">
        <v>2010</v>
      </c>
      <c r="B80" s="0" t="s">
        <v>44</v>
      </c>
      <c r="C80" s="0" t="n">
        <v>0.3837</v>
      </c>
      <c r="D80" s="0" t="n">
        <v>0.0266</v>
      </c>
      <c r="E80" s="0" t="n">
        <v>1.46771</v>
      </c>
      <c r="F80" s="0" t="s">
        <v>204</v>
      </c>
      <c r="G80" s="0" t="n">
        <v>0</v>
      </c>
    </row>
    <row r="81" customFormat="false" ht="15" hidden="false" customHeight="false" outlineLevel="0" collapsed="false">
      <c r="A81" s="0" t="n">
        <v>2010</v>
      </c>
      <c r="B81" s="0" t="s">
        <v>88</v>
      </c>
      <c r="C81" s="0" t="n">
        <v>-0.39029</v>
      </c>
      <c r="D81" s="0" t="n">
        <v>0.0159</v>
      </c>
      <c r="E81" s="0" t="n">
        <v>0.67686</v>
      </c>
      <c r="F81" s="0" t="s">
        <v>210</v>
      </c>
      <c r="G81" s="0" t="n">
        <v>0</v>
      </c>
    </row>
    <row r="82" customFormat="false" ht="15" hidden="false" customHeight="false" outlineLevel="0" collapsed="false">
      <c r="A82" s="0" t="n">
        <v>2010</v>
      </c>
      <c r="B82" s="0" t="s">
        <v>90</v>
      </c>
      <c r="C82" s="0" t="n">
        <v>-0.45352</v>
      </c>
      <c r="D82" s="0" t="n">
        <v>0.0162</v>
      </c>
      <c r="E82" s="0" t="n">
        <v>0.63539</v>
      </c>
      <c r="F82" s="0" t="s">
        <v>216</v>
      </c>
      <c r="G82" s="0" t="n">
        <v>0</v>
      </c>
    </row>
    <row r="83" customFormat="false" ht="15" hidden="false" customHeight="false" outlineLevel="0" collapsed="false">
      <c r="A83" s="0" t="n">
        <v>2010</v>
      </c>
      <c r="B83" s="0" t="s">
        <v>92</v>
      </c>
      <c r="C83" s="0" t="n">
        <v>-0.40598</v>
      </c>
      <c r="D83" s="0" t="n">
        <v>0.0165</v>
      </c>
      <c r="E83" s="0" t="n">
        <v>0.66632</v>
      </c>
      <c r="F83" s="0" t="s">
        <v>222</v>
      </c>
      <c r="G83" s="0" t="n">
        <v>0</v>
      </c>
    </row>
    <row r="84" customFormat="false" ht="15" hidden="false" customHeight="false" outlineLevel="0" collapsed="false">
      <c r="A84" s="0" t="n">
        <v>2010</v>
      </c>
      <c r="B84" s="0" t="s">
        <v>94</v>
      </c>
      <c r="C84" s="0" t="n">
        <v>-0.54067</v>
      </c>
      <c r="D84" s="0" t="n">
        <v>0.0177</v>
      </c>
      <c r="E84" s="0" t="n">
        <v>0.58236</v>
      </c>
      <c r="F84" s="0" t="s">
        <v>228</v>
      </c>
      <c r="G84" s="0" t="n">
        <v>0</v>
      </c>
    </row>
    <row r="85" customFormat="false" ht="15" hidden="false" customHeight="false" outlineLevel="0" collapsed="false">
      <c r="A85" s="0" t="n">
        <v>2010</v>
      </c>
      <c r="B85" s="0" t="s">
        <v>96</v>
      </c>
      <c r="C85" s="0" t="n">
        <v>0.37411</v>
      </c>
      <c r="D85" s="0" t="n">
        <v>0.0128</v>
      </c>
      <c r="E85" s="0" t="n">
        <v>1.4537</v>
      </c>
      <c r="F85" s="0" t="s">
        <v>235</v>
      </c>
      <c r="G85" s="0" t="n">
        <v>0</v>
      </c>
    </row>
    <row r="86" customFormat="false" ht="15" hidden="false" customHeight="false" outlineLevel="0" collapsed="false">
      <c r="A86" s="0" t="n">
        <v>2010</v>
      </c>
      <c r="B86" s="0" t="s">
        <v>98</v>
      </c>
      <c r="C86" s="0" t="n">
        <v>0.1588</v>
      </c>
      <c r="D86" s="0" t="n">
        <v>0.0147</v>
      </c>
      <c r="E86" s="0" t="n">
        <v>1.1721</v>
      </c>
      <c r="F86" s="0" t="s">
        <v>240</v>
      </c>
      <c r="G86" s="0" t="n">
        <v>0</v>
      </c>
    </row>
    <row r="87" customFormat="false" ht="15" hidden="false" customHeight="false" outlineLevel="0" collapsed="false">
      <c r="A87" s="0" t="n">
        <v>2010</v>
      </c>
      <c r="B87" s="0" t="s">
        <v>101</v>
      </c>
      <c r="C87" s="0" t="n">
        <v>1.72725</v>
      </c>
      <c r="D87" s="0" t="n">
        <v>0.0158</v>
      </c>
      <c r="E87" s="0" t="n">
        <v>5.62516</v>
      </c>
      <c r="F87" s="0" t="s">
        <v>245</v>
      </c>
      <c r="G87" s="0" t="n">
        <v>0</v>
      </c>
    </row>
    <row r="88" customFormat="false" ht="15" hidden="false" customHeight="false" outlineLevel="0" collapsed="false">
      <c r="A88" s="0" t="n">
        <v>2010</v>
      </c>
      <c r="B88" s="0" t="s">
        <v>211</v>
      </c>
      <c r="C88" s="0" t="n">
        <v>1.368</v>
      </c>
      <c r="D88" s="0" t="n">
        <v>0.0164</v>
      </c>
      <c r="E88" s="0" t="n">
        <v>3.92749</v>
      </c>
      <c r="F88" s="0" t="s">
        <v>251</v>
      </c>
      <c r="G88" s="0" t="n">
        <v>0</v>
      </c>
    </row>
    <row r="89" customFormat="false" ht="15" hidden="false" customHeight="false" outlineLevel="0" collapsed="false">
      <c r="A89" s="0" t="n">
        <v>2010</v>
      </c>
      <c r="B89" s="0" t="s">
        <v>217</v>
      </c>
      <c r="C89" s="0" t="n">
        <v>1.50419</v>
      </c>
      <c r="D89" s="0" t="n">
        <v>0.0168</v>
      </c>
      <c r="E89" s="0" t="n">
        <v>4.50051</v>
      </c>
      <c r="F89" s="0" t="s">
        <v>256</v>
      </c>
      <c r="G89" s="0" t="n">
        <v>0</v>
      </c>
    </row>
    <row r="90" customFormat="false" ht="15" hidden="false" customHeight="false" outlineLevel="0" collapsed="false">
      <c r="A90" s="0" t="n">
        <v>2010</v>
      </c>
      <c r="B90" s="0" t="s">
        <v>223</v>
      </c>
      <c r="C90" s="0" t="n">
        <v>1.95541</v>
      </c>
      <c r="D90" s="0" t="n">
        <v>0.0196</v>
      </c>
      <c r="E90" s="0" t="n">
        <v>7.06682</v>
      </c>
      <c r="F90" s="0" t="s">
        <v>261</v>
      </c>
      <c r="G90" s="0" t="n">
        <v>0</v>
      </c>
    </row>
    <row r="91" customFormat="false" ht="15" hidden="false" customHeight="false" outlineLevel="0" collapsed="false">
      <c r="A91" s="0" t="n">
        <v>2010</v>
      </c>
      <c r="B91" s="0" t="s">
        <v>229</v>
      </c>
      <c r="C91" s="0" t="n">
        <v>2.35274</v>
      </c>
      <c r="D91" s="0" t="n">
        <v>0.0309</v>
      </c>
      <c r="E91" s="0" t="n">
        <v>10.51434</v>
      </c>
      <c r="F91" s="0" t="s">
        <v>266</v>
      </c>
      <c r="G91" s="0" t="n">
        <v>0</v>
      </c>
    </row>
  </sheetData>
  <mergeCells count="8">
    <mergeCell ref="I1:AH1"/>
    <mergeCell ref="I2:I4"/>
    <mergeCell ref="J2:AH2"/>
    <mergeCell ref="J3:N3"/>
    <mergeCell ref="O3:S3"/>
    <mergeCell ref="T3:X3"/>
    <mergeCell ref="Y3:AC3"/>
    <mergeCell ref="AD3:AH3"/>
  </mergeCells>
  <conditionalFormatting sqref="J5:J28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O5:O28">
    <cfRule type="colorScale" priority="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T5:T28">
    <cfRule type="colorScale" priority="4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Y5:Y28">
    <cfRule type="colorScale" priority="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D5:AD28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2023-01-24T12:48:10Z</dcterms:created>
  <dc:creator>User</dc:creator>
  <dc:description/>
  <dc:language>pt-BR</dc:language>
  <cp:lastModifiedBy/>
  <dcterms:modified xsi:type="dcterms:W3CDTF">2023-07-11T12:50:31Z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