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T6E\Downloads\otimização\RPBC_REFTOP\"/>
    </mc:Choice>
  </mc:AlternateContent>
  <xr:revisionPtr revIDLastSave="0" documentId="13_ncr:1_{A89C3807-7910-4878-A9F0-560B643A3965}" xr6:coauthVersionLast="47" xr6:coauthVersionMax="47" xr10:uidLastSave="{00000000-0000-0000-0000-000000000000}"/>
  <bookViews>
    <workbookView xWindow="10635" yWindow="1785" windowWidth="34485" windowHeight="18165" xr2:uid="{00000000-000D-0000-FFFF-FFFF00000000}"/>
  </bookViews>
  <sheets>
    <sheet name="main" sheetId="1" r:id="rId1"/>
    <sheet name="export" sheetId="7" r:id="rId2"/>
    <sheet name="injection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B61" i="1"/>
  <c r="F61" i="1"/>
  <c r="H61" i="1"/>
  <c r="J61" i="1"/>
  <c r="L61" i="1"/>
  <c r="L29" i="1"/>
  <c r="K29" i="1"/>
  <c r="L30" i="1"/>
  <c r="K30" i="1"/>
  <c r="H23" i="1"/>
  <c r="J23" i="1"/>
  <c r="I26" i="1"/>
  <c r="F23" i="1"/>
  <c r="G23" i="1"/>
  <c r="I23" i="1"/>
  <c r="F29" i="1"/>
  <c r="E29" i="1"/>
  <c r="D23" i="1"/>
  <c r="B37" i="1"/>
  <c r="B29" i="1"/>
  <c r="D29" i="1"/>
  <c r="C29" i="1"/>
  <c r="E23" i="1"/>
  <c r="C23" i="1"/>
</calcChain>
</file>

<file path=xl/sharedStrings.xml><?xml version="1.0" encoding="utf-8"?>
<sst xmlns="http://schemas.openxmlformats.org/spreadsheetml/2006/main" count="118" uniqueCount="41">
  <si>
    <t>Discharge Conditions</t>
  </si>
  <si>
    <t>Flange Flows</t>
  </si>
  <si>
    <t>Pressure, kPa g</t>
  </si>
  <si>
    <t>Case</t>
  </si>
  <si>
    <t>Torque, N.m</t>
  </si>
  <si>
    <t>Polytropic efficiency, %</t>
  </si>
  <si>
    <t>Temperature, °C</t>
  </si>
  <si>
    <t>Inlet volume (wet), m³/min</t>
  </si>
  <si>
    <t>Weight flow (dry), kg/min</t>
  </si>
  <si>
    <t>Inlet Conditions</t>
  </si>
  <si>
    <t>Molecular Weight, kg/kmol</t>
  </si>
  <si>
    <t>Inlet Pressure, kPa g</t>
  </si>
  <si>
    <t>Power (gas), kW</t>
  </si>
  <si>
    <t>Shaft Power, kW</t>
  </si>
  <si>
    <t>Speed, rpm</t>
  </si>
  <si>
    <t>Polytropic head, kJ/kg</t>
  </si>
  <si>
    <t>55% Torque - sec 1</t>
  </si>
  <si>
    <t>55% Torque - sec 2</t>
  </si>
  <si>
    <t>70% Torque - sec 1</t>
  </si>
  <si>
    <t>70% Torque - sec2</t>
  </si>
  <si>
    <t>Weight flow (dry), kg/h</t>
  </si>
  <si>
    <t>Inlet volume (wet), m³/h</t>
  </si>
  <si>
    <t>PONTO MAXIMO 1 SEÇÃO</t>
  </si>
  <si>
    <t>PONTO MAXIMO 2 SEÇÃO</t>
  </si>
  <si>
    <t>Inlet Pressure, kgf/cm²A</t>
  </si>
  <si>
    <t>Pressure, kgf/cm²A</t>
  </si>
  <si>
    <t>NOVO PONTO 1 SEÇÃO</t>
  </si>
  <si>
    <t>NOVO PONTO 2 SEÇÃO</t>
  </si>
  <si>
    <t>1.5 e 22.29</t>
  </si>
  <si>
    <t>1.47 e 22.29</t>
  </si>
  <si>
    <t>revisão 4: 1.59 e 22.29</t>
  </si>
  <si>
    <t>fixando condensação em 0.75 e 1.45</t>
  </si>
  <si>
    <t>fixando condensação em 0.8 e 2</t>
  </si>
  <si>
    <t>Inlet volume (dry), m³/h</t>
  </si>
  <si>
    <t xml:space="preserve">Dados de Entrada: </t>
  </si>
  <si>
    <t>1.59 kgf/cm² e Pd_2 = 22.29 kgf/cm²</t>
  </si>
  <si>
    <t>Ps_1 =1.5 kgf/cm² e Pd_2 = 22.29 kgf/cm²</t>
  </si>
  <si>
    <t>Ps_1 =1.47 kgf/cm² e Pd_2 = 22.29 kgf/cm²</t>
  </si>
  <si>
    <t>Ps_1 =1.54 kgf/cm² e Pd_2 = 22.29 kgf/cm²</t>
  </si>
  <si>
    <t>2ª SEÇÃO</t>
  </si>
  <si>
    <t>1ª 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</si>
</sst>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000"/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2" borderId="5" xfId="0" applyFont="1" applyFill="1" applyBorder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0" xfId="0" applyNumberFormat="1"/>
    <xf numFmtId="168" fontId="0" fillId="0" borderId="6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1194435</xdr:colOff>
      <xdr:row>62</xdr:row>
      <xdr:rowOff>26670</xdr:rowOff>
    </xdr:from>
    <xdr:to>
      <xdr:col>9</xdr:col>
      <xdr:colOff>816046</xdr:colOff>
      <xdr:row>81</xdr:row>
      <xdr:rowOff>24310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710847-1B31-7B52-9258-E5620175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12456795"/>
          <a:ext cx="9603811" cy="362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showGridLines="0" tabSelected="1" topLeftCell="A21" zoomScaleNormal="100" workbookViewId="0">
      <selection activeCell="H33" sqref="H33"/>
    </sheetView>
  </sheetViews>
  <sheetFormatPr defaultRowHeight="15" x14ac:dyDescent="0.25"/>
  <cols>
    <col min="1" max="1" width="29.42578125" customWidth="1"/>
    <col min="2" max="2" width="32.42578125" customWidth="1"/>
    <col min="3" max="3" width="28.42578125" customWidth="1"/>
    <col min="4" max="4" width="30" customWidth="1"/>
    <col min="5" max="5" width="30.28515625" customWidth="1"/>
    <col min="6" max="6" width="28.42578125" customWidth="1"/>
    <col min="7" max="7" width="30.5703125" customWidth="1"/>
    <col min="8" max="8" width="26.5703125" customWidth="1"/>
    <col min="9" max="9" width="33.85546875" customWidth="1"/>
    <col min="10" max="10" width="29.85546875" customWidth="1"/>
    <col min="11" max="11" width="23.42578125" customWidth="1"/>
    <col min="12" max="12" width="29.140625" customWidth="1"/>
    <col min="13" max="13" width="27.42578125" customWidth="1"/>
  </cols>
  <sheetData>
    <row r="1" spans="2:12" ht="15.75" thickBot="1" x14ac:dyDescent="0.3">
      <c r="C1" t="s">
        <v>30</v>
      </c>
      <c r="E1" t="s">
        <v>28</v>
      </c>
      <c r="G1" t="s">
        <v>29</v>
      </c>
      <c r="I1" t="s">
        <v>31</v>
      </c>
      <c r="K1" t="s">
        <v>32</v>
      </c>
    </row>
    <row r="2" spans="2:12" x14ac:dyDescent="0.25">
      <c r="B2" s="9"/>
      <c r="C2" s="10" t="s">
        <v>3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28"/>
      <c r="L2" s="28"/>
    </row>
    <row r="3" spans="2:12" x14ac:dyDescent="0.25">
      <c r="B3" s="12"/>
      <c r="C3" s="13" t="s">
        <v>22</v>
      </c>
      <c r="D3" s="13" t="s">
        <v>23</v>
      </c>
      <c r="E3" s="13" t="s">
        <v>26</v>
      </c>
      <c r="F3" s="13" t="s">
        <v>27</v>
      </c>
      <c r="G3" s="13" t="s">
        <v>26</v>
      </c>
      <c r="H3" s="13" t="s">
        <v>27</v>
      </c>
      <c r="I3" s="13"/>
      <c r="J3" s="13"/>
      <c r="K3" s="28"/>
      <c r="L3" s="28"/>
    </row>
    <row r="4" spans="2:12" x14ac:dyDescent="0.25">
      <c r="B4" s="12" t="s">
        <v>20</v>
      </c>
      <c r="C4" s="5">
        <v>186967.65840381611</v>
      </c>
      <c r="D4" s="14">
        <v>155514.31054872388</v>
      </c>
      <c r="E4" s="14">
        <v>18404.900000000001</v>
      </c>
      <c r="F4" s="14">
        <v>151563.1</v>
      </c>
      <c r="G4" s="14">
        <v>177238.11989301047</v>
      </c>
      <c r="H4" s="14">
        <v>148582.86793509248</v>
      </c>
      <c r="I4" s="14">
        <v>176832.0748306379</v>
      </c>
      <c r="J4" s="14">
        <v>132624.05612297842</v>
      </c>
      <c r="K4" s="28">
        <v>249378.60918662901</v>
      </c>
      <c r="L4" s="28">
        <v>199502.8873493032</v>
      </c>
    </row>
    <row r="5" spans="2:12" x14ac:dyDescent="0.25">
      <c r="B5" s="15" t="s">
        <v>9</v>
      </c>
      <c r="C5" s="8"/>
      <c r="D5" s="16"/>
      <c r="E5" s="16"/>
      <c r="F5" s="16"/>
      <c r="G5" s="16"/>
      <c r="H5" s="16"/>
      <c r="I5" s="16"/>
      <c r="J5" s="16"/>
      <c r="K5" s="28"/>
      <c r="L5" s="28"/>
    </row>
    <row r="6" spans="2:12" x14ac:dyDescent="0.25">
      <c r="B6" s="12" t="s">
        <v>24</v>
      </c>
      <c r="C6" s="3">
        <v>1.5400000000000005</v>
      </c>
      <c r="D6" s="24">
        <v>5.6690742962230276</v>
      </c>
      <c r="E6" s="17">
        <v>1.5</v>
      </c>
      <c r="F6" s="17">
        <v>5.58</v>
      </c>
      <c r="G6" s="17">
        <v>1.4700000000000004</v>
      </c>
      <c r="H6" s="17">
        <v>5.5130832991860723</v>
      </c>
      <c r="I6" s="17">
        <v>1.4500000000000002</v>
      </c>
      <c r="J6" s="17">
        <v>5.1719593678122697</v>
      </c>
      <c r="K6" s="28">
        <v>2.0000000000000004</v>
      </c>
      <c r="L6" s="28">
        <v>6.9466266534080443</v>
      </c>
    </row>
    <row r="7" spans="2:12" x14ac:dyDescent="0.25">
      <c r="B7" s="12" t="s">
        <v>6</v>
      </c>
      <c r="C7" s="3">
        <v>39</v>
      </c>
      <c r="D7" s="17">
        <v>40</v>
      </c>
      <c r="E7" s="17">
        <v>39</v>
      </c>
      <c r="F7" s="17">
        <v>40</v>
      </c>
      <c r="G7" s="17">
        <v>39</v>
      </c>
      <c r="H7" s="17">
        <v>40</v>
      </c>
      <c r="I7" s="17">
        <v>39</v>
      </c>
      <c r="J7" s="17">
        <v>40</v>
      </c>
      <c r="K7" s="28">
        <v>39</v>
      </c>
      <c r="L7" s="28">
        <v>40</v>
      </c>
    </row>
    <row r="8" spans="2:12" x14ac:dyDescent="0.25">
      <c r="B8" s="12" t="s">
        <v>10</v>
      </c>
      <c r="C8" s="6">
        <v>43.136558675999986</v>
      </c>
      <c r="D8" s="18">
        <v>37.652103274033358</v>
      </c>
      <c r="E8" s="18">
        <v>43.14</v>
      </c>
      <c r="F8" s="18">
        <v>37.76</v>
      </c>
      <c r="G8" s="18">
        <v>43.136558675999986</v>
      </c>
      <c r="H8" s="18">
        <v>37.847010365092665</v>
      </c>
      <c r="I8" s="18">
        <v>43.136558675999986</v>
      </c>
      <c r="J8" s="18">
        <v>38.292166394512996</v>
      </c>
      <c r="K8" s="28">
        <v>43.136558675999986</v>
      </c>
      <c r="L8" s="28">
        <v>36.215049125398863</v>
      </c>
    </row>
    <row r="9" spans="2:12" x14ac:dyDescent="0.25">
      <c r="B9" s="12" t="s">
        <v>33</v>
      </c>
      <c r="C9" s="6">
        <v>73109.114260505579</v>
      </c>
      <c r="D9" s="18">
        <v>18339.904243224908</v>
      </c>
      <c r="E9" s="18">
        <v>72861.679999999993</v>
      </c>
      <c r="F9" s="18">
        <v>18115.75</v>
      </c>
      <c r="G9" s="18">
        <v>72667.934480630443</v>
      </c>
      <c r="H9" s="18">
        <v>17942.553982673537</v>
      </c>
      <c r="I9" s="18">
        <v>73519.693337968944</v>
      </c>
      <c r="J9" s="18">
        <v>16909.244908078617</v>
      </c>
      <c r="K9" s="28">
        <v>74654.158425172558</v>
      </c>
      <c r="L9" s="28">
        <v>19817.51773963396</v>
      </c>
    </row>
    <row r="10" spans="2:12" x14ac:dyDescent="0.25">
      <c r="B10" s="15" t="s">
        <v>0</v>
      </c>
      <c r="C10" s="8"/>
      <c r="D10" s="16"/>
      <c r="E10" s="16"/>
      <c r="F10" s="16"/>
      <c r="G10" s="16"/>
      <c r="H10" s="16"/>
      <c r="I10" s="16"/>
      <c r="J10" s="16"/>
      <c r="K10" s="28"/>
      <c r="L10" s="28"/>
    </row>
    <row r="11" spans="2:12" x14ac:dyDescent="0.25">
      <c r="B11" s="12" t="s">
        <v>25</v>
      </c>
      <c r="C11" s="6">
        <v>6.1790742962230283</v>
      </c>
      <c r="D11" s="18">
        <v>22.290016933195005</v>
      </c>
      <c r="E11" s="18">
        <v>6.09</v>
      </c>
      <c r="F11" s="18">
        <v>22.29</v>
      </c>
      <c r="G11" s="18">
        <v>6.023083299186073</v>
      </c>
      <c r="H11" s="18">
        <v>22.289631636159186</v>
      </c>
      <c r="I11" s="18">
        <v>5.6819593678122695</v>
      </c>
      <c r="J11" s="18">
        <v>22.289916689807033</v>
      </c>
      <c r="K11" s="28">
        <v>7.456626653408045</v>
      </c>
      <c r="L11" s="29">
        <v>22.288824341159199</v>
      </c>
    </row>
    <row r="12" spans="2:12" x14ac:dyDescent="0.25">
      <c r="B12" s="12" t="s">
        <v>6</v>
      </c>
      <c r="C12" s="6">
        <v>100.74816461708389</v>
      </c>
      <c r="D12" s="18">
        <v>115.93484427997089</v>
      </c>
      <c r="E12" s="18">
        <v>101.05</v>
      </c>
      <c r="F12" s="18">
        <v>116.46</v>
      </c>
      <c r="G12" s="18">
        <v>101.28453107750875</v>
      </c>
      <c r="H12" s="18">
        <v>116.86347543897938</v>
      </c>
      <c r="I12" s="18">
        <v>99.902019894389923</v>
      </c>
      <c r="J12" s="18">
        <v>119.14284319584226</v>
      </c>
      <c r="K12" s="28">
        <v>99.247601363434057</v>
      </c>
      <c r="L12" s="28">
        <v>110.91622446310288</v>
      </c>
    </row>
    <row r="13" spans="2:12" x14ac:dyDescent="0.25">
      <c r="B13" s="15" t="s">
        <v>1</v>
      </c>
      <c r="C13" s="8"/>
      <c r="D13" s="16"/>
      <c r="E13" s="16"/>
      <c r="F13" s="16"/>
      <c r="G13" s="16"/>
      <c r="H13" s="16"/>
      <c r="I13" s="16"/>
      <c r="J13" s="16"/>
      <c r="K13" s="28"/>
      <c r="L13" s="28"/>
    </row>
    <row r="14" spans="2:12" x14ac:dyDescent="0.25">
      <c r="B14" s="12" t="s">
        <v>12</v>
      </c>
      <c r="C14" s="7">
        <v>5626.344577607776</v>
      </c>
      <c r="D14" s="19">
        <v>5413.3715176613341</v>
      </c>
      <c r="E14" s="19">
        <v>5493</v>
      </c>
      <c r="F14" s="19">
        <v>5313</v>
      </c>
      <c r="G14" s="19">
        <v>5392.3073871335901</v>
      </c>
      <c r="H14" s="19">
        <v>5236.9774113852354</v>
      </c>
      <c r="I14" s="19">
        <v>5267.12012435201</v>
      </c>
      <c r="J14" s="19">
        <v>4821.2983132803165</v>
      </c>
      <c r="K14" s="28">
        <v>7216.2761480853742</v>
      </c>
      <c r="L14" s="28">
        <v>6544.2725397055383</v>
      </c>
    </row>
    <row r="15" spans="2:12" x14ac:dyDescent="0.25">
      <c r="B15" s="12" t="s">
        <v>13</v>
      </c>
      <c r="C15" s="7"/>
      <c r="D15" s="19"/>
      <c r="E15" s="19"/>
      <c r="F15" s="19"/>
      <c r="G15" s="19"/>
      <c r="H15" s="19"/>
      <c r="I15" s="19"/>
      <c r="J15" s="19"/>
      <c r="K15" s="28"/>
      <c r="L15" s="28"/>
    </row>
    <row r="16" spans="2:12" x14ac:dyDescent="0.25">
      <c r="B16" s="12" t="s">
        <v>14</v>
      </c>
      <c r="C16" s="7">
        <v>5354.0000000000009</v>
      </c>
      <c r="D16" s="19">
        <v>5354.0000000000009</v>
      </c>
      <c r="E16" s="19">
        <v>5354</v>
      </c>
      <c r="F16" s="19">
        <v>5354</v>
      </c>
      <c r="G16" s="19">
        <v>5354.0000000000009</v>
      </c>
      <c r="H16" s="19">
        <v>5354.0000000000009</v>
      </c>
      <c r="I16" s="19">
        <v>5354.0000000000009</v>
      </c>
      <c r="J16" s="19">
        <v>5354.0000000000009</v>
      </c>
      <c r="K16" s="28">
        <v>5354.0000000000009</v>
      </c>
      <c r="L16" s="28">
        <v>5354.0000000000009</v>
      </c>
    </row>
    <row r="17" spans="2:12" x14ac:dyDescent="0.25">
      <c r="B17" s="12" t="s">
        <v>15</v>
      </c>
      <c r="C17" s="5">
        <v>89.057902231336868</v>
      </c>
      <c r="D17" s="14">
        <v>97.928494095264156</v>
      </c>
      <c r="E17" s="14">
        <v>89.9</v>
      </c>
      <c r="F17" s="14">
        <v>98.9</v>
      </c>
      <c r="G17" s="14">
        <v>90.570749976991593</v>
      </c>
      <c r="H17" s="14">
        <v>99.577576239042074</v>
      </c>
      <c r="I17" s="14">
        <v>87.618309397641582</v>
      </c>
      <c r="J17" s="14">
        <v>103.35127378629882</v>
      </c>
      <c r="K17" s="28">
        <v>83.510052586026731</v>
      </c>
      <c r="L17" s="28">
        <v>85.915553710612414</v>
      </c>
    </row>
    <row r="18" spans="2:12" x14ac:dyDescent="0.25">
      <c r="B18" s="12" t="s">
        <v>5</v>
      </c>
      <c r="C18" s="5">
        <v>82.207250456964132</v>
      </c>
      <c r="D18" s="14">
        <v>78.146422513491004</v>
      </c>
      <c r="E18" s="14">
        <v>82.5</v>
      </c>
      <c r="F18" s="14">
        <v>78.3</v>
      </c>
      <c r="G18" s="14">
        <v>82.692849331193514</v>
      </c>
      <c r="H18" s="14">
        <v>78.477848201015689</v>
      </c>
      <c r="I18" s="14">
        <v>81.710936475007259</v>
      </c>
      <c r="J18" s="14">
        <v>78.971726910500095</v>
      </c>
      <c r="K18" s="28">
        <v>80.164541084481712</v>
      </c>
      <c r="L18" s="28">
        <v>72.754037678183238</v>
      </c>
    </row>
    <row r="19" spans="2:12" ht="15.75" thickBot="1" x14ac:dyDescent="0.3">
      <c r="B19" s="20" t="s">
        <v>4</v>
      </c>
      <c r="C19" s="21"/>
      <c r="D19" s="22"/>
      <c r="E19" s="22"/>
      <c r="F19" s="22"/>
      <c r="G19" s="22"/>
      <c r="H19" s="22"/>
      <c r="I19" s="22"/>
      <c r="J19" s="22"/>
    </row>
    <row r="23" spans="2:12" x14ac:dyDescent="0.25">
      <c r="C23" s="23">
        <f>C11-D6</f>
        <v>0.51000000000000068</v>
      </c>
      <c r="D23" s="26">
        <f>D4/C4</f>
        <v>0.83177118372441328</v>
      </c>
      <c r="E23" s="25">
        <f t="shared" ref="E23" si="0">E11-F6</f>
        <v>0.50999999999999979</v>
      </c>
      <c r="F23" s="25">
        <f t="shared" ref="F23" si="1">F11-G6</f>
        <v>20.82</v>
      </c>
      <c r="G23" s="25">
        <f t="shared" ref="G23" si="2">G11-H6</f>
        <v>0.51000000000000068</v>
      </c>
      <c r="H23" s="26">
        <f>H4/G4</f>
        <v>0.83832342627412382</v>
      </c>
      <c r="I23" s="25">
        <f t="shared" ref="I23" si="3">I11-J6</f>
        <v>0.50999999999999979</v>
      </c>
      <c r="J23" s="26">
        <f>J4/I4</f>
        <v>0.75</v>
      </c>
    </row>
    <row r="26" spans="2:12" x14ac:dyDescent="0.25">
      <c r="I26">
        <f>I4/3600</f>
        <v>49.120020786288308</v>
      </c>
    </row>
    <row r="29" spans="2:12" x14ac:dyDescent="0.25">
      <c r="B29" s="27">
        <f>22.29-D11</f>
        <v>-1.6933195006174628E-5</v>
      </c>
      <c r="C29">
        <f>C9/3600</f>
        <v>20.308087294584883</v>
      </c>
      <c r="D29">
        <f>D9/3600</f>
        <v>5.094417845340252</v>
      </c>
      <c r="E29" s="27">
        <f>22.29-F11</f>
        <v>0</v>
      </c>
      <c r="F29">
        <f>F9/3600</f>
        <v>5.0321527777777781</v>
      </c>
      <c r="K29">
        <f>K9/3600</f>
        <v>20.737266229214601</v>
      </c>
      <c r="L29">
        <f>L9/3600</f>
        <v>5.5048660387872115</v>
      </c>
    </row>
    <row r="30" spans="2:12" x14ac:dyDescent="0.25">
      <c r="K30">
        <f>K10/3600</f>
        <v>0</v>
      </c>
      <c r="L30">
        <f>L10/3600</f>
        <v>0</v>
      </c>
    </row>
    <row r="37" spans="1:13" x14ac:dyDescent="0.25">
      <c r="B37">
        <f>C4/3600</f>
        <v>51.935460667726694</v>
      </c>
    </row>
    <row r="40" spans="1:13" ht="15.75" thickBot="1" x14ac:dyDescent="0.3"/>
    <row r="41" spans="1:13" x14ac:dyDescent="0.25">
      <c r="A41" s="9" t="s">
        <v>34</v>
      </c>
      <c r="B41" s="33" t="s">
        <v>35</v>
      </c>
      <c r="C41" s="33"/>
      <c r="D41" s="33" t="s">
        <v>36</v>
      </c>
      <c r="E41" s="33"/>
      <c r="F41" s="33" t="s">
        <v>37</v>
      </c>
      <c r="G41" s="33"/>
      <c r="H41" s="33" t="s">
        <v>38</v>
      </c>
      <c r="I41" s="33"/>
      <c r="J41" t="s">
        <v>31</v>
      </c>
      <c r="L41" t="s">
        <v>32</v>
      </c>
    </row>
    <row r="42" spans="1:13" x14ac:dyDescent="0.25">
      <c r="A42" s="34"/>
      <c r="B42" s="35" t="s">
        <v>40</v>
      </c>
      <c r="C42" s="35" t="s">
        <v>39</v>
      </c>
      <c r="D42" s="35" t="s">
        <v>40</v>
      </c>
      <c r="E42" s="35" t="s">
        <v>39</v>
      </c>
      <c r="F42" s="35" t="s">
        <v>40</v>
      </c>
      <c r="G42" s="35" t="s">
        <v>39</v>
      </c>
      <c r="H42" s="35" t="s">
        <v>40</v>
      </c>
      <c r="I42" s="35" t="s">
        <v>39</v>
      </c>
      <c r="J42" s="13"/>
      <c r="K42" s="13"/>
      <c r="L42" s="13"/>
      <c r="M42" s="13"/>
    </row>
    <row r="43" spans="1:13" x14ac:dyDescent="0.25">
      <c r="A43" s="12" t="s">
        <v>20</v>
      </c>
      <c r="B43" s="5">
        <v>193936.27478335082</v>
      </c>
      <c r="C43" s="14">
        <v>160424.80404750066</v>
      </c>
      <c r="D43" s="14">
        <v>181404.9</v>
      </c>
      <c r="E43" s="14">
        <v>151563.1</v>
      </c>
      <c r="F43" s="14">
        <v>177238.11989301047</v>
      </c>
      <c r="G43" s="14">
        <v>148582.86793509248</v>
      </c>
      <c r="H43" s="5">
        <v>186967.65840381611</v>
      </c>
      <c r="I43" s="14">
        <v>155514.31054872388</v>
      </c>
      <c r="J43" s="14">
        <v>176832.0748306379</v>
      </c>
      <c r="K43" s="14">
        <v>132624.05612297842</v>
      </c>
      <c r="L43" s="14">
        <v>249378.60918662901</v>
      </c>
      <c r="M43" s="14">
        <v>199502.8873493032</v>
      </c>
    </row>
    <row r="44" spans="1:13" x14ac:dyDescent="0.25">
      <c r="A44" s="15" t="s">
        <v>9</v>
      </c>
      <c r="B44" s="8"/>
      <c r="C44" s="16"/>
      <c r="D44" s="16"/>
      <c r="E44" s="16"/>
      <c r="F44" s="16"/>
      <c r="G44" s="16"/>
      <c r="H44" s="8"/>
      <c r="I44" s="16"/>
      <c r="J44" s="16"/>
      <c r="K44" s="16"/>
      <c r="L44" s="16"/>
      <c r="M44" s="16"/>
    </row>
    <row r="45" spans="1:13" x14ac:dyDescent="0.25">
      <c r="A45" s="12" t="s">
        <v>24</v>
      </c>
      <c r="B45" s="3">
        <v>1.5900000000000005</v>
      </c>
      <c r="C45" s="24">
        <v>5.7795075257824307</v>
      </c>
      <c r="D45" s="17">
        <v>1.5</v>
      </c>
      <c r="E45" s="17">
        <v>5.58</v>
      </c>
      <c r="F45" s="17">
        <v>1.4700000000000004</v>
      </c>
      <c r="G45" s="17">
        <v>5.5130832991860723</v>
      </c>
      <c r="H45" s="3">
        <v>1.5400000000000005</v>
      </c>
      <c r="I45" s="24">
        <v>5.6690742962230276</v>
      </c>
      <c r="J45" s="17">
        <v>1.4500000000000002</v>
      </c>
      <c r="K45" s="17">
        <v>5.1719593678122697</v>
      </c>
      <c r="L45" s="17">
        <v>2.0000000000000004</v>
      </c>
      <c r="M45" s="17">
        <v>6.9466266534080443</v>
      </c>
    </row>
    <row r="46" spans="1:13" x14ac:dyDescent="0.25">
      <c r="A46" s="12" t="s">
        <v>6</v>
      </c>
      <c r="B46" s="3">
        <v>39</v>
      </c>
      <c r="C46" s="17">
        <v>40</v>
      </c>
      <c r="D46" s="17">
        <v>39</v>
      </c>
      <c r="E46" s="17">
        <v>40</v>
      </c>
      <c r="F46" s="17">
        <v>39</v>
      </c>
      <c r="G46" s="17">
        <v>40</v>
      </c>
      <c r="H46" s="3">
        <v>39</v>
      </c>
      <c r="I46" s="17">
        <v>40</v>
      </c>
      <c r="J46" s="17">
        <v>39</v>
      </c>
      <c r="K46" s="17">
        <v>40</v>
      </c>
      <c r="L46" s="17">
        <v>39</v>
      </c>
      <c r="M46" s="17">
        <v>40</v>
      </c>
    </row>
    <row r="47" spans="1:13" x14ac:dyDescent="0.25">
      <c r="A47" s="12" t="s">
        <v>10</v>
      </c>
      <c r="B47" s="6">
        <v>43.136558675999986</v>
      </c>
      <c r="C47" s="18">
        <v>37.517100739828251</v>
      </c>
      <c r="D47" s="18">
        <v>43.14</v>
      </c>
      <c r="E47" s="18">
        <v>37.76</v>
      </c>
      <c r="F47" s="18">
        <v>43.136558675999986</v>
      </c>
      <c r="G47" s="18">
        <v>37.847010365092665</v>
      </c>
      <c r="H47" s="6">
        <v>43.136558675999986</v>
      </c>
      <c r="I47" s="18">
        <v>37.652103274033358</v>
      </c>
      <c r="J47" s="18">
        <v>43.136558675999986</v>
      </c>
      <c r="K47" s="18">
        <v>38.292166394512996</v>
      </c>
      <c r="L47" s="18">
        <v>43.136558675999986</v>
      </c>
      <c r="M47" s="18">
        <v>36.215049125398863</v>
      </c>
    </row>
    <row r="48" spans="1:13" x14ac:dyDescent="0.25">
      <c r="A48" s="12" t="s">
        <v>21</v>
      </c>
      <c r="B48" s="6">
        <v>73403.653213938625</v>
      </c>
      <c r="C48" s="18">
        <v>18611.884446028911</v>
      </c>
      <c r="D48" s="18">
        <v>72861.679999999993</v>
      </c>
      <c r="E48" s="18">
        <v>18115.75</v>
      </c>
      <c r="F48" s="18">
        <v>72667.934480630443</v>
      </c>
      <c r="G48" s="18">
        <v>17942.553982673537</v>
      </c>
      <c r="H48" s="6">
        <v>73109.114260505579</v>
      </c>
      <c r="I48" s="18">
        <v>18339.904243224908</v>
      </c>
      <c r="J48" s="18">
        <v>73519.693337968944</v>
      </c>
      <c r="K48" s="18">
        <v>16909.244908078617</v>
      </c>
      <c r="L48" s="18">
        <v>74654.158425172558</v>
      </c>
      <c r="M48" s="18">
        <v>19817.51773963396</v>
      </c>
    </row>
    <row r="49" spans="1:13" x14ac:dyDescent="0.25">
      <c r="A49" s="15" t="s">
        <v>0</v>
      </c>
      <c r="B49" s="8"/>
      <c r="C49" s="16"/>
      <c r="D49" s="16"/>
      <c r="E49" s="16"/>
      <c r="F49" s="16"/>
      <c r="G49" s="16"/>
      <c r="H49" s="8"/>
      <c r="I49" s="16"/>
      <c r="J49" s="16"/>
      <c r="K49" s="16"/>
      <c r="L49" s="16"/>
      <c r="M49" s="16"/>
    </row>
    <row r="50" spans="1:13" x14ac:dyDescent="0.25">
      <c r="A50" s="12" t="s">
        <v>25</v>
      </c>
      <c r="B50" s="6">
        <v>6.2895075257824313</v>
      </c>
      <c r="C50" s="18">
        <v>22.289647758224191</v>
      </c>
      <c r="D50" s="18">
        <v>6.09</v>
      </c>
      <c r="E50" s="18">
        <v>22.29</v>
      </c>
      <c r="F50" s="18">
        <v>6.023083299186073</v>
      </c>
      <c r="G50" s="18">
        <v>22.289631636159186</v>
      </c>
      <c r="H50" s="6">
        <v>6.1790742962230283</v>
      </c>
      <c r="I50" s="18">
        <v>22.290016933195005</v>
      </c>
      <c r="J50" s="18">
        <v>5.6819593678122695</v>
      </c>
      <c r="K50" s="18">
        <v>22.289916689807033</v>
      </c>
      <c r="L50" s="18">
        <v>7.456626653408045</v>
      </c>
      <c r="M50" s="18">
        <v>22.288824341159199</v>
      </c>
    </row>
    <row r="51" spans="1:13" x14ac:dyDescent="0.25">
      <c r="A51" s="12" t="s">
        <v>6</v>
      </c>
      <c r="B51" s="6">
        <v>100.39253723643435</v>
      </c>
      <c r="C51" s="18">
        <v>115.29664344946866</v>
      </c>
      <c r="D51" s="18">
        <v>101.05</v>
      </c>
      <c r="E51" s="18">
        <v>116.46</v>
      </c>
      <c r="F51" s="18">
        <v>101.28453107750875</v>
      </c>
      <c r="G51" s="18">
        <v>116.86347543897938</v>
      </c>
      <c r="H51" s="6">
        <v>100.74816461708389</v>
      </c>
      <c r="I51" s="18">
        <v>115.93484427997089</v>
      </c>
      <c r="J51" s="18">
        <v>99.902019894389923</v>
      </c>
      <c r="K51" s="18">
        <v>119.14284319584226</v>
      </c>
      <c r="L51" s="18">
        <v>99.247601363434057</v>
      </c>
      <c r="M51" s="18">
        <v>110.91622446310288</v>
      </c>
    </row>
    <row r="52" spans="1:13" x14ac:dyDescent="0.25">
      <c r="A52" s="15" t="s">
        <v>1</v>
      </c>
      <c r="B52" s="8"/>
      <c r="C52" s="16"/>
      <c r="D52" s="16"/>
      <c r="E52" s="16"/>
      <c r="F52" s="16"/>
      <c r="G52" s="16"/>
      <c r="H52" s="8"/>
      <c r="I52" s="16"/>
      <c r="J52" s="16"/>
      <c r="K52" s="16"/>
      <c r="L52" s="16"/>
      <c r="M52" s="16"/>
    </row>
    <row r="53" spans="1:13" x14ac:dyDescent="0.25">
      <c r="A53" s="12" t="s">
        <v>12</v>
      </c>
      <c r="B53" s="7">
        <v>5793.212326287402</v>
      </c>
      <c r="C53" s="19">
        <v>5536.60735792583</v>
      </c>
      <c r="D53" s="19">
        <v>5493</v>
      </c>
      <c r="E53" s="19">
        <v>5313</v>
      </c>
      <c r="F53" s="19">
        <v>5392.3073871335901</v>
      </c>
      <c r="G53" s="19">
        <v>5236.9774113852354</v>
      </c>
      <c r="H53" s="7">
        <v>5626.344577607776</v>
      </c>
      <c r="I53" s="19">
        <v>5413.3715176613341</v>
      </c>
      <c r="J53" s="19">
        <v>5267.12012435201</v>
      </c>
      <c r="K53" s="19">
        <v>4821.2983132803165</v>
      </c>
      <c r="L53" s="19">
        <v>7216.2761480853742</v>
      </c>
      <c r="M53" s="19">
        <v>6544.2725397055383</v>
      </c>
    </row>
    <row r="54" spans="1:13" x14ac:dyDescent="0.25">
      <c r="A54" s="12" t="s">
        <v>14</v>
      </c>
      <c r="B54" s="7">
        <v>5354.0000000000009</v>
      </c>
      <c r="C54" s="19">
        <v>5354.0000000000009</v>
      </c>
      <c r="D54" s="19">
        <v>5354</v>
      </c>
      <c r="E54" s="19">
        <v>5354</v>
      </c>
      <c r="F54" s="19">
        <v>5354.0000000000009</v>
      </c>
      <c r="G54" s="19">
        <v>5354.0000000000009</v>
      </c>
      <c r="H54" s="7">
        <v>5354.0000000000009</v>
      </c>
      <c r="I54" s="19">
        <v>5354.0000000000009</v>
      </c>
      <c r="J54" s="19">
        <v>5354.0000000000009</v>
      </c>
      <c r="K54" s="19">
        <v>5354.0000000000009</v>
      </c>
      <c r="L54" s="19">
        <v>5354.0000000000009</v>
      </c>
      <c r="M54" s="19">
        <v>5354.0000000000009</v>
      </c>
    </row>
    <row r="55" spans="1:13" x14ac:dyDescent="0.25">
      <c r="A55" s="12" t="s">
        <v>15</v>
      </c>
      <c r="B55" s="5">
        <v>88.030890943965815</v>
      </c>
      <c r="C55" s="14">
        <v>96.781789313609281</v>
      </c>
      <c r="D55" s="14">
        <v>89.9</v>
      </c>
      <c r="E55" s="14">
        <v>98.9</v>
      </c>
      <c r="F55" s="14">
        <v>90.570749976991593</v>
      </c>
      <c r="G55" s="14">
        <v>99.577576239042074</v>
      </c>
      <c r="H55" s="5">
        <v>89.057902231336868</v>
      </c>
      <c r="I55" s="14">
        <v>97.928494095264156</v>
      </c>
      <c r="J55" s="14">
        <v>87.618309397641582</v>
      </c>
      <c r="K55" s="14">
        <v>103.35127378629882</v>
      </c>
      <c r="L55" s="14">
        <v>83.510052586026731</v>
      </c>
      <c r="M55" s="14">
        <v>85.915553710612414</v>
      </c>
    </row>
    <row r="56" spans="1:13" x14ac:dyDescent="0.25">
      <c r="A56" s="12" t="s">
        <v>5</v>
      </c>
      <c r="B56" s="5">
        <v>81.860086588192473</v>
      </c>
      <c r="C56" s="14">
        <v>77.896678227687644</v>
      </c>
      <c r="D56" s="14">
        <v>82.5</v>
      </c>
      <c r="E56" s="14">
        <v>78.3</v>
      </c>
      <c r="F56" s="14">
        <v>82.692849331193514</v>
      </c>
      <c r="G56" s="14">
        <v>78.477848201015689</v>
      </c>
      <c r="H56" s="5">
        <v>82.207250456964132</v>
      </c>
      <c r="I56" s="14">
        <v>78.146422513491004</v>
      </c>
      <c r="J56" s="14">
        <v>81.710936475007259</v>
      </c>
      <c r="K56" s="14">
        <v>78.971726910500095</v>
      </c>
      <c r="L56" s="14">
        <v>80.164541084481712</v>
      </c>
      <c r="M56" s="14">
        <v>72.754037678183238</v>
      </c>
    </row>
    <row r="57" spans="1:13" x14ac:dyDescent="0.25">
      <c r="L57" s="31"/>
      <c r="M57" s="31"/>
    </row>
    <row r="58" spans="1:13" x14ac:dyDescent="0.25">
      <c r="L58" s="30"/>
      <c r="M58" s="30"/>
    </row>
    <row r="61" spans="1:13" x14ac:dyDescent="0.25">
      <c r="B61">
        <f>C43/B43</f>
        <v>0.82720369990974441</v>
      </c>
      <c r="D61">
        <f>E43/D43</f>
        <v>0.83549617457962833</v>
      </c>
      <c r="F61">
        <f>G43/F43</f>
        <v>0.83832342627412382</v>
      </c>
      <c r="H61">
        <f>I43/H43</f>
        <v>0.83177118372441328</v>
      </c>
      <c r="J61">
        <f>K43/J43</f>
        <v>0.75</v>
      </c>
      <c r="L61">
        <f>M43/L43</f>
        <v>0.79999999999999993</v>
      </c>
    </row>
    <row r="65" spans="12:15" ht="15.75" thickBot="1" x14ac:dyDescent="0.3">
      <c r="L65" t="s">
        <v>31</v>
      </c>
      <c r="N65" t="s">
        <v>32</v>
      </c>
    </row>
    <row r="66" spans="12:15" x14ac:dyDescent="0.25">
      <c r="L66" s="11" t="s">
        <v>3</v>
      </c>
      <c r="M66" s="11" t="s">
        <v>3</v>
      </c>
      <c r="N66" s="11" t="s">
        <v>3</v>
      </c>
      <c r="O66" s="11" t="s">
        <v>3</v>
      </c>
    </row>
    <row r="67" spans="12:15" x14ac:dyDescent="0.25">
      <c r="L67" s="13"/>
      <c r="M67" s="13"/>
      <c r="N67" s="13"/>
      <c r="O67" s="13"/>
    </row>
    <row r="68" spans="12:15" x14ac:dyDescent="0.25">
      <c r="L68" s="14">
        <v>176832.0748306379</v>
      </c>
      <c r="M68" s="14">
        <v>132624.05612297842</v>
      </c>
      <c r="N68" s="14">
        <v>249378.60918662901</v>
      </c>
      <c r="O68" s="14">
        <v>199502.8873493032</v>
      </c>
    </row>
    <row r="69" spans="12:15" x14ac:dyDescent="0.25">
      <c r="L69" s="16"/>
      <c r="M69" s="16"/>
      <c r="N69" s="16"/>
      <c r="O69" s="16"/>
    </row>
    <row r="70" spans="12:15" x14ac:dyDescent="0.25">
      <c r="L70" s="17">
        <v>1.4500000000000002</v>
      </c>
      <c r="M70" s="17">
        <v>5.1719593678122697</v>
      </c>
      <c r="N70" s="17">
        <v>2.0000000000000004</v>
      </c>
      <c r="O70" s="17">
        <v>6.9466266534080443</v>
      </c>
    </row>
    <row r="71" spans="12:15" x14ac:dyDescent="0.25">
      <c r="L71" s="17">
        <v>39</v>
      </c>
      <c r="M71" s="17">
        <v>40</v>
      </c>
      <c r="N71" s="17">
        <v>39</v>
      </c>
      <c r="O71" s="17">
        <v>40</v>
      </c>
    </row>
    <row r="72" spans="12:15" x14ac:dyDescent="0.25">
      <c r="L72" s="18">
        <v>43.136558675999986</v>
      </c>
      <c r="M72" s="18">
        <v>38.292166394512996</v>
      </c>
      <c r="N72" s="18">
        <v>43.136558675999986</v>
      </c>
      <c r="O72" s="18">
        <v>36.215049125398863</v>
      </c>
    </row>
    <row r="73" spans="12:15" x14ac:dyDescent="0.25">
      <c r="L73" s="18">
        <v>73519.693337968944</v>
      </c>
      <c r="M73" s="18">
        <v>16909.244908078617</v>
      </c>
      <c r="N73" s="18">
        <v>74654.158425172558</v>
      </c>
      <c r="O73" s="18">
        <v>19817.51773963396</v>
      </c>
    </row>
    <row r="74" spans="12:15" x14ac:dyDescent="0.25">
      <c r="L74" s="16"/>
      <c r="M74" s="16"/>
      <c r="N74" s="16"/>
      <c r="O74" s="16"/>
    </row>
    <row r="75" spans="12:15" x14ac:dyDescent="0.25">
      <c r="L75" s="18">
        <v>5.6819593678122695</v>
      </c>
      <c r="M75" s="18">
        <v>22.289916689807033</v>
      </c>
      <c r="N75" s="18">
        <v>7.456626653408045</v>
      </c>
      <c r="O75" s="18">
        <v>22.288824341159199</v>
      </c>
    </row>
    <row r="76" spans="12:15" x14ac:dyDescent="0.25">
      <c r="L76" s="18">
        <v>99.902019894389923</v>
      </c>
      <c r="M76" s="18">
        <v>119.14284319584226</v>
      </c>
      <c r="N76" s="18">
        <v>99.247601363434057</v>
      </c>
      <c r="O76" s="18">
        <v>110.91622446310288</v>
      </c>
    </row>
    <row r="77" spans="12:15" x14ac:dyDescent="0.25">
      <c r="L77" s="16"/>
      <c r="M77" s="16"/>
      <c r="N77" s="16"/>
      <c r="O77" s="16"/>
    </row>
    <row r="78" spans="12:15" x14ac:dyDescent="0.25">
      <c r="L78" s="19">
        <v>5267.12012435201</v>
      </c>
      <c r="M78" s="19">
        <v>4821.2983132803165</v>
      </c>
      <c r="N78" s="19">
        <v>7216.2761480853742</v>
      </c>
      <c r="O78" s="19">
        <v>6544.2725397055383</v>
      </c>
    </row>
    <row r="79" spans="12:15" x14ac:dyDescent="0.25">
      <c r="L79" s="19"/>
      <c r="M79" s="19"/>
      <c r="N79" s="19"/>
      <c r="O79" s="19"/>
    </row>
    <row r="80" spans="12:15" x14ac:dyDescent="0.25">
      <c r="L80" s="19">
        <v>5354.0000000000009</v>
      </c>
      <c r="M80" s="19">
        <v>5354.0000000000009</v>
      </c>
      <c r="N80" s="19">
        <v>5354.0000000000009</v>
      </c>
      <c r="O80" s="19">
        <v>5354.0000000000009</v>
      </c>
    </row>
    <row r="81" spans="12:15" x14ac:dyDescent="0.25">
      <c r="L81" s="14">
        <v>87.618309397641582</v>
      </c>
      <c r="M81" s="14">
        <v>103.35127378629882</v>
      </c>
      <c r="N81" s="14">
        <v>83.510052586026731</v>
      </c>
      <c r="O81" s="14">
        <v>85.915553710612414</v>
      </c>
    </row>
    <row r="82" spans="12:15" x14ac:dyDescent="0.25">
      <c r="L82" s="14">
        <v>81.710936475007259</v>
      </c>
      <c r="M82" s="14">
        <v>78.971726910500095</v>
      </c>
      <c r="N82" s="14">
        <v>80.164541084481712</v>
      </c>
      <c r="O82" s="14">
        <v>72.754037678183238</v>
      </c>
    </row>
    <row r="83" spans="12:15" ht="15.75" thickBot="1" x14ac:dyDescent="0.3">
      <c r="L83" s="22"/>
      <c r="M83" s="22"/>
      <c r="N83" s="22"/>
      <c r="O83" s="32"/>
    </row>
  </sheetData>
  <mergeCells count="4">
    <mergeCell ref="B41:C41"/>
    <mergeCell ref="D41:E41"/>
    <mergeCell ref="F41:G41"/>
    <mergeCell ref="H41:I41"/>
  </mergeCells>
  <pageMargins left="0.7" right="0.7" top="0.75" bottom="0.75" header="0.3" footer="0.3"/>
  <headerFooter>
    <oddFooter>&amp;L_x000D_&amp;1#&amp;"Trebuchet MS"&amp;9&amp;K008542 INTERNA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1417-D7A9-469F-8092-0429E593F03A}">
  <dimension ref="B2:F19"/>
  <sheetViews>
    <sheetView showGridLines="0" zoomScaleNormal="100" workbookViewId="0">
      <selection activeCell="L19" sqref="L19"/>
    </sheetView>
  </sheetViews>
  <sheetFormatPr defaultRowHeight="15" x14ac:dyDescent="0.25"/>
  <cols>
    <col min="2" max="2" width="24.85546875" customWidth="1"/>
    <col min="3" max="5" width="23.140625" customWidth="1"/>
    <col min="6" max="6" width="23.5703125" customWidth="1"/>
  </cols>
  <sheetData>
    <row r="2" spans="2:6" x14ac:dyDescent="0.25">
      <c r="B2" s="1"/>
      <c r="C2" s="3" t="s">
        <v>3</v>
      </c>
      <c r="D2" s="3" t="s">
        <v>3</v>
      </c>
      <c r="E2" s="3" t="s">
        <v>3</v>
      </c>
      <c r="F2" s="3" t="s">
        <v>3</v>
      </c>
    </row>
    <row r="3" spans="2:6" x14ac:dyDescent="0.25">
      <c r="B3" s="1"/>
      <c r="C3" s="4" t="s">
        <v>16</v>
      </c>
      <c r="D3" s="4" t="s">
        <v>17</v>
      </c>
      <c r="E3" s="4" t="s">
        <v>18</v>
      </c>
      <c r="F3" s="4" t="s">
        <v>19</v>
      </c>
    </row>
    <row r="4" spans="2:6" x14ac:dyDescent="0.25">
      <c r="B4" s="1" t="s">
        <v>8</v>
      </c>
      <c r="C4" s="5"/>
      <c r="D4" s="5"/>
      <c r="E4" s="5"/>
      <c r="F4" s="5"/>
    </row>
    <row r="5" spans="2:6" x14ac:dyDescent="0.25">
      <c r="B5" s="2" t="s">
        <v>9</v>
      </c>
      <c r="C5" s="4"/>
      <c r="D5" s="4"/>
      <c r="E5" s="3"/>
      <c r="F5" s="3"/>
    </row>
    <row r="6" spans="2:6" x14ac:dyDescent="0.25">
      <c r="B6" s="1" t="s">
        <v>11</v>
      </c>
      <c r="C6" s="3"/>
      <c r="D6" s="3"/>
      <c r="E6" s="3"/>
      <c r="F6" s="3"/>
    </row>
    <row r="7" spans="2:6" x14ac:dyDescent="0.25">
      <c r="B7" s="1" t="s">
        <v>6</v>
      </c>
      <c r="C7" s="3"/>
      <c r="D7" s="3"/>
      <c r="E7" s="3"/>
      <c r="F7" s="3"/>
    </row>
    <row r="8" spans="2:6" x14ac:dyDescent="0.25">
      <c r="B8" s="1" t="s">
        <v>10</v>
      </c>
      <c r="C8" s="6"/>
      <c r="D8" s="6"/>
      <c r="E8" s="6"/>
      <c r="F8" s="6"/>
    </row>
    <row r="9" spans="2:6" x14ac:dyDescent="0.25">
      <c r="B9" s="1" t="s">
        <v>7</v>
      </c>
      <c r="C9" s="6"/>
      <c r="D9" s="6"/>
      <c r="E9" s="6"/>
      <c r="F9" s="6"/>
    </row>
    <row r="10" spans="2:6" x14ac:dyDescent="0.25">
      <c r="B10" s="2" t="s">
        <v>0</v>
      </c>
      <c r="C10" s="4"/>
      <c r="D10" s="4"/>
      <c r="E10" s="3"/>
      <c r="F10" s="3"/>
    </row>
    <row r="11" spans="2:6" x14ac:dyDescent="0.25">
      <c r="B11" s="1" t="s">
        <v>2</v>
      </c>
      <c r="C11" s="7"/>
      <c r="D11" s="7"/>
      <c r="E11" s="7"/>
      <c r="F11" s="7"/>
    </row>
    <row r="12" spans="2:6" x14ac:dyDescent="0.25">
      <c r="B12" s="1" t="s">
        <v>6</v>
      </c>
      <c r="C12" s="7"/>
      <c r="D12" s="7"/>
      <c r="E12" s="7"/>
      <c r="F12" s="7"/>
    </row>
    <row r="13" spans="2:6" x14ac:dyDescent="0.25">
      <c r="B13" s="2" t="s">
        <v>1</v>
      </c>
      <c r="C13" s="4"/>
      <c r="D13" s="4"/>
      <c r="E13" s="3"/>
      <c r="F13" s="3"/>
    </row>
    <row r="14" spans="2:6" x14ac:dyDescent="0.25">
      <c r="B14" s="1" t="s">
        <v>12</v>
      </c>
      <c r="C14" s="7"/>
      <c r="D14" s="7"/>
      <c r="E14" s="7"/>
      <c r="F14" s="7"/>
    </row>
    <row r="15" spans="2:6" x14ac:dyDescent="0.25">
      <c r="B15" s="1" t="s">
        <v>13</v>
      </c>
      <c r="C15" s="7"/>
      <c r="D15" s="7"/>
      <c r="E15" s="7"/>
      <c r="F15" s="7"/>
    </row>
    <row r="16" spans="2:6" x14ac:dyDescent="0.25">
      <c r="B16" s="1" t="s">
        <v>14</v>
      </c>
      <c r="C16" s="7"/>
      <c r="D16" s="7"/>
      <c r="E16" s="7"/>
      <c r="F16" s="7"/>
    </row>
    <row r="17" spans="2:6" x14ac:dyDescent="0.25">
      <c r="B17" s="1" t="s">
        <v>15</v>
      </c>
      <c r="C17" s="5"/>
      <c r="D17" s="5"/>
      <c r="E17" s="5"/>
      <c r="F17" s="5"/>
    </row>
    <row r="18" spans="2:6" x14ac:dyDescent="0.25">
      <c r="B18" s="1" t="s">
        <v>5</v>
      </c>
      <c r="C18" s="5"/>
      <c r="D18" s="5"/>
      <c r="E18" s="5"/>
      <c r="F18" s="5"/>
    </row>
    <row r="19" spans="2:6" x14ac:dyDescent="0.25">
      <c r="B19" s="1" t="s">
        <v>4</v>
      </c>
      <c r="C19" s="7"/>
      <c r="D19" s="7"/>
      <c r="E19" s="7"/>
      <c r="F19" s="7"/>
    </row>
  </sheetData>
  <pageMargins left="0.7" right="0.7" top="0.75" bottom="0.75" header="0.3" footer="0.3"/>
  <headerFooter>
    <oddFooter>&amp;L_x000D_&amp;1#&amp;"Trebuchet MS"&amp;9&amp;K008542 INTERNA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D62-E98B-4247-AF6E-63774423CBC1}">
  <dimension ref="B2:F19"/>
  <sheetViews>
    <sheetView showGridLines="0" zoomScaleNormal="100" workbookViewId="0">
      <selection activeCell="E29" sqref="E29"/>
    </sheetView>
  </sheetViews>
  <sheetFormatPr defaultRowHeight="15" x14ac:dyDescent="0.25"/>
  <cols>
    <col min="2" max="2" width="21.85546875" customWidth="1"/>
    <col min="3" max="5" width="23.140625" customWidth="1"/>
    <col min="6" max="6" width="23.5703125" customWidth="1"/>
  </cols>
  <sheetData>
    <row r="2" spans="2:6" x14ac:dyDescent="0.25">
      <c r="B2" s="1"/>
      <c r="C2" s="3" t="s">
        <v>3</v>
      </c>
      <c r="D2" s="3" t="s">
        <v>3</v>
      </c>
      <c r="E2" s="3" t="s">
        <v>3</v>
      </c>
      <c r="F2" s="3" t="s">
        <v>3</v>
      </c>
    </row>
    <row r="3" spans="2:6" x14ac:dyDescent="0.25">
      <c r="B3" s="1"/>
      <c r="C3" s="4" t="s">
        <v>16</v>
      </c>
      <c r="D3" s="4" t="s">
        <v>17</v>
      </c>
      <c r="E3" s="4" t="s">
        <v>18</v>
      </c>
      <c r="F3" s="4" t="s">
        <v>19</v>
      </c>
    </row>
    <row r="4" spans="2:6" x14ac:dyDescent="0.25">
      <c r="B4" s="1" t="s">
        <v>8</v>
      </c>
      <c r="C4" s="5"/>
      <c r="D4" s="5"/>
      <c r="E4" s="5"/>
      <c r="F4" s="5"/>
    </row>
    <row r="5" spans="2:6" x14ac:dyDescent="0.25">
      <c r="B5" s="2" t="s">
        <v>9</v>
      </c>
      <c r="C5" s="4"/>
      <c r="D5" s="4"/>
      <c r="E5" s="3"/>
      <c r="F5" s="3"/>
    </row>
    <row r="6" spans="2:6" x14ac:dyDescent="0.25">
      <c r="B6" s="1" t="s">
        <v>11</v>
      </c>
      <c r="C6" s="3"/>
      <c r="D6" s="3"/>
      <c r="E6" s="3"/>
      <c r="F6" s="3"/>
    </row>
    <row r="7" spans="2:6" x14ac:dyDescent="0.25">
      <c r="B7" s="1" t="s">
        <v>6</v>
      </c>
      <c r="C7" s="3"/>
      <c r="D7" s="3"/>
      <c r="E7" s="3"/>
      <c r="F7" s="3"/>
    </row>
    <row r="8" spans="2:6" x14ac:dyDescent="0.25">
      <c r="B8" s="1" t="s">
        <v>10</v>
      </c>
      <c r="C8" s="6"/>
      <c r="D8" s="6"/>
      <c r="E8" s="6"/>
      <c r="F8" s="6"/>
    </row>
    <row r="9" spans="2:6" x14ac:dyDescent="0.25">
      <c r="B9" s="1" t="s">
        <v>7</v>
      </c>
      <c r="C9" s="6"/>
      <c r="D9" s="6"/>
      <c r="E9" s="6"/>
      <c r="F9" s="6"/>
    </row>
    <row r="10" spans="2:6" x14ac:dyDescent="0.25">
      <c r="B10" s="2" t="s">
        <v>0</v>
      </c>
      <c r="C10" s="4"/>
      <c r="D10" s="4"/>
      <c r="E10" s="3"/>
      <c r="F10" s="3"/>
    </row>
    <row r="11" spans="2:6" x14ac:dyDescent="0.25">
      <c r="B11" s="1" t="s">
        <v>2</v>
      </c>
      <c r="C11" s="7"/>
      <c r="D11" s="7"/>
      <c r="E11" s="7"/>
      <c r="F11" s="7"/>
    </row>
    <row r="12" spans="2:6" x14ac:dyDescent="0.25">
      <c r="B12" s="1" t="s">
        <v>6</v>
      </c>
      <c r="C12" s="7"/>
      <c r="D12" s="7"/>
      <c r="E12" s="7"/>
      <c r="F12" s="7"/>
    </row>
    <row r="13" spans="2:6" x14ac:dyDescent="0.25">
      <c r="B13" s="2" t="s">
        <v>1</v>
      </c>
      <c r="C13" s="4"/>
      <c r="D13" s="4"/>
      <c r="E13" s="3"/>
      <c r="F13" s="3"/>
    </row>
    <row r="14" spans="2:6" x14ac:dyDescent="0.25">
      <c r="B14" s="1" t="s">
        <v>12</v>
      </c>
      <c r="C14" s="7"/>
      <c r="D14" s="7"/>
      <c r="E14" s="7"/>
      <c r="F14" s="7"/>
    </row>
    <row r="15" spans="2:6" x14ac:dyDescent="0.25">
      <c r="B15" s="1" t="s">
        <v>13</v>
      </c>
      <c r="C15" s="7"/>
      <c r="D15" s="7"/>
      <c r="E15" s="7"/>
      <c r="F15" s="7"/>
    </row>
    <row r="16" spans="2:6" x14ac:dyDescent="0.25">
      <c r="B16" s="1" t="s">
        <v>14</v>
      </c>
      <c r="C16" s="7"/>
      <c r="D16" s="7"/>
      <c r="E16" s="7"/>
      <c r="F16" s="7"/>
    </row>
    <row r="17" spans="2:6" x14ac:dyDescent="0.25">
      <c r="B17" s="1" t="s">
        <v>15</v>
      </c>
      <c r="C17" s="5"/>
      <c r="D17" s="5"/>
      <c r="E17" s="5"/>
      <c r="F17" s="5"/>
    </row>
    <row r="18" spans="2:6" x14ac:dyDescent="0.25">
      <c r="B18" s="1" t="s">
        <v>5</v>
      </c>
      <c r="C18" s="5"/>
      <c r="D18" s="5"/>
      <c r="E18" s="5"/>
      <c r="F18" s="5"/>
    </row>
    <row r="19" spans="2:6" x14ac:dyDescent="0.25">
      <c r="B19" s="1" t="s">
        <v>4</v>
      </c>
      <c r="C19" s="7"/>
      <c r="D19" s="7"/>
      <c r="E19" s="7"/>
      <c r="F19" s="7"/>
    </row>
  </sheetData>
  <pageMargins left="0.7" right="0.7" top="0.75" bottom="0.75" header="0.3" footer="0.3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main</vt:lpstr>
      <vt:lpstr>export</vt:lpstr>
      <vt:lpstr>injection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Nascimento Cisneiros</dc:creator>
  <cp:lastModifiedBy>Thiago Cesar Emrich</cp:lastModifiedBy>
  <dcterms:created xsi:type="dcterms:W3CDTF">2015-06-05T18:17:20Z</dcterms:created>
  <dcterms:modified xsi:type="dcterms:W3CDTF">2025-05-20T14:31:12Z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2023-12-11T19:38:32Z</vt:lpwstr>
  </property>
  <property fmtid="{D5CDD505-2E9C-101B-9397-08002B2CF9AE}" pid="4" name="MSIP_Label_4bab8652-cb8e-45ed-9aff-00ed76a575bf_Method">
    <vt:lpwstr>Privileged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fcfb4bb7-801b-461b-b10a-19080b1b686e</vt:lpwstr>
  </property>
  <property fmtid="{D5CDD505-2E9C-101B-9397-08002B2CF9AE}" pid="8" name="MSIP_Label_4bab8652-cb8e-45ed-9aff-00ed76a575bf_ContentBits">
    <vt:lpwstr>2</vt:lpwstr>
  </property>
</Properties>
</file>