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38" windowHeight="8192" windowWidth="16384" xWindow="0" yWindow="0"/>
  </bookViews>
  <sheets>
    <sheet name="Directives" sheetId="1" state="visible" r:id="rId2"/>
    <sheet name="apache" sheetId="2" state="visible" r:id="rId3"/>
    <sheet name="bc" sheetId="3" state="visible" r:id="rId4"/>
    <sheet name="dia" sheetId="4" state="visible" r:id="rId5"/>
    <sheet name="expat" sheetId="5" state="visible" r:id="rId6"/>
    <sheet name="flex" sheetId="6" state="visible" r:id="rId7"/>
    <sheet name="fvwm" sheetId="7" state="visible" r:id="rId8"/>
    <sheet name="ghostscript" sheetId="8" state="visible" r:id="rId9"/>
    <sheet name="gnuchess" sheetId="9" state="visible" r:id="rId10"/>
    <sheet name="gzip" sheetId="10" state="visible" r:id="rId11"/>
    <sheet name="lighttpd" sheetId="11" state="visible" r:id="rId12"/>
    <sheet name="lua" sheetId="12" state="visible" r:id="rId13"/>
    <sheet name="mptris" sheetId="13" state="visible" r:id="rId14"/>
    <sheet name="categories" sheetId="14" state="visible" r:id="rId15"/>
    <sheet name="Variables" sheetId="15" state="visible" r:id="rId16"/>
  </sheets>
  <calcPr iterateCount="100" refMode="A1" iterate="false" iterateDelta="0.0001"/>
</workbook>
</file>

<file path=xl/sharedStrings.xml><?xml version="1.0" encoding="utf-8"?>
<sst xmlns="http://schemas.openxmlformats.org/spreadsheetml/2006/main" count="2267" uniqueCount="195">
  <si>
    <t>Arrays and Enumerators</t>
  </si>
  <si>
    <t>Commands</t>
  </si>
  <si>
    <t>Conditions</t>
  </si>
  <si>
    <t>Extern</t>
  </si>
  <si>
    <t>Function Definitions</t>
  </si>
  <si>
    <t>Wrappers</t>
  </si>
  <si>
    <t>Total</t>
  </si>
  <si>
    <t>apache</t>
  </si>
  <si>
    <t>bc</t>
  </si>
  <si>
    <t>dia</t>
  </si>
  <si>
    <t>expat</t>
  </si>
  <si>
    <t>flex</t>
  </si>
  <si>
    <t>fvwm</t>
  </si>
  <si>
    <t>ghostscript</t>
  </si>
  <si>
    <t>gnuchess</t>
  </si>
  <si>
    <t>gzip</t>
  </si>
  <si>
    <t>lighttpd</t>
  </si>
  <si>
    <t>lua</t>
  </si>
  <si>
    <t>mptris</t>
  </si>
  <si>
    <t>TOTAL</t>
  </si>
  <si>
    <t>LOC</t>
  </si>
  <si>
    <t>DIRECTIVES</t>
  </si>
  <si>
    <t>LOC Median</t>
  </si>
  <si>
    <t>Directive Median</t>
  </si>
  <si>
    <t>No Directives</t>
  </si>
  <si>
    <t>No LOC</t>
  </si>
  <si>
    <t>NO LINES</t>
  </si>
  <si>
    <t>One or More</t>
  </si>
  <si>
    <t>More Than One Directive</t>
  </si>
  <si>
    <t>PROJECT</t>
  </si>
  <si>
    <t>CATEGORY</t>
  </si>
  <si>
    <t>FILE</t>
  </si>
  <si>
    <t>DIRECTIVE</t>
  </si>
  <si>
    <t>Array definition inside Function</t>
  </si>
  <si>
    <t>modules.c</t>
  </si>
  <si>
    <t>Array Definition outside Functions</t>
  </si>
  <si>
    <t>mod_authz_core.c</t>
  </si>
  <si>
    <t>*</t>
  </si>
  <si>
    <t>mod_privilegies.c</t>
  </si>
  <si>
    <t>repos.c</t>
  </si>
  <si>
    <t>mod_filter.c</t>
  </si>
  <si>
    <t>mod_info.c</t>
  </si>
  <si>
    <t>mod_mime_magic.c</t>
  </si>
  <si>
    <t>mod_ssl.c</t>
  </si>
  <si>
    <t>ssl_engine_vars.c</t>
  </si>
  <si>
    <t>Else if Wrapper</t>
  </si>
  <si>
    <t>ssl_engine_config.c</t>
  </si>
  <si>
    <t>ssl_engine.init.c</t>
  </si>
  <si>
    <t>ab.c</t>
  </si>
  <si>
    <t>event.c</t>
  </si>
  <si>
    <t>mpm_netware.c</t>
  </si>
  <si>
    <t> prefork.c</t>
  </si>
  <si>
    <t>worker.c</t>
  </si>
  <si>
    <t>log.c</t>
  </si>
  <si>
    <t>util_mutex.c</t>
  </si>
  <si>
    <t>util_script.c</t>
  </si>
  <si>
    <t>Else wrapper</t>
  </si>
  <si>
    <t>props.c</t>
  </si>
  <si>
    <t>proxy_util.c</t>
  </si>
  <si>
    <t>Function Call</t>
  </si>
  <si>
    <t>mod_cgi.c</t>
  </si>
  <si>
    <t>mod_status.c</t>
  </si>
  <si>
    <t>rotatelogs.c</t>
  </si>
  <si>
    <t>If Condition</t>
  </si>
  <si>
    <t>mod_authz_host.c</t>
  </si>
  <si>
    <t>mod_unixd.c</t>
  </si>
  <si>
    <t>util.c</t>
  </si>
  <si>
    <t>mod_charset_lite.c</t>
  </si>
  <si>
    <t>mod_autoindex.com</t>
  </si>
  <si>
    <t>mod_cgid.c</t>
  </si>
  <si>
    <t>util_ldap.c</t>
  </si>
  <si>
    <t>mod_remoteip.c</t>
  </si>
  <si>
    <t>suexec.c</t>
  </si>
  <si>
    <t>core.c</t>
  </si>
  <si>
    <t>request.c</t>
  </si>
  <si>
    <t>If Statement ending in an Else</t>
  </si>
  <si>
    <t>mod_log_config.c</t>
  </si>
  <si>
    <t>mod_unique_id.c</t>
  </si>
  <si>
    <t> scoreboard.c</t>
  </si>
  <si>
    <t>If Statement Options</t>
  </si>
  <si>
    <t>mod_negotiation.c</t>
  </si>
  <si>
    <t>mod_userdir.c</t>
  </si>
  <si>
    <t>mod_proxy_ftp.c</t>
  </si>
  <si>
    <t>ssl_engine_pphrase.c</t>
  </si>
  <si>
    <t>If Statement Wrapper</t>
  </si>
  <si>
    <t>Incomplete Attribution</t>
  </si>
  <si>
    <t>mod_dialup.c</t>
  </si>
  <si>
    <t>Incomplete Type Definition</t>
  </si>
  <si>
    <t>Return</t>
  </si>
  <si>
    <t>mod_authnz_ldap.c</t>
  </si>
  <si>
    <t>mod_dbd.c</t>
  </si>
  <si>
    <t>s</t>
  </si>
  <si>
    <t>mod_lua.c</t>
  </si>
  <si>
    <t>Switch Option</t>
  </si>
  <si>
    <t>while Condition</t>
  </si>
  <si>
    <t>Function Definition</t>
  </si>
  <si>
    <t>dc-number.c</t>
  </si>
  <si>
    <t>dia-app-icons.h</t>
  </si>
  <si>
    <t>menus.c</t>
  </si>
  <si>
    <t>app_procs.c</t>
  </si>
  <si>
    <t>Function Signature</t>
  </si>
  <si>
    <t>commands.c</t>
  </si>
  <si>
    <t>disp_callbacks.c</t>
  </si>
  <si>
    <t>sheets_dialog_callbacks.c</t>
  </si>
  <si>
    <t>xmlparser.c</t>
  </si>
  <si>
    <t>xmltok.c</t>
  </si>
  <si>
    <t>Else If Wrapper</t>
  </si>
  <si>
    <t>case</t>
  </si>
  <si>
    <t>xmltok_impl.c</t>
  </si>
  <si>
    <t>If condition</t>
  </si>
  <si>
    <t>Incomplete Declaration</t>
  </si>
  <si>
    <t>xmlrole.c</t>
  </si>
  <si>
    <t>expat.h</t>
  </si>
  <si>
    <t>expat_external.h</t>
  </si>
  <si>
    <t>xmltok.h</t>
  </si>
  <si>
    <t>parse.c</t>
  </si>
  <si>
    <t>scan.c</t>
  </si>
  <si>
    <t>Array definition outside function</t>
  </si>
  <si>
    <t>functions.c</t>
  </si>
  <si>
    <t>FvwmEvent.c</t>
  </si>
  <si>
    <t>If Statement Option</t>
  </si>
  <si>
    <t>FvwmButtons.c</t>
  </si>
  <si>
    <t>FvwmIconBox.c</t>
  </si>
  <si>
    <t>FvwmIdent.c</t>
  </si>
  <si>
    <t>bindings.c</t>
  </si>
  <si>
    <t>builtins.c</t>
  </si>
  <si>
    <t>fvwm.c</t>
  </si>
  <si>
    <t>style.c</t>
  </si>
  <si>
    <t>FvwmWharf.c</t>
  </si>
  <si>
    <t>FvwmAuto.c</t>
  </si>
  <si>
    <t>for wrapper</t>
  </si>
  <si>
    <t>borders.c</t>
  </si>
  <si>
    <t>module_interface.c</t>
  </si>
  <si>
    <t>session.c</t>
  </si>
  <si>
    <t>FScreen.c</t>
  </si>
  <si>
    <t>xmanager.c</t>
  </si>
  <si>
    <t>Case</t>
  </si>
  <si>
    <t>ReadXServer.c</t>
  </si>
  <si>
    <t>FvwmTaskBar.c</t>
  </si>
  <si>
    <t>if condition</t>
  </si>
  <si>
    <t>colormaps.c</t>
  </si>
  <si>
    <t>events.c</t>
  </si>
  <si>
    <t>icons.c</t>
  </si>
  <si>
    <t>misc.c</t>
  </si>
  <si>
    <t>FvwmIconMan.c</t>
  </si>
  <si>
    <t>x_pager.c</t>
  </si>
  <si>
    <t>ButtonArray.c</t>
  </si>
  <si>
    <t>Goodies.c</t>
  </si>
  <si>
    <t>FvwmWinList.c</t>
  </si>
  <si>
    <t>Enum Definition</t>
  </si>
  <si>
    <t>misc.h</t>
  </si>
  <si>
    <t>screen.h</t>
  </si>
  <si>
    <t>extern</t>
  </si>
  <si>
    <t>gtkpixmapmenitem.h</t>
  </si>
  <si>
    <t>array</t>
  </si>
  <si>
    <t>else if wrapper</t>
  </si>
  <si>
    <t>while wrapper</t>
  </si>
  <si>
    <t>else wrapper</t>
  </si>
  <si>
    <t>if wrapper</t>
  </si>
  <si>
    <t>if end with an else</t>
  </si>
  <si>
    <t>if option</t>
  </si>
  <si>
    <t>incomplete attribution</t>
  </si>
  <si>
    <t>function call</t>
  </si>
  <si>
    <t>gnuches</t>
  </si>
  <si>
    <t>getopt.h</t>
  </si>
  <si>
    <t>gzip.c</t>
  </si>
  <si>
    <t>getopt.c</t>
  </si>
  <si>
    <t>inflate.c</t>
  </si>
  <si>
    <t>trees.c</t>
  </si>
  <si>
    <t>While Condition</t>
  </si>
  <si>
    <t>lightptd</t>
  </si>
  <si>
    <t>configfile.c</t>
  </si>
  <si>
    <t>network.c</t>
  </si>
  <si>
    <t>configfile-glue.c</t>
  </si>
  <si>
    <t>mod_fastcgi.c</t>
  </si>
  <si>
    <t>mod_scgi.c</t>
  </si>
  <si>
    <t>mod_ssi.c</t>
  </si>
  <si>
    <t>mod_proxy.c</t>
  </si>
  <si>
    <t>mod_mysql_vhost.c</t>
  </si>
  <si>
    <t>mod_compress.c</t>
  </si>
  <si>
    <t>server.c</t>
  </si>
  <si>
    <t>Incomplete Enum Definition</t>
  </si>
  <si>
    <t>base.h</t>
  </si>
  <si>
    <t>Multiple Else if Wrappers</t>
  </si>
  <si>
    <t>response.c</t>
  </si>
  <si>
    <t>loadlib.c</t>
  </si>
  <si>
    <t>ltablib.c</t>
  </si>
  <si>
    <t>lmathlib.c</t>
  </si>
  <si>
    <t>lbaselib.c</t>
  </si>
  <si>
    <t>dcigettext.c</t>
  </si>
  <si>
    <t>loadmsgcat.c</t>
  </si>
  <si>
    <t>Project</t>
  </si>
  <si>
    <t>Existing Variables</t>
  </si>
  <si>
    <t>New Variables</t>
  </si>
  <si>
    <t>Percentage</t>
  </si>
</sst>
</file>

<file path=xl/styles.xml><?xml version="1.0" encoding="utf-8"?>
<styleSheet xmlns="http://schemas.openxmlformats.org/spreadsheetml/2006/main">
  <numFmts count="3">
    <numFmt formatCode="GENERAL" numFmtId="164"/>
    <numFmt formatCode="0.00%" numFmtId="165"/>
    <numFmt formatCode="0.00" numFmtId="166"/>
  </numFmts>
  <fonts count="4">
    <font>
      <name val="Calibri"/>
      <charset val="1"/>
      <family val="2"/>
      <color rgb="00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8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4" xfId="0">
      <alignment horizontal="center" indent="0" shrinkToFit="false" textRotation="0" vertical="center" wrapText="false"/>
    </xf>
    <xf applyAlignment="true" applyBorder="false" applyFont="false" applyProtection="false" borderId="0" fillId="0" fontId="0" numFmtId="164" xfId="0">
      <alignment horizontal="center" indent="0" shrinkToFit="false" textRotation="0" vertical="center" wrapText="false"/>
    </xf>
    <xf applyAlignment="true" applyBorder="false" applyFont="false" applyProtection="false" borderId="0" fillId="0" fontId="0" numFmtId="165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6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4" xfId="0">
      <alignment horizontal="center" indent="0" shrinkToFit="false" textRotation="0" vertical="center" wrapText="true"/>
    </xf>
    <xf applyAlignment="true" applyBorder="false" applyFont="true" applyProtection="false" borderId="0" fillId="0" fontId="0" numFmtId="164" xfId="0">
      <alignment horizontal="center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90" zoomScaleNormal="90" zoomScalePageLayoutView="100">
      <selection activeCell="B18" activeCellId="0" pane="topLeft" sqref="B18"/>
    </sheetView>
  </sheetViews>
  <cols>
    <col collapsed="false" hidden="false" max="1" min="1" style="0" width="16.2941176470588"/>
    <col collapsed="false" hidden="false" max="2" min="2" style="0" width="21.0039215686275"/>
    <col collapsed="false" hidden="false" max="4" min="3" style="0" width="10.9960784313726"/>
    <col collapsed="false" hidden="false" max="5" min="5" style="0" width="11.443137254902"/>
    <col collapsed="false" hidden="false" max="6" min="6" style="0" width="17.1372549019608"/>
    <col collapsed="false" hidden="false" max="7" min="7" style="0" width="10.6941176470588"/>
    <col collapsed="false" hidden="false" max="8" min="8" style="0" width="12.3294117647059"/>
    <col collapsed="false" hidden="false" max="1025" min="9" style="0" width="8.4"/>
  </cols>
  <sheetData>
    <row collapsed="false" customFormat="false" customHeight="false" hidden="false" ht="14.5" outlineLevel="0"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collapsed="false" customFormat="false" customHeight="false" hidden="false" ht="14.5" outlineLevel="0" r="2">
      <c r="A2" s="1" t="s">
        <v>7</v>
      </c>
      <c r="B2" s="1" t="n">
        <v>10</v>
      </c>
      <c r="C2" s="1" t="n">
        <v>16</v>
      </c>
      <c r="D2" s="1" t="n">
        <v>21</v>
      </c>
      <c r="E2" s="1" t="n">
        <v>94</v>
      </c>
      <c r="F2" s="1" t="n">
        <v>0</v>
      </c>
      <c r="G2" s="1" t="n">
        <v>37</v>
      </c>
      <c r="H2" s="1" t="n">
        <f aca="false">SUM(B2:G2)</f>
        <v>178</v>
      </c>
    </row>
    <row collapsed="false" customFormat="false" customHeight="false" hidden="false" ht="15.65" outlineLevel="0" r="3">
      <c r="A3" s="1" t="s">
        <v>8</v>
      </c>
      <c r="B3" s="1" t="n">
        <v>0</v>
      </c>
      <c r="C3" s="1" t="n">
        <v>0</v>
      </c>
      <c r="D3" s="1" t="n">
        <v>0</v>
      </c>
      <c r="E3" s="1" t="n">
        <v>0</v>
      </c>
      <c r="F3" s="1" t="n">
        <v>6</v>
      </c>
      <c r="G3" s="1" t="n">
        <v>0</v>
      </c>
      <c r="H3" s="1" t="n">
        <f aca="false">SUM(B3:G3)</f>
        <v>6</v>
      </c>
    </row>
    <row collapsed="false" customFormat="false" customHeight="false" hidden="false" ht="15.65" outlineLevel="0" r="4">
      <c r="A4" s="1" t="s">
        <v>9</v>
      </c>
      <c r="B4" s="1" t="n">
        <v>18</v>
      </c>
      <c r="C4" s="1" t="n">
        <v>2</v>
      </c>
      <c r="D4" s="1" t="n">
        <v>0</v>
      </c>
      <c r="E4" s="1" t="n">
        <v>6</v>
      </c>
      <c r="F4" s="1" t="n">
        <v>2</v>
      </c>
      <c r="G4" s="1" t="n">
        <v>3</v>
      </c>
      <c r="H4" s="1" t="n">
        <f aca="false">SUM(B4:G4)</f>
        <v>31</v>
      </c>
    </row>
    <row collapsed="false" customFormat="false" customHeight="false" hidden="false" ht="15.6" outlineLevel="0" r="5">
      <c r="A5" s="1" t="s">
        <v>10</v>
      </c>
      <c r="B5" s="1" t="n">
        <v>3</v>
      </c>
      <c r="C5" s="1" t="n">
        <v>2</v>
      </c>
      <c r="D5" s="1" t="n">
        <v>1</v>
      </c>
      <c r="E5" s="1" t="n">
        <v>6</v>
      </c>
      <c r="F5" s="1" t="n">
        <v>0</v>
      </c>
      <c r="G5" s="1" t="n">
        <v>19</v>
      </c>
      <c r="H5" s="1" t="n">
        <f aca="false">SUM(B5:G5)</f>
        <v>31</v>
      </c>
    </row>
    <row collapsed="false" customFormat="false" customHeight="false" hidden="false" ht="14.5" outlineLevel="0" r="6">
      <c r="A6" s="1" t="s">
        <v>11</v>
      </c>
      <c r="B6" s="1" t="n">
        <v>0</v>
      </c>
      <c r="C6" s="1" t="n">
        <v>0</v>
      </c>
      <c r="D6" s="1" t="n">
        <v>0</v>
      </c>
      <c r="E6" s="1" t="n">
        <v>6</v>
      </c>
      <c r="F6" s="1" t="n">
        <v>10</v>
      </c>
      <c r="G6" s="1" t="n">
        <v>0</v>
      </c>
      <c r="H6" s="1" t="n">
        <f aca="false">SUM(B6:G6)</f>
        <v>16</v>
      </c>
    </row>
    <row collapsed="false" customFormat="false" customHeight="false" hidden="false" ht="15.6" outlineLevel="0" r="7">
      <c r="A7" s="1" t="s">
        <v>12</v>
      </c>
      <c r="B7" s="1" t="n">
        <v>5</v>
      </c>
      <c r="C7" s="1" t="n">
        <v>13</v>
      </c>
      <c r="D7" s="1" t="n">
        <v>5</v>
      </c>
      <c r="E7" s="1" t="n">
        <v>2</v>
      </c>
      <c r="F7" s="1" t="n">
        <v>1</v>
      </c>
      <c r="G7" s="1" t="n">
        <v>35</v>
      </c>
      <c r="H7" s="1" t="n">
        <f aca="false">SUM(B7:G7)</f>
        <v>61</v>
      </c>
    </row>
    <row collapsed="false" customFormat="false" customHeight="false" hidden="false" ht="15.6" outlineLevel="0" r="8">
      <c r="A8" s="1" t="s">
        <v>13</v>
      </c>
      <c r="B8" s="1" t="n">
        <v>4</v>
      </c>
      <c r="C8" s="1" t="n">
        <v>9</v>
      </c>
      <c r="D8" s="1" t="n">
        <v>5</v>
      </c>
      <c r="E8" s="1" t="n">
        <v>24</v>
      </c>
      <c r="F8" s="1" t="n">
        <v>0</v>
      </c>
      <c r="G8" s="1" t="n">
        <v>45</v>
      </c>
      <c r="H8" s="1" t="n">
        <f aca="false">SUM(B8:G8)</f>
        <v>87</v>
      </c>
    </row>
    <row collapsed="false" customFormat="false" customHeight="false" hidden="false" ht="15.6" outlineLevel="0" r="9">
      <c r="A9" s="1" t="s">
        <v>14</v>
      </c>
      <c r="B9" s="1" t="n">
        <v>0</v>
      </c>
      <c r="C9" s="1" t="n">
        <v>0</v>
      </c>
      <c r="D9" s="1" t="n">
        <v>0</v>
      </c>
      <c r="E9" s="1" t="n">
        <v>2</v>
      </c>
      <c r="F9" s="1" t="n">
        <v>0</v>
      </c>
      <c r="G9" s="1" t="n">
        <v>0</v>
      </c>
      <c r="H9" s="1" t="n">
        <f aca="false">SUM(B9:G9)</f>
        <v>2</v>
      </c>
    </row>
    <row collapsed="false" customFormat="false" customHeight="false" hidden="false" ht="15.65" outlineLevel="0" r="10">
      <c r="A10" s="1" t="s">
        <v>15</v>
      </c>
      <c r="B10" s="1" t="n">
        <v>2</v>
      </c>
      <c r="C10" s="1" t="n">
        <v>2</v>
      </c>
      <c r="D10" s="1" t="n">
        <v>5</v>
      </c>
      <c r="E10" s="1" t="n">
        <v>2</v>
      </c>
      <c r="F10" s="1" t="n">
        <v>0</v>
      </c>
      <c r="G10" s="1" t="n">
        <v>8</v>
      </c>
      <c r="H10" s="1" t="n">
        <f aca="false">SUM(B10:G10)</f>
        <v>19</v>
      </c>
    </row>
    <row collapsed="false" customFormat="false" customHeight="false" hidden="false" ht="15.65" outlineLevel="0" r="11">
      <c r="A11" s="1" t="s">
        <v>16</v>
      </c>
      <c r="B11" s="1" t="n">
        <v>5</v>
      </c>
      <c r="C11" s="1" t="n">
        <v>9</v>
      </c>
      <c r="D11" s="1" t="n">
        <v>1</v>
      </c>
      <c r="E11" s="1" t="n">
        <v>0</v>
      </c>
      <c r="F11" s="1" t="n">
        <v>0</v>
      </c>
      <c r="G11" s="1" t="n">
        <v>8</v>
      </c>
      <c r="H11" s="1" t="n">
        <f aca="false">SUM(B11:G11)</f>
        <v>23</v>
      </c>
    </row>
    <row collapsed="false" customFormat="false" customHeight="false" hidden="false" ht="15.6" outlineLevel="0" r="12">
      <c r="A12" s="1" t="s">
        <v>17</v>
      </c>
      <c r="B12" s="1" t="n">
        <v>5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1</v>
      </c>
      <c r="H12" s="1" t="n">
        <f aca="false">SUM(B12:G12)</f>
        <v>6</v>
      </c>
    </row>
    <row collapsed="false" customFormat="false" customHeight="false" hidden="false" ht="15.6" outlineLevel="0" r="13">
      <c r="A13" s="1" t="s">
        <v>18</v>
      </c>
      <c r="B13" s="1" t="n">
        <v>0</v>
      </c>
      <c r="C13" s="1" t="n">
        <v>0</v>
      </c>
      <c r="D13" s="1" t="n">
        <v>1</v>
      </c>
      <c r="E13" s="1" t="n">
        <v>4</v>
      </c>
      <c r="F13" s="1" t="n">
        <v>0</v>
      </c>
      <c r="G13" s="1" t="n">
        <v>12</v>
      </c>
      <c r="H13" s="1" t="n">
        <f aca="false">SUM(B13:G13)</f>
        <v>17</v>
      </c>
    </row>
    <row collapsed="false" customFormat="false" customHeight="false" hidden="false" ht="14.5" outlineLevel="0" r="14">
      <c r="A14" s="2" t="s">
        <v>19</v>
      </c>
      <c r="B14" s="2"/>
      <c r="C14" s="2"/>
      <c r="D14" s="2"/>
      <c r="E14" s="2"/>
      <c r="F14" s="2"/>
      <c r="G14" s="2"/>
      <c r="H14" s="1" t="n">
        <f aca="false">SUM(H2:H13)</f>
        <v>477</v>
      </c>
    </row>
    <row collapsed="false" customFormat="false" customHeight="false" hidden="false" ht="14.5" outlineLevel="0" r="15">
      <c r="A15" s="3"/>
      <c r="B15" s="1" t="n">
        <f aca="false">SUM(B2:B13)</f>
        <v>52</v>
      </c>
      <c r="C15" s="1" t="n">
        <f aca="false">SUM(C2:C13)</f>
        <v>53</v>
      </c>
      <c r="D15" s="1" t="n">
        <f aca="false">SUM(D2:D13)</f>
        <v>39</v>
      </c>
      <c r="E15" s="1" t="n">
        <f aca="false">SUM(E2:E13)</f>
        <v>146</v>
      </c>
      <c r="F15" s="1" t="n">
        <f aca="false">SUM(F2:F13)</f>
        <v>19</v>
      </c>
      <c r="G15" s="1" t="n">
        <f aca="false">SUM(G2:G13)</f>
        <v>168</v>
      </c>
      <c r="H15" s="1"/>
    </row>
    <row collapsed="false" customFormat="false" customHeight="false" hidden="false" ht="14.5" outlineLevel="0" r="16">
      <c r="A16" s="3"/>
      <c r="B16" s="1"/>
      <c r="C16" s="1"/>
      <c r="D16" s="1"/>
      <c r="E16" s="1"/>
      <c r="F16" s="1"/>
      <c r="G16" s="1"/>
      <c r="H16" s="1"/>
    </row>
    <row collapsed="false" customFormat="false" customHeight="false" hidden="false" ht="14.5" outlineLevel="0" r="17">
      <c r="A17" s="1"/>
      <c r="B17" s="1" t="s">
        <v>20</v>
      </c>
      <c r="C17" s="1" t="s">
        <v>20</v>
      </c>
      <c r="D17" s="1" t="s">
        <v>20</v>
      </c>
      <c r="E17" s="1" t="s">
        <v>20</v>
      </c>
      <c r="F17" s="1" t="s">
        <v>20</v>
      </c>
      <c r="G17" s="1" t="s">
        <v>20</v>
      </c>
      <c r="H17" s="1" t="s">
        <v>20</v>
      </c>
    </row>
    <row collapsed="false" customFormat="false" customHeight="false" hidden="false" ht="14.5" outlineLevel="0" r="18">
      <c r="A18" s="1"/>
      <c r="B18" s="1" t="n">
        <f aca="false">categories!D50+categories!D54</f>
        <v>159</v>
      </c>
      <c r="C18" s="1" t="n">
        <f aca="false">categories!D301</f>
        <v>22</v>
      </c>
      <c r="D18" s="1" t="n">
        <f aca="false">categories!D343</f>
        <v>81</v>
      </c>
      <c r="E18" s="1" t="n">
        <f aca="false">SUM(E2:E13)</f>
        <v>146</v>
      </c>
      <c r="F18" s="1" t="n">
        <f aca="false">categories!D245</f>
        <v>19</v>
      </c>
      <c r="G18" s="1" t="n">
        <f aca="false">categories!D223</f>
        <v>368</v>
      </c>
      <c r="H18" s="1" t="n">
        <f aca="false">SUM(B18:G18)</f>
        <v>795</v>
      </c>
    </row>
    <row collapsed="false" customFormat="false" customHeight="false" hidden="false" ht="14.5" outlineLevel="0" r="19">
      <c r="A19" s="1"/>
      <c r="B19" s="1"/>
      <c r="C19" s="1"/>
      <c r="D19" s="1"/>
      <c r="E19" s="1"/>
      <c r="F19" s="1"/>
      <c r="G19" s="1"/>
      <c r="H19" s="4" t="n">
        <f aca="false">H18/1916828</f>
        <v>0.000414747697759006</v>
      </c>
    </row>
    <row collapsed="false" customFormat="false" customHeight="false" hidden="false" ht="14.5" outlineLevel="0" r="20">
      <c r="A20" s="1"/>
      <c r="B20" s="1" t="s">
        <v>21</v>
      </c>
      <c r="C20" s="1" t="s">
        <v>21</v>
      </c>
      <c r="D20" s="1" t="s">
        <v>21</v>
      </c>
      <c r="E20" s="1" t="s">
        <v>21</v>
      </c>
      <c r="F20" s="1" t="s">
        <v>21</v>
      </c>
      <c r="G20" s="1" t="s">
        <v>21</v>
      </c>
      <c r="H20" s="1" t="s">
        <v>21</v>
      </c>
    </row>
    <row collapsed="false" customFormat="false" customHeight="false" hidden="false" ht="14.5" outlineLevel="0" r="21">
      <c r="A21" s="1"/>
      <c r="B21" s="1" t="n">
        <f aca="false">categories!E50+categories!E54</f>
        <v>43</v>
      </c>
      <c r="C21" s="1" t="n">
        <f aca="false">categories!E301</f>
        <v>20</v>
      </c>
      <c r="D21" s="1" t="n">
        <f aca="false">categories!E343</f>
        <v>30</v>
      </c>
      <c r="E21" s="1" t="n">
        <v>0</v>
      </c>
      <c r="F21" s="1" t="n">
        <f aca="false">categories!E245</f>
        <v>1</v>
      </c>
      <c r="G21" s="1" t="n">
        <f aca="false">categories!E223</f>
        <v>107</v>
      </c>
      <c r="H21" s="1" t="n">
        <f aca="false">SUM(B21:G21)</f>
        <v>201</v>
      </c>
    </row>
    <row collapsed="false" customFormat="false" customHeight="false" hidden="false" ht="14.5" outlineLevel="0" r="22">
      <c r="A22" s="1"/>
      <c r="B22" s="1"/>
      <c r="C22" s="1"/>
      <c r="D22" s="1"/>
      <c r="E22" s="1"/>
      <c r="F22" s="1"/>
      <c r="G22" s="1"/>
      <c r="H22" s="4" t="n">
        <f aca="false">H21/9557</f>
        <v>0.0210317045097834</v>
      </c>
    </row>
    <row collapsed="false" customFormat="false" customHeight="false" hidden="false" ht="14.5" outlineLevel="0" r="23">
      <c r="A23" s="1"/>
      <c r="B23" s="1"/>
      <c r="C23" s="1"/>
      <c r="D23" s="1"/>
      <c r="E23" s="1"/>
      <c r="F23" s="1"/>
      <c r="G23" s="1"/>
    </row>
    <row collapsed="false" customFormat="false" customHeight="false" hidden="false" ht="14.5" outlineLevel="0" r="24">
      <c r="A24" s="1"/>
      <c r="B24" s="1" t="s">
        <v>0</v>
      </c>
      <c r="C24" s="1" t="s">
        <v>1</v>
      </c>
      <c r="D24" s="1" t="s">
        <v>2</v>
      </c>
      <c r="E24" s="1" t="s">
        <v>3</v>
      </c>
      <c r="F24" s="1" t="s">
        <v>4</v>
      </c>
      <c r="G24" s="1" t="s">
        <v>5</v>
      </c>
    </row>
    <row collapsed="false" customFormat="false" customHeight="false" hidden="false" ht="14.5" outlineLevel="0" r="25">
      <c r="A25" s="1" t="s">
        <v>22</v>
      </c>
      <c r="B25" s="5" t="n">
        <f aca="false">B18/SUM(B2:B13)</f>
        <v>3.05769230769231</v>
      </c>
      <c r="C25" s="5" t="n">
        <f aca="false">C18/SUM(C2:C13)</f>
        <v>0.415094339622642</v>
      </c>
      <c r="D25" s="5" t="n">
        <f aca="false">D18/SUM(D2:D13)</f>
        <v>2.07692307692308</v>
      </c>
      <c r="E25" s="1" t="n">
        <f aca="false">E18/SUM(E2:E13)</f>
        <v>1</v>
      </c>
      <c r="F25" s="1" t="n">
        <f aca="false">F18/SUM(F2:F13)</f>
        <v>1</v>
      </c>
      <c r="G25" s="5" t="n">
        <f aca="false">G18/SUM(G2:G13)</f>
        <v>2.19047619047619</v>
      </c>
    </row>
    <row collapsed="false" customFormat="false" customHeight="false" hidden="false" ht="14.5" outlineLevel="0" r="26">
      <c r="A26" s="1" t="s">
        <v>23</v>
      </c>
      <c r="B26" s="5" t="n">
        <f aca="false">B21/B15</f>
        <v>0.826923076923077</v>
      </c>
      <c r="C26" s="5" t="n">
        <f aca="false">C21/C15</f>
        <v>0.377358490566038</v>
      </c>
      <c r="D26" s="5" t="n">
        <f aca="false">D21/D15</f>
        <v>0.769230769230769</v>
      </c>
      <c r="E26" s="5" t="n">
        <f aca="false">E21/E15</f>
        <v>0</v>
      </c>
      <c r="F26" s="5" t="n">
        <f aca="false">F21/F15</f>
        <v>0.0526315789473684</v>
      </c>
      <c r="G26" s="5" t="n">
        <f aca="false">G21/G15</f>
        <v>0.636904761904762</v>
      </c>
    </row>
    <row collapsed="false" customFormat="false" customHeight="false" hidden="false" ht="14.5" outlineLevel="0" r="27">
      <c r="A27" s="1"/>
      <c r="B27" s="1"/>
      <c r="C27" s="1"/>
      <c r="D27" s="1"/>
      <c r="E27" s="1"/>
      <c r="F27" s="1"/>
      <c r="G27" s="1"/>
    </row>
    <row collapsed="false" customFormat="false" customHeight="false" hidden="false" ht="14.5" outlineLevel="0" r="28">
      <c r="A28" s="1"/>
      <c r="B28" s="1" t="s">
        <v>24</v>
      </c>
      <c r="C28" s="1"/>
      <c r="D28" s="1"/>
      <c r="E28" s="1"/>
      <c r="F28" s="1"/>
      <c r="G28" s="1"/>
    </row>
    <row collapsed="false" customFormat="false" customHeight="false" hidden="false" ht="14.5" outlineLevel="0" r="29">
      <c r="B29" s="4" t="n">
        <f aca="false">16/SUM(B2:B13)</f>
        <v>0.307692307692308</v>
      </c>
      <c r="C29" s="1"/>
      <c r="D29" s="1"/>
      <c r="E29" s="1"/>
      <c r="F29" s="1"/>
      <c r="G29" s="1" t="s">
        <v>25</v>
      </c>
    </row>
    <row collapsed="false" customFormat="false" customHeight="false" hidden="false" ht="14.5" outlineLevel="0" r="30">
      <c r="A30" s="1"/>
      <c r="C30" s="1"/>
      <c r="D30" s="1"/>
      <c r="E30" s="1"/>
      <c r="F30" s="1"/>
      <c r="G30" s="4" t="n">
        <f aca="false">38/G15</f>
        <v>0.226190476190476</v>
      </c>
    </row>
    <row collapsed="false" customFormat="false" customHeight="false" hidden="false" ht="14.5" outlineLevel="0" r="31">
      <c r="A31" s="1" t="s">
        <v>26</v>
      </c>
      <c r="B31" s="1" t="s">
        <v>27</v>
      </c>
    </row>
    <row collapsed="false" customFormat="false" customHeight="false" hidden="false" ht="14.5" outlineLevel="0" r="32">
      <c r="A32" s="1" t="n">
        <f aca="false">138+E15</f>
        <v>284</v>
      </c>
      <c r="B32" s="4" t="n">
        <f aca="false">36/B15</f>
        <v>0.692307692307692</v>
      </c>
    </row>
    <row collapsed="false" customFormat="false" customHeight="false" hidden="false" ht="14.5" outlineLevel="0" r="33">
      <c r="A33" s="4" t="n">
        <f aca="false">A32/H14</f>
        <v>0.59538784067086</v>
      </c>
    </row>
    <row collapsed="false" customFormat="false" customHeight="false" hidden="false" ht="14.5" outlineLevel="0" r="34">
      <c r="A34" s="1"/>
    </row>
    <row collapsed="false" customFormat="false" customHeight="true" hidden="false" ht="40.6" outlineLevel="0" r="35">
      <c r="A35" s="6" t="s">
        <v>28</v>
      </c>
      <c r="B35" s="4"/>
    </row>
    <row collapsed="false" customFormat="false" customHeight="false" hidden="false" ht="14.5" outlineLevel="0" r="36">
      <c r="A36" s="4" t="n">
        <f aca="false">3/H14</f>
        <v>0.00628930817610063</v>
      </c>
    </row>
  </sheetData>
  <mergeCells count="1">
    <mergeCell ref="A14:G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C22" activeCellId="0" pane="topLeft" sqref="C22"/>
    </sheetView>
  </sheetViews>
  <cols>
    <col collapsed="false" hidden="false" max="1" min="1" style="0" width="14.5019607843137"/>
    <col collapsed="false" hidden="false" max="2" min="2" style="0" width="29.4470588235294"/>
    <col collapsed="false" hidden="false" max="4" min="3" style="0" width="8.4"/>
    <col collapsed="false" hidden="false" max="5" min="5" style="0" width="12.156862745098"/>
    <col collapsed="false" hidden="false" max="1025" min="6" style="0" width="8.4"/>
  </cols>
  <sheetData>
    <row collapsed="false" customFormat="false" customHeight="false" hidden="false" ht="14.5" outlineLevel="0" r="1">
      <c r="A1" s="1" t="s">
        <v>29</v>
      </c>
      <c r="B1" s="2" t="s">
        <v>30</v>
      </c>
      <c r="C1" s="2" t="s">
        <v>31</v>
      </c>
      <c r="D1" s="1" t="s">
        <v>20</v>
      </c>
      <c r="E1" s="1" t="s">
        <v>32</v>
      </c>
    </row>
    <row collapsed="false" customFormat="false" customHeight="false" hidden="false" ht="15.6" outlineLevel="0" r="2">
      <c r="A2" s="2" t="s">
        <v>15</v>
      </c>
      <c r="B2" s="2" t="s">
        <v>35</v>
      </c>
      <c r="C2" s="2" t="s">
        <v>165</v>
      </c>
      <c r="D2" s="1" t="n">
        <v>12</v>
      </c>
      <c r="E2" s="1" t="n">
        <v>4</v>
      </c>
      <c r="F2" s="1" t="s">
        <v>37</v>
      </c>
    </row>
    <row collapsed="false" customFormat="false" customHeight="false" hidden="false" ht="15.6" outlineLevel="0" r="3">
      <c r="A3" s="2" t="s">
        <v>15</v>
      </c>
      <c r="B3" s="2" t="s">
        <v>35</v>
      </c>
      <c r="C3" s="2" t="s">
        <v>165</v>
      </c>
      <c r="D3" s="1" t="n">
        <v>3</v>
      </c>
      <c r="E3" s="1" t="n">
        <v>1</v>
      </c>
      <c r="F3" s="1" t="s">
        <v>37</v>
      </c>
    </row>
    <row collapsed="false" customFormat="false" customHeight="false" hidden="false" ht="15.6" outlineLevel="0" r="4">
      <c r="A4" s="2" t="s">
        <v>15</v>
      </c>
      <c r="B4" s="2" t="s">
        <v>56</v>
      </c>
      <c r="C4" s="2" t="s">
        <v>165</v>
      </c>
      <c r="D4" s="1" t="n">
        <v>1</v>
      </c>
      <c r="E4" s="1" t="n">
        <v>0</v>
      </c>
      <c r="F4" s="1" t="s">
        <v>37</v>
      </c>
    </row>
    <row collapsed="false" customFormat="false" customHeight="false" hidden="false" ht="15.6" outlineLevel="0" r="5">
      <c r="A5" s="2" t="s">
        <v>15</v>
      </c>
      <c r="B5" s="2" t="s">
        <v>59</v>
      </c>
      <c r="C5" s="2" t="s">
        <v>165</v>
      </c>
      <c r="D5" s="1" t="n">
        <v>-1</v>
      </c>
      <c r="E5" s="1" t="n">
        <v>0</v>
      </c>
    </row>
    <row collapsed="false" customFormat="false" customHeight="false" hidden="false" ht="15.6" outlineLevel="0" r="6">
      <c r="A6" s="2" t="s">
        <v>15</v>
      </c>
      <c r="B6" s="2" t="s">
        <v>63</v>
      </c>
      <c r="C6" s="2" t="s">
        <v>166</v>
      </c>
      <c r="D6" s="1" t="n">
        <v>0</v>
      </c>
      <c r="E6" s="1" t="n">
        <v>1</v>
      </c>
    </row>
    <row collapsed="false" customFormat="false" customHeight="false" hidden="false" ht="15.6" outlineLevel="0" r="7">
      <c r="A7" s="2" t="s">
        <v>15</v>
      </c>
      <c r="B7" s="2" t="s">
        <v>63</v>
      </c>
      <c r="C7" s="2" t="s">
        <v>166</v>
      </c>
      <c r="D7" s="1" t="n">
        <v>1</v>
      </c>
      <c r="E7" s="1" t="n">
        <v>1</v>
      </c>
    </row>
    <row collapsed="false" customFormat="false" customHeight="false" hidden="false" ht="15.6" outlineLevel="0" r="8">
      <c r="A8" s="2" t="s">
        <v>15</v>
      </c>
      <c r="B8" s="2" t="s">
        <v>63</v>
      </c>
      <c r="C8" s="2" t="s">
        <v>166</v>
      </c>
      <c r="D8" s="1" t="n">
        <v>3</v>
      </c>
      <c r="E8" s="1" t="n">
        <v>1</v>
      </c>
    </row>
    <row collapsed="false" customFormat="false" customHeight="false" hidden="false" ht="15.6" outlineLevel="0" r="9">
      <c r="A9" s="2" t="s">
        <v>15</v>
      </c>
      <c r="B9" s="2" t="s">
        <v>63</v>
      </c>
      <c r="C9" s="2" t="s">
        <v>165</v>
      </c>
      <c r="D9" s="1" t="n">
        <v>0</v>
      </c>
      <c r="E9" s="1" t="n">
        <v>0</v>
      </c>
    </row>
    <row collapsed="false" customFormat="false" customHeight="false" hidden="false" ht="15.6" outlineLevel="0" r="10">
      <c r="A10" s="2" t="s">
        <v>15</v>
      </c>
      <c r="B10" s="2" t="s">
        <v>75</v>
      </c>
      <c r="C10" s="2" t="s">
        <v>165</v>
      </c>
      <c r="D10" s="1" t="n">
        <v>4</v>
      </c>
      <c r="E10" s="1" t="n">
        <v>1</v>
      </c>
      <c r="F10" s="1" t="s">
        <v>37</v>
      </c>
    </row>
    <row collapsed="false" customFormat="false" customHeight="false" hidden="false" ht="15.6" outlineLevel="0" r="11">
      <c r="A11" s="2" t="s">
        <v>15</v>
      </c>
      <c r="B11" s="2" t="s">
        <v>75</v>
      </c>
      <c r="C11" s="2" t="s">
        <v>167</v>
      </c>
      <c r="D11" s="1" t="n">
        <v>4</v>
      </c>
      <c r="E11" s="1" t="n">
        <v>1</v>
      </c>
      <c r="F11" s="1" t="s">
        <v>37</v>
      </c>
    </row>
    <row collapsed="false" customFormat="false" customHeight="false" hidden="false" ht="15.6" outlineLevel="0" r="12">
      <c r="A12" s="2" t="s">
        <v>15</v>
      </c>
      <c r="B12" s="2" t="s">
        <v>79</v>
      </c>
      <c r="C12" s="2" t="s">
        <v>165</v>
      </c>
      <c r="D12" s="1" t="n">
        <v>1</v>
      </c>
      <c r="E12" s="1" t="n">
        <v>0</v>
      </c>
      <c r="F12" s="1" t="s">
        <v>37</v>
      </c>
    </row>
    <row collapsed="false" customFormat="false" customHeight="false" hidden="false" ht="15.6" outlineLevel="0" r="13">
      <c r="A13" s="2" t="s">
        <v>15</v>
      </c>
      <c r="B13" s="2" t="s">
        <v>79</v>
      </c>
      <c r="C13" s="2" t="s">
        <v>167</v>
      </c>
      <c r="D13" s="1" t="n">
        <v>1</v>
      </c>
      <c r="E13" s="1" t="n">
        <v>0</v>
      </c>
      <c r="F13" s="1" t="s">
        <v>37</v>
      </c>
    </row>
    <row collapsed="false" customFormat="false" customHeight="false" hidden="false" ht="15.6" outlineLevel="0" r="14">
      <c r="A14" s="2" t="s">
        <v>15</v>
      </c>
      <c r="B14" s="2" t="s">
        <v>79</v>
      </c>
      <c r="C14" s="2" t="s">
        <v>167</v>
      </c>
      <c r="D14" s="1" t="n">
        <v>1</v>
      </c>
      <c r="E14" s="1" t="n">
        <v>0</v>
      </c>
      <c r="F14" s="1" t="s">
        <v>37</v>
      </c>
    </row>
    <row collapsed="false" customFormat="false" customHeight="false" hidden="false" ht="15.6" outlineLevel="0" r="15">
      <c r="A15" s="2" t="s">
        <v>15</v>
      </c>
      <c r="B15" s="2" t="s">
        <v>79</v>
      </c>
      <c r="C15" s="2" t="s">
        <v>168</v>
      </c>
      <c r="D15" s="1" t="n">
        <v>1</v>
      </c>
      <c r="E15" s="1" t="n">
        <v>0</v>
      </c>
      <c r="F15" s="1" t="s">
        <v>37</v>
      </c>
    </row>
    <row collapsed="false" customFormat="false" customHeight="false" hidden="false" ht="15.6" outlineLevel="0" r="16">
      <c r="A16" s="2" t="s">
        <v>15</v>
      </c>
      <c r="B16" s="2" t="s">
        <v>84</v>
      </c>
      <c r="C16" s="2" t="s">
        <v>165</v>
      </c>
      <c r="D16" s="1" t="n">
        <v>1</v>
      </c>
      <c r="E16" s="1" t="n">
        <v>0</v>
      </c>
      <c r="F16" s="1" t="s">
        <v>37</v>
      </c>
    </row>
    <row collapsed="false" customFormat="false" customHeight="false" hidden="false" ht="15.6" outlineLevel="0" r="17">
      <c r="A17" s="2" t="s">
        <v>15</v>
      </c>
      <c r="B17" s="2" t="s">
        <v>88</v>
      </c>
      <c r="C17" s="2" t="s">
        <v>165</v>
      </c>
      <c r="D17" s="1" t="n">
        <v>1</v>
      </c>
      <c r="E17" s="1" t="n">
        <v>1</v>
      </c>
    </row>
    <row collapsed="false" customFormat="false" customHeight="false" hidden="false" ht="15.6" outlineLevel="0" r="18">
      <c r="A18" s="2" t="s">
        <v>15</v>
      </c>
      <c r="B18" s="2" t="s">
        <v>169</v>
      </c>
      <c r="C18" s="2" t="s">
        <v>166</v>
      </c>
      <c r="D18" s="1" t="n">
        <v>2</v>
      </c>
      <c r="E18" s="1" t="n">
        <v>1</v>
      </c>
    </row>
    <row collapsed="false" customFormat="false" customHeight="false" hidden="false" ht="14.5" outlineLevel="0" r="20">
      <c r="D20" s="1" t="s">
        <v>20</v>
      </c>
      <c r="E20" s="1" t="s">
        <v>32</v>
      </c>
    </row>
    <row collapsed="false" customFormat="false" customHeight="false" hidden="false" ht="14.5" outlineLevel="0" r="21">
      <c r="D21" s="1" t="n">
        <f aca="false">SUM(D2:D18)+2</f>
        <v>37</v>
      </c>
      <c r="E21" s="1" t="n">
        <f aca="false">SUM(E2:E18)</f>
        <v>12</v>
      </c>
    </row>
    <row collapsed="false" customFormat="false" customHeight="false" hidden="false" ht="14.5" outlineLevel="0" r="22">
      <c r="D22" s="4" t="n">
        <f aca="false">D21/5809</f>
        <v>0.00636942675159236</v>
      </c>
      <c r="E22" s="4" t="n">
        <f aca="false">E21/298</f>
        <v>0.0402684563758389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8"/>
  <sheetViews>
    <sheetView colorId="64" defaultGridColor="true" rightToLeft="false" showFormulas="false" showGridLines="true" showOutlineSymbols="true" showRowColHeaders="true" showZeros="true" tabSelected="false" topLeftCell="A10" view="normal" windowProtection="false" workbookViewId="0" zoomScale="90" zoomScaleNormal="90" zoomScalePageLayoutView="100">
      <selection activeCell="D27" activeCellId="0" pane="topLeft" sqref="D27"/>
    </sheetView>
  </sheetViews>
  <cols>
    <col collapsed="false" hidden="false" max="1" min="1" style="0" width="18.4627450980392"/>
    <col collapsed="false" hidden="false" max="2" min="2" style="0" width="33.5960784313725"/>
    <col collapsed="false" hidden="false" max="3" min="3" style="0" width="21.1607843137255"/>
    <col collapsed="false" hidden="false" max="4" min="4" style="0" width="8.4"/>
    <col collapsed="false" hidden="false" max="5" min="5" style="0" width="11.5294117647059"/>
    <col collapsed="false" hidden="false" max="1025" min="6" style="0" width="8.4"/>
  </cols>
  <sheetData>
    <row collapsed="false" customFormat="false" customHeight="false" hidden="false" ht="14.5" outlineLevel="0" r="1">
      <c r="A1" s="1" t="s">
        <v>29</v>
      </c>
      <c r="B1" s="1" t="s">
        <v>30</v>
      </c>
      <c r="C1" s="1" t="s">
        <v>31</v>
      </c>
      <c r="D1" s="1" t="s">
        <v>20</v>
      </c>
      <c r="E1" s="1" t="s">
        <v>32</v>
      </c>
    </row>
    <row collapsed="false" customFormat="false" customHeight="false" hidden="false" ht="15.6" outlineLevel="0" r="2">
      <c r="A2" s="2" t="s">
        <v>170</v>
      </c>
      <c r="B2" s="2" t="s">
        <v>33</v>
      </c>
      <c r="C2" s="2" t="s">
        <v>171</v>
      </c>
      <c r="D2" s="1" t="n">
        <v>2</v>
      </c>
      <c r="E2" s="1" t="n">
        <v>0</v>
      </c>
      <c r="F2" s="1" t="s">
        <v>37</v>
      </c>
    </row>
    <row collapsed="false" customFormat="false" customHeight="false" hidden="false" ht="15.6" outlineLevel="0" r="3">
      <c r="A3" s="2" t="s">
        <v>170</v>
      </c>
      <c r="B3" s="2" t="s">
        <v>33</v>
      </c>
      <c r="C3" s="2" t="s">
        <v>171</v>
      </c>
      <c r="D3" s="1" t="n">
        <v>3</v>
      </c>
      <c r="E3" s="1" t="n">
        <v>1</v>
      </c>
      <c r="F3" s="1" t="s">
        <v>37</v>
      </c>
    </row>
    <row collapsed="false" customFormat="false" customHeight="false" hidden="false" ht="15.6" outlineLevel="0" r="4">
      <c r="A4" s="2" t="s">
        <v>170</v>
      </c>
      <c r="B4" s="2" t="s">
        <v>33</v>
      </c>
      <c r="C4" s="2" t="s">
        <v>61</v>
      </c>
      <c r="D4" s="1" t="n">
        <v>3</v>
      </c>
      <c r="E4" s="1" t="n">
        <v>1</v>
      </c>
      <c r="F4" s="1" t="s">
        <v>37</v>
      </c>
    </row>
    <row collapsed="false" customFormat="false" customHeight="false" hidden="false" ht="15.65" outlineLevel="0" r="5">
      <c r="A5" s="2" t="s">
        <v>170</v>
      </c>
      <c r="B5" s="2" t="s">
        <v>33</v>
      </c>
      <c r="C5" s="2" t="s">
        <v>172</v>
      </c>
      <c r="D5" s="1" t="n">
        <v>12</v>
      </c>
      <c r="E5" s="1" t="n">
        <v>4</v>
      </c>
      <c r="F5" s="1" t="s">
        <v>37</v>
      </c>
    </row>
    <row collapsed="false" customFormat="false" customHeight="false" hidden="false" ht="15.65" outlineLevel="0" r="6">
      <c r="A6" s="2" t="s">
        <v>170</v>
      </c>
      <c r="B6" s="2" t="s">
        <v>45</v>
      </c>
      <c r="C6" s="2" t="s">
        <v>171</v>
      </c>
      <c r="D6" s="1" t="n">
        <v>1</v>
      </c>
      <c r="E6" s="1" t="n">
        <v>0</v>
      </c>
      <c r="F6" s="1" t="s">
        <v>37</v>
      </c>
    </row>
    <row collapsed="false" customFormat="false" customHeight="false" hidden="false" ht="15.65" outlineLevel="0" r="7">
      <c r="A7" s="2" t="s">
        <v>170</v>
      </c>
      <c r="B7" s="2" t="s">
        <v>45</v>
      </c>
      <c r="C7" s="2" t="s">
        <v>171</v>
      </c>
      <c r="D7" s="1" t="n">
        <v>1</v>
      </c>
      <c r="E7" s="1" t="n">
        <v>0</v>
      </c>
      <c r="F7" s="1" t="s">
        <v>37</v>
      </c>
    </row>
    <row collapsed="false" customFormat="false" customHeight="false" hidden="false" ht="15.65" outlineLevel="0" r="8">
      <c r="A8" s="2" t="s">
        <v>170</v>
      </c>
      <c r="B8" s="2" t="s">
        <v>45</v>
      </c>
      <c r="C8" s="2" t="s">
        <v>173</v>
      </c>
      <c r="D8" s="1" t="n">
        <v>1</v>
      </c>
      <c r="E8" s="1" t="n">
        <v>0</v>
      </c>
      <c r="F8" s="1" t="s">
        <v>37</v>
      </c>
    </row>
    <row collapsed="false" customFormat="false" customHeight="false" hidden="false" ht="15.65" outlineLevel="0" r="9">
      <c r="A9" s="2" t="s">
        <v>170</v>
      </c>
      <c r="B9" s="2" t="s">
        <v>45</v>
      </c>
      <c r="C9" s="2" t="s">
        <v>172</v>
      </c>
      <c r="D9" s="1" t="n">
        <v>1</v>
      </c>
      <c r="E9" s="1" t="n">
        <v>0</v>
      </c>
      <c r="F9" s="1" t="s">
        <v>37</v>
      </c>
    </row>
    <row collapsed="false" customFormat="false" customHeight="false" hidden="false" ht="15.6" outlineLevel="0" r="10">
      <c r="A10" s="2" t="s">
        <v>170</v>
      </c>
      <c r="B10" s="2" t="s">
        <v>59</v>
      </c>
      <c r="C10" s="2" t="s">
        <v>171</v>
      </c>
      <c r="D10" s="1" t="n">
        <v>0</v>
      </c>
      <c r="E10" s="1" t="n">
        <v>1</v>
      </c>
    </row>
    <row collapsed="false" customFormat="false" customHeight="false" hidden="false" ht="15.6" outlineLevel="0" r="11">
      <c r="A11" s="2" t="s">
        <v>170</v>
      </c>
      <c r="B11" s="2" t="s">
        <v>59</v>
      </c>
      <c r="C11" s="2" t="s">
        <v>60</v>
      </c>
      <c r="D11" s="1" t="n">
        <v>-1</v>
      </c>
      <c r="E11" s="1" t="n">
        <v>0</v>
      </c>
    </row>
    <row collapsed="false" customFormat="false" customHeight="false" hidden="false" ht="15.6" outlineLevel="0" r="12">
      <c r="A12" s="2" t="s">
        <v>170</v>
      </c>
      <c r="B12" s="2" t="s">
        <v>59</v>
      </c>
      <c r="C12" s="2" t="s">
        <v>60</v>
      </c>
      <c r="D12" s="1" t="n">
        <v>-1</v>
      </c>
      <c r="E12" s="1" t="n">
        <v>0</v>
      </c>
    </row>
    <row collapsed="false" customFormat="false" customHeight="false" hidden="false" ht="15.6" outlineLevel="0" r="13">
      <c r="A13" s="2" t="s">
        <v>170</v>
      </c>
      <c r="B13" s="2" t="s">
        <v>59</v>
      </c>
      <c r="C13" s="2" t="s">
        <v>174</v>
      </c>
      <c r="D13" s="1" t="n">
        <v>-1</v>
      </c>
      <c r="E13" s="1" t="n">
        <v>0</v>
      </c>
    </row>
    <row collapsed="false" customFormat="false" customHeight="false" hidden="false" ht="15.6" outlineLevel="0" r="14">
      <c r="A14" s="2" t="s">
        <v>170</v>
      </c>
      <c r="B14" s="2" t="s">
        <v>59</v>
      </c>
      <c r="C14" s="2" t="s">
        <v>175</v>
      </c>
      <c r="D14" s="1" t="n">
        <v>-1</v>
      </c>
      <c r="E14" s="1" t="n">
        <v>0</v>
      </c>
    </row>
    <row collapsed="false" customFormat="false" customHeight="false" hidden="false" ht="15.6" outlineLevel="0" r="15">
      <c r="A15" s="2" t="s">
        <v>170</v>
      </c>
      <c r="B15" s="2" t="s">
        <v>59</v>
      </c>
      <c r="C15" s="2" t="s">
        <v>176</v>
      </c>
      <c r="D15" s="1" t="n">
        <v>-1</v>
      </c>
      <c r="E15" s="1" t="n">
        <v>0</v>
      </c>
    </row>
    <row collapsed="false" customFormat="false" customHeight="false" hidden="false" ht="15.6" outlineLevel="0" r="16">
      <c r="A16" s="2" t="s">
        <v>170</v>
      </c>
      <c r="B16" s="2" t="s">
        <v>59</v>
      </c>
      <c r="C16" s="2" t="s">
        <v>176</v>
      </c>
      <c r="D16" s="1" t="n">
        <v>-1</v>
      </c>
      <c r="E16" s="1" t="n">
        <v>0</v>
      </c>
    </row>
    <row collapsed="false" customFormat="false" customHeight="false" hidden="false" ht="15.6" outlineLevel="0" r="17">
      <c r="A17" s="2" t="s">
        <v>170</v>
      </c>
      <c r="B17" s="2" t="s">
        <v>63</v>
      </c>
      <c r="C17" s="2" t="s">
        <v>81</v>
      </c>
      <c r="D17" s="1" t="n">
        <v>4</v>
      </c>
      <c r="E17" s="1" t="n">
        <v>1</v>
      </c>
    </row>
    <row collapsed="false" customFormat="false" customHeight="false" hidden="false" ht="15.6" outlineLevel="0" r="18">
      <c r="A18" s="2" t="s">
        <v>170</v>
      </c>
      <c r="B18" s="2" t="s">
        <v>75</v>
      </c>
      <c r="C18" s="2" t="s">
        <v>177</v>
      </c>
      <c r="D18" s="1" t="n">
        <v>4</v>
      </c>
      <c r="E18" s="1" t="n">
        <v>1</v>
      </c>
    </row>
    <row collapsed="false" customFormat="false" customHeight="false" hidden="false" ht="15.6" outlineLevel="0" r="19">
      <c r="A19" s="2" t="s">
        <v>170</v>
      </c>
      <c r="B19" s="2" t="s">
        <v>75</v>
      </c>
      <c r="C19" s="2" t="s">
        <v>177</v>
      </c>
      <c r="D19" s="1" t="n">
        <v>4</v>
      </c>
      <c r="E19" s="1" t="n">
        <v>1</v>
      </c>
    </row>
    <row collapsed="false" customFormat="false" customHeight="false" hidden="false" ht="15.6" outlineLevel="0" r="20">
      <c r="A20" s="2" t="s">
        <v>170</v>
      </c>
      <c r="B20" s="2" t="s">
        <v>79</v>
      </c>
      <c r="C20" s="2" t="s">
        <v>178</v>
      </c>
      <c r="D20" s="1" t="n">
        <v>1</v>
      </c>
      <c r="E20" s="1" t="n">
        <v>0</v>
      </c>
      <c r="F20" s="1" t="s">
        <v>37</v>
      </c>
    </row>
    <row collapsed="false" customFormat="false" customHeight="false" hidden="false" ht="15.6" outlineLevel="0" r="21">
      <c r="A21" s="2" t="s">
        <v>16</v>
      </c>
      <c r="B21" s="2" t="s">
        <v>85</v>
      </c>
      <c r="C21" s="2" t="s">
        <v>179</v>
      </c>
      <c r="D21" s="1" t="n">
        <v>-2</v>
      </c>
      <c r="E21" s="1" t="n">
        <v>0</v>
      </c>
      <c r="F21" s="1"/>
    </row>
    <row collapsed="false" customFormat="false" customHeight="false" hidden="false" ht="15.6" outlineLevel="0" r="22">
      <c r="A22" s="2" t="s">
        <v>170</v>
      </c>
      <c r="B22" s="2" t="s">
        <v>85</v>
      </c>
      <c r="C22" s="2" t="s">
        <v>180</v>
      </c>
      <c r="D22" s="1" t="n">
        <v>0</v>
      </c>
      <c r="E22" s="1" t="n">
        <v>0</v>
      </c>
      <c r="F22" s="1" t="s">
        <v>37</v>
      </c>
    </row>
    <row collapsed="false" customFormat="false" customHeight="false" hidden="false" ht="15.6" outlineLevel="0" r="23">
      <c r="A23" s="2" t="s">
        <v>16</v>
      </c>
      <c r="B23" s="2" t="s">
        <v>181</v>
      </c>
      <c r="C23" s="2" t="s">
        <v>182</v>
      </c>
      <c r="D23" s="1" t="n">
        <v>4</v>
      </c>
      <c r="E23" s="1" t="n">
        <v>1</v>
      </c>
      <c r="F23" s="1"/>
    </row>
    <row collapsed="false" customFormat="false" customHeight="false" hidden="false" ht="15.6" outlineLevel="0" r="24">
      <c r="A24" s="2" t="s">
        <v>170</v>
      </c>
      <c r="B24" s="2" t="s">
        <v>183</v>
      </c>
      <c r="C24" s="2" t="s">
        <v>184</v>
      </c>
      <c r="D24" s="1" t="n">
        <v>0</v>
      </c>
      <c r="E24" s="1" t="n">
        <v>0</v>
      </c>
      <c r="F24" s="1" t="s">
        <v>37</v>
      </c>
    </row>
    <row collapsed="false" customFormat="false" customHeight="false" hidden="false" ht="14.5" outlineLevel="0" r="26">
      <c r="D26" s="1" t="s">
        <v>20</v>
      </c>
      <c r="E26" s="1" t="s">
        <v>32</v>
      </c>
    </row>
    <row collapsed="false" customFormat="false" customHeight="false" hidden="false" ht="14.5" outlineLevel="0" r="27">
      <c r="D27" s="1" t="n">
        <f aca="false">SUM(D2:D24)</f>
        <v>33</v>
      </c>
      <c r="E27" s="1" t="n">
        <f aca="false">SUM(E2:E24)</f>
        <v>11</v>
      </c>
    </row>
    <row collapsed="false" customFormat="false" customHeight="false" hidden="false" ht="14.5" outlineLevel="0" r="28">
      <c r="D28" s="4" t="n">
        <f aca="false">D27/38847</f>
        <v>0.000849486446829871</v>
      </c>
      <c r="E28" s="4" t="n">
        <f aca="false">E27/933</f>
        <v>0.0117899249732047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D11" activeCellId="0" pane="topLeft" sqref="D11"/>
    </sheetView>
  </sheetViews>
  <cols>
    <col collapsed="false" hidden="false" max="1" min="1" style="0" width="8.4"/>
    <col collapsed="false" hidden="false" max="2" min="2" style="0" width="13.6862745098039"/>
    <col collapsed="false" hidden="false" max="3" min="3" style="0" width="9.36470588235294"/>
    <col collapsed="false" hidden="false" max="4" min="4" style="0" width="8.4"/>
    <col collapsed="false" hidden="false" max="5" min="5" style="0" width="12.8745098039216"/>
    <col collapsed="false" hidden="false" max="1025" min="6" style="0" width="8.4"/>
  </cols>
  <sheetData>
    <row collapsed="false" customFormat="false" customHeight="false" hidden="false" ht="14.5" outlineLevel="0" r="1">
      <c r="A1" s="7" t="s">
        <v>29</v>
      </c>
      <c r="B1" s="7" t="s">
        <v>30</v>
      </c>
      <c r="C1" s="1" t="s">
        <v>31</v>
      </c>
      <c r="D1" s="1" t="s">
        <v>20</v>
      </c>
      <c r="E1" s="1" t="s">
        <v>32</v>
      </c>
    </row>
    <row collapsed="false" customFormat="false" customHeight="false" hidden="false" ht="15.6" outlineLevel="0" r="2">
      <c r="A2" s="7" t="s">
        <v>17</v>
      </c>
      <c r="B2" s="7" t="s">
        <v>154</v>
      </c>
      <c r="C2" s="7" t="s">
        <v>185</v>
      </c>
      <c r="D2" s="1" t="n">
        <v>3</v>
      </c>
      <c r="E2" s="1" t="n">
        <v>1</v>
      </c>
    </row>
    <row collapsed="false" customFormat="false" customHeight="false" hidden="false" ht="15.6" outlineLevel="0" r="3">
      <c r="A3" s="7" t="s">
        <v>17</v>
      </c>
      <c r="B3" s="7" t="s">
        <v>154</v>
      </c>
      <c r="C3" s="7" t="s">
        <v>185</v>
      </c>
      <c r="D3" s="1" t="n">
        <v>3</v>
      </c>
      <c r="E3" s="1" t="n">
        <v>1</v>
      </c>
    </row>
    <row collapsed="false" customFormat="false" customHeight="false" hidden="false" ht="15.6" outlineLevel="0" r="4">
      <c r="A4" s="7" t="s">
        <v>17</v>
      </c>
      <c r="B4" s="7" t="s">
        <v>154</v>
      </c>
      <c r="C4" s="7" t="s">
        <v>186</v>
      </c>
      <c r="D4" s="1" t="n">
        <v>3</v>
      </c>
      <c r="E4" s="1" t="n">
        <v>1</v>
      </c>
    </row>
    <row collapsed="false" customFormat="false" customHeight="false" hidden="false" ht="15.6" outlineLevel="0" r="5">
      <c r="A5" s="7" t="s">
        <v>17</v>
      </c>
      <c r="B5" s="7" t="s">
        <v>154</v>
      </c>
      <c r="C5" s="1" t="s">
        <v>187</v>
      </c>
      <c r="D5" s="1" t="n">
        <v>3</v>
      </c>
      <c r="E5" s="1" t="n">
        <v>1</v>
      </c>
    </row>
    <row collapsed="false" customFormat="false" customHeight="false" hidden="false" ht="15.6" outlineLevel="0" r="6">
      <c r="A6" s="7" t="s">
        <v>17</v>
      </c>
      <c r="B6" s="7" t="s">
        <v>154</v>
      </c>
      <c r="C6" s="1" t="s">
        <v>188</v>
      </c>
      <c r="D6" s="1" t="n">
        <v>3</v>
      </c>
      <c r="E6" s="1" t="n">
        <v>1</v>
      </c>
    </row>
    <row collapsed="false" customFormat="false" customHeight="false" hidden="false" ht="15.6" outlineLevel="0" r="7">
      <c r="A7" s="7" t="s">
        <v>17</v>
      </c>
      <c r="B7" s="7" t="s">
        <v>107</v>
      </c>
      <c r="C7" s="1"/>
      <c r="D7" s="1" t="n">
        <v>3</v>
      </c>
      <c r="E7" s="1" t="n">
        <v>1</v>
      </c>
      <c r="F7" s="1" t="s">
        <v>37</v>
      </c>
    </row>
    <row collapsed="false" customFormat="false" customHeight="false" hidden="false" ht="14.5" outlineLevel="0" r="9">
      <c r="D9" s="1" t="s">
        <v>20</v>
      </c>
      <c r="E9" s="1" t="s">
        <v>32</v>
      </c>
    </row>
    <row collapsed="false" customFormat="false" customHeight="false" hidden="false" ht="14.5" outlineLevel="0" r="10">
      <c r="D10" s="1" t="n">
        <f aca="false">SUM(D2:D7)</f>
        <v>18</v>
      </c>
      <c r="E10" s="1" t="n">
        <f aca="false">SUM(E2:E7)</f>
        <v>6</v>
      </c>
    </row>
    <row collapsed="false" customFormat="false" customHeight="false" hidden="false" ht="14.5" outlineLevel="0" r="11">
      <c r="D11" s="4" t="n">
        <f aca="false">D10/14503</f>
        <v>0.00124112252637385</v>
      </c>
      <c r="E11" s="4" t="n">
        <f aca="false">E10/193</f>
        <v>0.0310880829015544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D18" activeCellId="0" pane="topLeft" sqref="D18"/>
    </sheetView>
  </sheetViews>
  <cols>
    <col collapsed="false" hidden="false" max="1" min="1" style="0" width="10.5372549019608"/>
    <col collapsed="false" hidden="false" max="2" min="2" style="0" width="32.5137254901961"/>
    <col collapsed="false" hidden="false" max="3" min="3" style="0" width="27.3764705882353"/>
    <col collapsed="false" hidden="false" max="4" min="4" style="0" width="8.4"/>
    <col collapsed="false" hidden="false" max="5" min="5" style="0" width="9.45490196078431"/>
    <col collapsed="false" hidden="false" max="1025" min="6" style="0" width="8.4"/>
  </cols>
  <sheetData>
    <row collapsed="false" customFormat="false" customHeight="false" hidden="false" ht="14.5" outlineLevel="0" r="1">
      <c r="A1" s="7" t="s">
        <v>29</v>
      </c>
      <c r="B1" s="7" t="s">
        <v>30</v>
      </c>
      <c r="C1" s="7" t="s">
        <v>31</v>
      </c>
      <c r="D1" s="1" t="s">
        <v>20</v>
      </c>
      <c r="E1" s="1" t="s">
        <v>32</v>
      </c>
    </row>
    <row collapsed="false" customFormat="false" customHeight="false" hidden="false" ht="15.6" outlineLevel="0" r="2">
      <c r="A2" s="7" t="s">
        <v>18</v>
      </c>
      <c r="B2" s="7" t="s">
        <v>120</v>
      </c>
      <c r="C2" s="7" t="s">
        <v>189</v>
      </c>
      <c r="D2" s="1" t="n">
        <v>0</v>
      </c>
      <c r="E2" s="1" t="n">
        <v>0</v>
      </c>
      <c r="F2" s="1" t="s">
        <v>37</v>
      </c>
    </row>
    <row collapsed="false" customFormat="false" customHeight="false" hidden="false" ht="15.6" outlineLevel="0" r="3">
      <c r="A3" s="7" t="s">
        <v>18</v>
      </c>
      <c r="B3" s="7" t="s">
        <v>75</v>
      </c>
      <c r="C3" s="7" t="s">
        <v>190</v>
      </c>
      <c r="D3" s="1" t="n">
        <v>4</v>
      </c>
      <c r="E3" s="1" t="n">
        <v>1</v>
      </c>
      <c r="F3" s="1" t="s">
        <v>37</v>
      </c>
    </row>
    <row collapsed="false" customFormat="false" customHeight="false" hidden="false" ht="15.6" outlineLevel="0" r="4">
      <c r="A4" s="7" t="s">
        <v>18</v>
      </c>
      <c r="B4" s="7" t="s">
        <v>75</v>
      </c>
      <c r="C4" s="7" t="s">
        <v>190</v>
      </c>
      <c r="D4" s="1" t="n">
        <v>4</v>
      </c>
      <c r="E4" s="1" t="n">
        <v>1</v>
      </c>
      <c r="F4" s="1" t="s">
        <v>37</v>
      </c>
    </row>
    <row collapsed="false" customFormat="false" customHeight="false" hidden="false" ht="15.6" outlineLevel="0" r="5">
      <c r="A5" s="7" t="s">
        <v>18</v>
      </c>
      <c r="B5" s="7" t="s">
        <v>75</v>
      </c>
      <c r="C5" s="7" t="s">
        <v>190</v>
      </c>
      <c r="D5" s="1" t="n">
        <v>4</v>
      </c>
      <c r="E5" s="1" t="n">
        <v>1</v>
      </c>
      <c r="F5" s="1" t="s">
        <v>37</v>
      </c>
    </row>
    <row collapsed="false" customFormat="false" customHeight="false" hidden="false" ht="15.65" outlineLevel="0" r="6">
      <c r="A6" s="7" t="s">
        <v>18</v>
      </c>
      <c r="B6" s="7" t="s">
        <v>107</v>
      </c>
      <c r="C6" s="7" t="s">
        <v>189</v>
      </c>
      <c r="D6" s="1" t="n">
        <v>3</v>
      </c>
      <c r="E6" s="1" t="n">
        <v>1</v>
      </c>
      <c r="F6" s="1" t="s">
        <v>37</v>
      </c>
    </row>
    <row collapsed="false" customFormat="false" customHeight="false" hidden="false" ht="15.6" outlineLevel="0" r="7">
      <c r="A7" s="7" t="s">
        <v>18</v>
      </c>
      <c r="B7" s="7" t="s">
        <v>107</v>
      </c>
      <c r="C7" s="7" t="s">
        <v>189</v>
      </c>
      <c r="D7" s="1" t="n">
        <v>3</v>
      </c>
      <c r="E7" s="1" t="n">
        <v>1</v>
      </c>
      <c r="F7" s="1" t="s">
        <v>37</v>
      </c>
    </row>
    <row collapsed="false" customFormat="false" customHeight="false" hidden="false" ht="15.6" outlineLevel="0" r="8">
      <c r="A8" s="7" t="s">
        <v>18</v>
      </c>
      <c r="B8" s="7" t="s">
        <v>107</v>
      </c>
      <c r="C8" s="7" t="s">
        <v>189</v>
      </c>
      <c r="D8" s="1" t="n">
        <v>3</v>
      </c>
      <c r="E8" s="1" t="n">
        <v>1</v>
      </c>
      <c r="F8" s="1" t="s">
        <v>37</v>
      </c>
    </row>
    <row collapsed="false" customFormat="false" customHeight="false" hidden="false" ht="15.6" outlineLevel="0" r="9">
      <c r="A9" s="7" t="s">
        <v>18</v>
      </c>
      <c r="B9" s="7" t="s">
        <v>107</v>
      </c>
      <c r="C9" s="7" t="s">
        <v>189</v>
      </c>
      <c r="D9" s="1" t="n">
        <v>3</v>
      </c>
      <c r="E9" s="1" t="n">
        <v>1</v>
      </c>
      <c r="F9" s="1" t="s">
        <v>37</v>
      </c>
    </row>
    <row collapsed="false" customFormat="false" customHeight="false" hidden="false" ht="15.6" outlineLevel="0" r="10">
      <c r="A10" s="7" t="s">
        <v>18</v>
      </c>
      <c r="B10" s="7" t="s">
        <v>107</v>
      </c>
      <c r="C10" s="7" t="s">
        <v>189</v>
      </c>
      <c r="D10" s="1" t="n">
        <v>3</v>
      </c>
      <c r="E10" s="1" t="n">
        <v>1</v>
      </c>
      <c r="F10" s="1" t="s">
        <v>37</v>
      </c>
    </row>
    <row collapsed="false" customFormat="false" customHeight="false" hidden="false" ht="15.6" outlineLevel="0" r="11">
      <c r="A11" s="7" t="s">
        <v>18</v>
      </c>
      <c r="B11" s="7" t="s">
        <v>107</v>
      </c>
      <c r="C11" s="7" t="s">
        <v>189</v>
      </c>
      <c r="D11" s="1" t="n">
        <v>3</v>
      </c>
      <c r="E11" s="1" t="n">
        <v>1</v>
      </c>
      <c r="F11" s="1" t="s">
        <v>37</v>
      </c>
    </row>
    <row collapsed="false" customFormat="false" customHeight="false" hidden="false" ht="15.6" outlineLevel="0" r="12">
      <c r="A12" s="7" t="s">
        <v>18</v>
      </c>
      <c r="B12" s="7" t="s">
        <v>107</v>
      </c>
      <c r="C12" s="7" t="s">
        <v>189</v>
      </c>
      <c r="D12" s="1" t="n">
        <v>3</v>
      </c>
      <c r="E12" s="1" t="n">
        <v>1</v>
      </c>
      <c r="F12" s="1" t="s">
        <v>37</v>
      </c>
    </row>
    <row collapsed="false" customFormat="false" customHeight="false" hidden="false" ht="15.6" outlineLevel="0" r="13">
      <c r="A13" s="7" t="s">
        <v>18</v>
      </c>
      <c r="B13" s="7" t="s">
        <v>107</v>
      </c>
      <c r="C13" s="7" t="s">
        <v>189</v>
      </c>
      <c r="D13" s="1" t="n">
        <v>3</v>
      </c>
      <c r="E13" s="1" t="n">
        <v>1</v>
      </c>
      <c r="F13" s="1" t="s">
        <v>37</v>
      </c>
    </row>
    <row collapsed="false" customFormat="false" customHeight="false" hidden="false" ht="15.6" outlineLevel="0" r="14">
      <c r="A14" s="7" t="s">
        <v>18</v>
      </c>
      <c r="B14" s="7" t="s">
        <v>139</v>
      </c>
      <c r="C14" s="7" t="s">
        <v>190</v>
      </c>
      <c r="D14" s="1" t="n">
        <v>-1</v>
      </c>
      <c r="E14" s="1" t="n">
        <v>0</v>
      </c>
    </row>
    <row collapsed="false" customFormat="false" customHeight="false" hidden="false" ht="14.5" outlineLevel="0" r="15">
      <c r="E15" s="1"/>
    </row>
    <row collapsed="false" customFormat="false" customHeight="false" hidden="false" ht="14.5" outlineLevel="0" r="16">
      <c r="D16" s="1" t="s">
        <v>20</v>
      </c>
      <c r="E16" s="1" t="s">
        <v>32</v>
      </c>
    </row>
    <row collapsed="false" customFormat="false" customHeight="false" hidden="false" ht="14.5" outlineLevel="0" r="17">
      <c r="D17" s="1" t="n">
        <f aca="false">SUM(D2:D14)+4</f>
        <v>39</v>
      </c>
      <c r="E17" s="1" t="n">
        <f aca="false">SUM(E2:E14)</f>
        <v>11</v>
      </c>
    </row>
    <row collapsed="false" customFormat="false" customHeight="false" hidden="false" ht="14.5" outlineLevel="0" r="18">
      <c r="D18" s="4" t="n">
        <f aca="false">D17/4988</f>
        <v>0.00781876503608661</v>
      </c>
      <c r="E18" s="4" t="n">
        <f aca="false">E17/361</f>
        <v>0.0304709141274238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4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E12" activeCellId="0" pane="topLeft" sqref="E12"/>
    </sheetView>
  </sheetViews>
  <cols>
    <col collapsed="false" hidden="false" max="1" min="1" style="0" width="15.1882352941176"/>
    <col collapsed="false" hidden="false" max="2" min="2" style="0" width="32.3607843137255"/>
    <col collapsed="false" hidden="false" max="3" min="3" style="0" width="23.1176470588235"/>
    <col collapsed="false" hidden="false" max="1025" min="4" style="0" width="8.4"/>
  </cols>
  <sheetData>
    <row collapsed="false" customFormat="false" customHeight="false" hidden="false" ht="14.9" outlineLevel="0" r="1">
      <c r="A1" s="7" t="s">
        <v>13</v>
      </c>
      <c r="B1" s="7" t="s">
        <v>154</v>
      </c>
      <c r="D1" s="1" t="n">
        <v>3</v>
      </c>
      <c r="E1" s="1" t="n">
        <v>1</v>
      </c>
      <c r="G1" s="3"/>
      <c r="H1" s="3"/>
    </row>
    <row collapsed="false" customFormat="false" customHeight="false" hidden="false" ht="14.9" outlineLevel="0" r="2">
      <c r="A2" s="7" t="s">
        <v>13</v>
      </c>
      <c r="B2" s="7" t="s">
        <v>154</v>
      </c>
      <c r="D2" s="1" t="n">
        <v>3</v>
      </c>
      <c r="E2" s="1" t="n">
        <v>1</v>
      </c>
      <c r="G2" s="3"/>
      <c r="H2" s="3"/>
    </row>
    <row collapsed="false" customFormat="false" customHeight="false" hidden="false" ht="14.9" outlineLevel="0" r="3">
      <c r="A3" s="7" t="s">
        <v>13</v>
      </c>
      <c r="B3" s="7" t="s">
        <v>154</v>
      </c>
      <c r="D3" s="1" t="n">
        <v>3</v>
      </c>
      <c r="E3" s="1" t="n">
        <v>1</v>
      </c>
    </row>
    <row collapsed="false" customFormat="false" customHeight="false" hidden="false" ht="14.9" outlineLevel="0" r="4">
      <c r="A4" s="7" t="s">
        <v>13</v>
      </c>
      <c r="B4" s="7" t="s">
        <v>154</v>
      </c>
      <c r="D4" s="1" t="n">
        <v>3</v>
      </c>
      <c r="E4" s="1" t="n">
        <v>1</v>
      </c>
      <c r="G4" s="3"/>
      <c r="H4" s="3"/>
    </row>
    <row collapsed="false" customFormat="false" customHeight="false" hidden="false" ht="14.9" outlineLevel="0" r="5">
      <c r="A5" s="7" t="s">
        <v>17</v>
      </c>
      <c r="B5" s="7" t="s">
        <v>154</v>
      </c>
      <c r="C5" s="7" t="s">
        <v>185</v>
      </c>
      <c r="D5" s="1" t="n">
        <v>3</v>
      </c>
      <c r="E5" s="1" t="n">
        <v>1</v>
      </c>
      <c r="G5" s="3"/>
      <c r="H5" s="3"/>
    </row>
    <row collapsed="false" customFormat="false" customHeight="false" hidden="false" ht="14.9" outlineLevel="0" r="6">
      <c r="A6" s="7" t="s">
        <v>17</v>
      </c>
      <c r="B6" s="7" t="s">
        <v>154</v>
      </c>
      <c r="C6" s="7" t="s">
        <v>185</v>
      </c>
      <c r="D6" s="1" t="n">
        <v>3</v>
      </c>
      <c r="E6" s="1" t="n">
        <v>1</v>
      </c>
    </row>
    <row collapsed="false" customFormat="false" customHeight="false" hidden="false" ht="14.9" outlineLevel="0" r="7">
      <c r="A7" s="7" t="s">
        <v>17</v>
      </c>
      <c r="B7" s="7" t="s">
        <v>154</v>
      </c>
      <c r="C7" s="7" t="s">
        <v>186</v>
      </c>
      <c r="D7" s="1" t="n">
        <v>3</v>
      </c>
      <c r="E7" s="1" t="n">
        <v>1</v>
      </c>
      <c r="G7" s="3"/>
      <c r="H7" s="3"/>
    </row>
    <row collapsed="false" customFormat="false" customHeight="false" hidden="false" ht="14.9" outlineLevel="0" r="8">
      <c r="A8" s="7" t="s">
        <v>17</v>
      </c>
      <c r="B8" s="7" t="s">
        <v>154</v>
      </c>
      <c r="C8" s="1" t="s">
        <v>187</v>
      </c>
      <c r="D8" s="1" t="n">
        <v>3</v>
      </c>
      <c r="E8" s="1" t="n">
        <v>1</v>
      </c>
      <c r="G8" s="3"/>
      <c r="H8" s="3"/>
    </row>
    <row collapsed="false" customFormat="false" customHeight="false" hidden="false" ht="14.9" outlineLevel="0" r="9">
      <c r="A9" s="7" t="s">
        <v>17</v>
      </c>
      <c r="B9" s="7" t="s">
        <v>154</v>
      </c>
      <c r="C9" s="1" t="s">
        <v>188</v>
      </c>
      <c r="D9" s="1" t="n">
        <v>3</v>
      </c>
      <c r="E9" s="1" t="n">
        <v>1</v>
      </c>
    </row>
    <row collapsed="false" customFormat="false" customHeight="false" hidden="false" ht="14.9" outlineLevel="0" r="10">
      <c r="A10" s="2" t="s">
        <v>7</v>
      </c>
      <c r="B10" s="2" t="s">
        <v>33</v>
      </c>
      <c r="C10" s="2" t="s">
        <v>34</v>
      </c>
      <c r="D10" s="1" t="n">
        <v>3</v>
      </c>
      <c r="E10" s="1" t="n">
        <v>1</v>
      </c>
      <c r="G10" s="3"/>
      <c r="H10" s="3"/>
    </row>
    <row collapsed="false" customFormat="false" customHeight="false" hidden="false" ht="14.9" outlineLevel="0" r="11">
      <c r="A11" s="2" t="s">
        <v>7</v>
      </c>
      <c r="B11" s="2" t="s">
        <v>33</v>
      </c>
      <c r="C11" s="2" t="s">
        <v>34</v>
      </c>
      <c r="D11" s="1" t="n">
        <v>3</v>
      </c>
      <c r="E11" s="1" t="n">
        <v>1</v>
      </c>
      <c r="G11" s="3"/>
      <c r="H11" s="3"/>
    </row>
    <row collapsed="false" customFormat="false" customHeight="false" hidden="false" ht="14.9" outlineLevel="0" r="12">
      <c r="A12" s="2" t="s">
        <v>10</v>
      </c>
      <c r="B12" s="2" t="s">
        <v>33</v>
      </c>
      <c r="C12" s="7" t="s">
        <v>104</v>
      </c>
      <c r="D12" s="1" t="n">
        <v>3</v>
      </c>
      <c r="E12" s="1" t="n">
        <v>2</v>
      </c>
    </row>
    <row collapsed="false" customFormat="false" customHeight="false" hidden="false" ht="14.9" outlineLevel="0" r="13">
      <c r="A13" s="2" t="s">
        <v>10</v>
      </c>
      <c r="B13" s="2" t="s">
        <v>33</v>
      </c>
      <c r="C13" s="7" t="s">
        <v>105</v>
      </c>
      <c r="D13" s="1" t="n">
        <v>3</v>
      </c>
      <c r="E13" s="1" t="n">
        <v>0</v>
      </c>
      <c r="G13" s="3"/>
      <c r="H13" s="3"/>
    </row>
    <row collapsed="false" customFormat="false" customHeight="false" hidden="false" ht="14.9" outlineLevel="0" r="14">
      <c r="A14" s="2" t="s">
        <v>10</v>
      </c>
      <c r="B14" s="2" t="s">
        <v>33</v>
      </c>
      <c r="C14" s="7" t="s">
        <v>105</v>
      </c>
      <c r="D14" s="1" t="n">
        <v>3</v>
      </c>
      <c r="E14" s="1" t="n">
        <v>0</v>
      </c>
      <c r="G14" s="3"/>
      <c r="H14" s="3"/>
    </row>
    <row collapsed="false" customFormat="false" customHeight="false" hidden="false" ht="14.9" outlineLevel="0" r="15">
      <c r="A15" s="7" t="s">
        <v>12</v>
      </c>
      <c r="B15" s="7" t="s">
        <v>33</v>
      </c>
      <c r="C15" s="7" t="s">
        <v>119</v>
      </c>
      <c r="D15" s="1" t="n">
        <v>3</v>
      </c>
      <c r="E15" s="1" t="n">
        <v>1</v>
      </c>
    </row>
    <row collapsed="false" customFormat="false" customHeight="false" hidden="false" ht="14.9" outlineLevel="0" r="16">
      <c r="A16" s="2" t="s">
        <v>170</v>
      </c>
      <c r="B16" s="2" t="s">
        <v>33</v>
      </c>
      <c r="C16" s="2" t="s">
        <v>171</v>
      </c>
      <c r="D16" s="1" t="n">
        <v>2</v>
      </c>
      <c r="E16" s="1" t="n">
        <v>0</v>
      </c>
      <c r="G16" s="3"/>
      <c r="H16" s="3"/>
    </row>
    <row collapsed="false" customFormat="false" customHeight="false" hidden="false" ht="14.9" outlineLevel="0" r="17">
      <c r="A17" s="2" t="s">
        <v>170</v>
      </c>
      <c r="B17" s="2" t="s">
        <v>33</v>
      </c>
      <c r="C17" s="2" t="s">
        <v>171</v>
      </c>
      <c r="D17" s="1" t="n">
        <v>3</v>
      </c>
      <c r="E17" s="1" t="n">
        <v>1</v>
      </c>
      <c r="G17" s="3"/>
      <c r="H17" s="3"/>
    </row>
    <row collapsed="false" customFormat="false" customHeight="false" hidden="false" ht="15.65" outlineLevel="0" r="18">
      <c r="A18" s="2" t="s">
        <v>170</v>
      </c>
      <c r="B18" s="2" t="s">
        <v>33</v>
      </c>
      <c r="C18" s="2" t="s">
        <v>61</v>
      </c>
      <c r="D18" s="1" t="n">
        <v>3</v>
      </c>
      <c r="E18" s="1" t="n">
        <v>1</v>
      </c>
    </row>
    <row collapsed="false" customFormat="false" customHeight="false" hidden="false" ht="15.65" outlineLevel="0" r="19">
      <c r="A19" s="2" t="s">
        <v>170</v>
      </c>
      <c r="B19" s="2" t="s">
        <v>33</v>
      </c>
      <c r="C19" s="2" t="s">
        <v>172</v>
      </c>
      <c r="D19" s="1" t="n">
        <v>12</v>
      </c>
      <c r="E19" s="1" t="n">
        <v>4</v>
      </c>
    </row>
    <row collapsed="false" customFormat="false" customHeight="false" hidden="false" ht="15.65" outlineLevel="0" r="20">
      <c r="A20" s="7" t="s">
        <v>12</v>
      </c>
      <c r="B20" s="7" t="s">
        <v>117</v>
      </c>
      <c r="C20" s="7" t="s">
        <v>118</v>
      </c>
      <c r="D20" s="1" t="n">
        <v>3</v>
      </c>
      <c r="E20" s="1" t="n">
        <v>1</v>
      </c>
    </row>
    <row collapsed="false" customFormat="false" customHeight="false" hidden="false" ht="15.65" outlineLevel="0" r="21">
      <c r="A21" s="2" t="s">
        <v>7</v>
      </c>
      <c r="B21" s="2" t="s">
        <v>35</v>
      </c>
      <c r="C21" s="2" t="s">
        <v>36</v>
      </c>
      <c r="D21" s="1" t="n">
        <v>2</v>
      </c>
      <c r="E21" s="1" t="n">
        <v>0</v>
      </c>
    </row>
    <row collapsed="false" customFormat="false" customHeight="false" hidden="false" ht="15.65" outlineLevel="0" r="22">
      <c r="A22" s="2" t="s">
        <v>7</v>
      </c>
      <c r="B22" s="2" t="s">
        <v>35</v>
      </c>
      <c r="C22" s="2" t="s">
        <v>38</v>
      </c>
      <c r="D22" s="1" t="n">
        <v>2</v>
      </c>
      <c r="E22" s="1" t="n">
        <v>0</v>
      </c>
    </row>
    <row collapsed="false" customFormat="false" customHeight="false" hidden="false" ht="15.65" outlineLevel="0" r="23">
      <c r="A23" s="2" t="s">
        <v>7</v>
      </c>
      <c r="B23" s="2" t="s">
        <v>35</v>
      </c>
      <c r="C23" s="2" t="s">
        <v>39</v>
      </c>
      <c r="D23" s="1" t="n">
        <v>2</v>
      </c>
      <c r="E23" s="1" t="n">
        <v>0</v>
      </c>
    </row>
    <row collapsed="false" customFormat="false" customHeight="false" hidden="false" ht="15.65" outlineLevel="0" r="24">
      <c r="A24" s="2" t="s">
        <v>7</v>
      </c>
      <c r="B24" s="2" t="s">
        <v>35</v>
      </c>
      <c r="C24" s="2" t="s">
        <v>40</v>
      </c>
      <c r="D24" s="1" t="n">
        <v>2</v>
      </c>
      <c r="E24" s="1" t="n">
        <v>0</v>
      </c>
    </row>
    <row collapsed="false" customFormat="false" customHeight="false" hidden="false" ht="15.65" outlineLevel="0" r="25">
      <c r="A25" s="2" t="s">
        <v>7</v>
      </c>
      <c r="B25" s="2" t="s">
        <v>35</v>
      </c>
      <c r="C25" s="2" t="s">
        <v>41</v>
      </c>
      <c r="D25" s="1" t="n">
        <v>3</v>
      </c>
      <c r="E25" s="1" t="n">
        <v>1</v>
      </c>
    </row>
    <row collapsed="false" customFormat="false" customHeight="false" hidden="false" ht="15.65" outlineLevel="0" r="26">
      <c r="A26" s="2" t="s">
        <v>7</v>
      </c>
      <c r="B26" s="2" t="s">
        <v>35</v>
      </c>
      <c r="C26" s="2" t="s">
        <v>42</v>
      </c>
      <c r="D26" s="1" t="n">
        <v>3</v>
      </c>
      <c r="E26" s="1" t="n">
        <v>1</v>
      </c>
    </row>
    <row collapsed="false" customFormat="false" customHeight="false" hidden="false" ht="15.65" outlineLevel="0" r="27">
      <c r="A27" s="2" t="s">
        <v>7</v>
      </c>
      <c r="B27" s="2" t="s">
        <v>35</v>
      </c>
      <c r="C27" s="2" t="s">
        <v>43</v>
      </c>
      <c r="D27" s="1" t="n">
        <v>3</v>
      </c>
      <c r="E27" s="1" t="n">
        <v>1</v>
      </c>
    </row>
    <row collapsed="false" customFormat="false" customHeight="false" hidden="false" ht="15.65" outlineLevel="0" r="28">
      <c r="A28" s="2" t="s">
        <v>7</v>
      </c>
      <c r="B28" s="2" t="s">
        <v>35</v>
      </c>
      <c r="C28" s="2" t="s">
        <v>44</v>
      </c>
      <c r="D28" s="1" t="n">
        <v>3</v>
      </c>
      <c r="E28" s="1" t="n">
        <v>1</v>
      </c>
    </row>
    <row collapsed="false" customFormat="false" customHeight="false" hidden="false" ht="15.65" outlineLevel="0" r="29">
      <c r="A29" s="2" t="s">
        <v>9</v>
      </c>
      <c r="B29" s="2" t="s">
        <v>35</v>
      </c>
      <c r="C29" s="2" t="s">
        <v>97</v>
      </c>
      <c r="D29" s="1" t="n">
        <v>3</v>
      </c>
      <c r="E29" s="1" t="n">
        <v>1</v>
      </c>
    </row>
    <row collapsed="false" customFormat="false" customHeight="false" hidden="false" ht="15.65" outlineLevel="0" r="30">
      <c r="A30" s="2" t="s">
        <v>9</v>
      </c>
      <c r="B30" s="2" t="s">
        <v>35</v>
      </c>
      <c r="C30" s="2" t="s">
        <v>97</v>
      </c>
      <c r="D30" s="1" t="n">
        <v>3</v>
      </c>
      <c r="E30" s="1" t="n">
        <v>1</v>
      </c>
    </row>
    <row collapsed="false" customFormat="false" customHeight="false" hidden="false" ht="15.65" outlineLevel="0" r="31">
      <c r="A31" s="2" t="s">
        <v>9</v>
      </c>
      <c r="B31" s="2" t="s">
        <v>35</v>
      </c>
      <c r="C31" s="2" t="s">
        <v>97</v>
      </c>
      <c r="D31" s="1" t="n">
        <v>3</v>
      </c>
      <c r="E31" s="1" t="n">
        <v>1</v>
      </c>
    </row>
    <row collapsed="false" customFormat="false" customHeight="false" hidden="false" ht="15.65" outlineLevel="0" r="32">
      <c r="A32" s="2" t="s">
        <v>9</v>
      </c>
      <c r="B32" s="2" t="s">
        <v>35</v>
      </c>
      <c r="C32" s="2" t="s">
        <v>97</v>
      </c>
      <c r="D32" s="1" t="n">
        <v>3</v>
      </c>
      <c r="E32" s="1" t="n">
        <v>1</v>
      </c>
    </row>
    <row collapsed="false" customFormat="false" customHeight="false" hidden="false" ht="15.65" outlineLevel="0" r="33">
      <c r="A33" s="2" t="s">
        <v>9</v>
      </c>
      <c r="B33" s="2" t="s">
        <v>35</v>
      </c>
      <c r="C33" s="2" t="s">
        <v>97</v>
      </c>
      <c r="D33" s="1" t="n">
        <v>2</v>
      </c>
      <c r="E33" s="1" t="n">
        <v>0</v>
      </c>
    </row>
    <row collapsed="false" customFormat="false" customHeight="false" hidden="false" ht="15.65" outlineLevel="0" r="34">
      <c r="A34" s="2" t="s">
        <v>9</v>
      </c>
      <c r="B34" s="2" t="s">
        <v>35</v>
      </c>
      <c r="C34" s="2" t="s">
        <v>97</v>
      </c>
      <c r="D34" s="1" t="n">
        <v>2</v>
      </c>
      <c r="E34" s="1" t="n">
        <v>0</v>
      </c>
    </row>
    <row collapsed="false" customFormat="false" customHeight="false" hidden="false" ht="15.65" outlineLevel="0" r="35">
      <c r="A35" s="2" t="s">
        <v>9</v>
      </c>
      <c r="B35" s="2" t="s">
        <v>35</v>
      </c>
      <c r="C35" s="2" t="s">
        <v>97</v>
      </c>
      <c r="D35" s="1" t="n">
        <v>2</v>
      </c>
      <c r="E35" s="1" t="n">
        <v>0</v>
      </c>
    </row>
    <row collapsed="false" customFormat="false" customHeight="false" hidden="false" ht="15.65" outlineLevel="0" r="36">
      <c r="A36" s="2" t="s">
        <v>9</v>
      </c>
      <c r="B36" s="2" t="s">
        <v>35</v>
      </c>
      <c r="C36" s="2" t="s">
        <v>97</v>
      </c>
      <c r="D36" s="1" t="n">
        <v>2</v>
      </c>
      <c r="E36" s="1" t="n">
        <v>0</v>
      </c>
    </row>
    <row collapsed="false" customFormat="false" customHeight="false" hidden="false" ht="15.65" outlineLevel="0" r="37">
      <c r="A37" s="2" t="s">
        <v>9</v>
      </c>
      <c r="B37" s="2" t="s">
        <v>35</v>
      </c>
      <c r="C37" s="2" t="s">
        <v>97</v>
      </c>
      <c r="D37" s="1" t="n">
        <v>2</v>
      </c>
      <c r="E37" s="1" t="n">
        <v>0</v>
      </c>
    </row>
    <row collapsed="false" customFormat="false" customHeight="false" hidden="false" ht="15.65" outlineLevel="0" r="38">
      <c r="A38" s="2" t="s">
        <v>9</v>
      </c>
      <c r="B38" s="2" t="s">
        <v>35</v>
      </c>
      <c r="C38" s="2" t="s">
        <v>97</v>
      </c>
      <c r="D38" s="1" t="n">
        <v>2</v>
      </c>
      <c r="E38" s="1" t="n">
        <v>0</v>
      </c>
    </row>
    <row collapsed="false" customFormat="false" customHeight="false" hidden="false" ht="15.65" outlineLevel="0" r="39">
      <c r="A39" s="2" t="s">
        <v>9</v>
      </c>
      <c r="B39" s="2" t="s">
        <v>35</v>
      </c>
      <c r="C39" s="2" t="s">
        <v>97</v>
      </c>
      <c r="D39" s="1" t="n">
        <v>2</v>
      </c>
      <c r="E39" s="1" t="n">
        <v>0</v>
      </c>
    </row>
    <row collapsed="false" customFormat="false" customHeight="false" hidden="false" ht="15.65" outlineLevel="0" r="40">
      <c r="A40" s="2" t="s">
        <v>9</v>
      </c>
      <c r="B40" s="2" t="s">
        <v>35</v>
      </c>
      <c r="C40" s="2" t="s">
        <v>97</v>
      </c>
      <c r="D40" s="1" t="n">
        <v>3</v>
      </c>
      <c r="E40" s="1" t="n">
        <v>1</v>
      </c>
    </row>
    <row collapsed="false" customFormat="false" customHeight="false" hidden="false" ht="15.65" outlineLevel="0" r="41">
      <c r="A41" s="2" t="s">
        <v>9</v>
      </c>
      <c r="B41" s="2" t="s">
        <v>35</v>
      </c>
      <c r="C41" s="2" t="s">
        <v>97</v>
      </c>
      <c r="D41" s="1" t="n">
        <v>3</v>
      </c>
      <c r="E41" s="1" t="n">
        <v>1</v>
      </c>
    </row>
    <row collapsed="false" customFormat="false" customHeight="false" hidden="false" ht="15.65" outlineLevel="0" r="42">
      <c r="A42" s="2" t="s">
        <v>9</v>
      </c>
      <c r="B42" s="2" t="s">
        <v>35</v>
      </c>
      <c r="C42" s="2" t="s">
        <v>97</v>
      </c>
      <c r="D42" s="1" t="n">
        <v>3</v>
      </c>
      <c r="E42" s="1" t="n">
        <v>1</v>
      </c>
    </row>
    <row collapsed="false" customFormat="false" customHeight="false" hidden="false" ht="15.65" outlineLevel="0" r="43">
      <c r="A43" s="2" t="s">
        <v>9</v>
      </c>
      <c r="B43" s="2" t="s">
        <v>35</v>
      </c>
      <c r="C43" s="2" t="s">
        <v>97</v>
      </c>
      <c r="D43" s="1" t="n">
        <v>3</v>
      </c>
      <c r="E43" s="1" t="n">
        <v>1</v>
      </c>
    </row>
    <row collapsed="false" customFormat="false" customHeight="false" hidden="false" ht="15.65" outlineLevel="0" r="44">
      <c r="A44" s="2" t="s">
        <v>9</v>
      </c>
      <c r="B44" s="2" t="s">
        <v>35</v>
      </c>
      <c r="C44" s="2" t="s">
        <v>97</v>
      </c>
      <c r="D44" s="1" t="n">
        <v>3</v>
      </c>
      <c r="E44" s="1" t="n">
        <v>1</v>
      </c>
    </row>
    <row collapsed="false" customFormat="false" customHeight="false" hidden="false" ht="15.65" outlineLevel="0" r="45">
      <c r="A45" s="2" t="s">
        <v>9</v>
      </c>
      <c r="B45" s="2" t="s">
        <v>35</v>
      </c>
      <c r="C45" s="2" t="s">
        <v>97</v>
      </c>
      <c r="D45" s="1" t="n">
        <v>3</v>
      </c>
      <c r="E45" s="1" t="n">
        <v>1</v>
      </c>
    </row>
    <row collapsed="false" customFormat="false" customHeight="false" hidden="false" ht="15.65" outlineLevel="0" r="46">
      <c r="A46" s="2" t="s">
        <v>9</v>
      </c>
      <c r="B46" s="2" t="s">
        <v>35</v>
      </c>
      <c r="C46" s="2" t="s">
        <v>98</v>
      </c>
      <c r="D46" s="1" t="n">
        <v>2</v>
      </c>
      <c r="E46" s="1" t="n">
        <v>0</v>
      </c>
    </row>
    <row collapsed="false" customFormat="false" customHeight="false" hidden="false" ht="15.65" outlineLevel="0" r="47">
      <c r="A47" s="2" t="s">
        <v>15</v>
      </c>
      <c r="B47" s="2" t="s">
        <v>35</v>
      </c>
      <c r="C47" s="2" t="s">
        <v>165</v>
      </c>
      <c r="D47" s="1" t="n">
        <v>12</v>
      </c>
      <c r="E47" s="1" t="n">
        <v>4</v>
      </c>
    </row>
    <row collapsed="false" customFormat="false" customHeight="false" hidden="false" ht="15.65" outlineLevel="0" r="48">
      <c r="A48" s="2" t="s">
        <v>15</v>
      </c>
      <c r="B48" s="2" t="s">
        <v>35</v>
      </c>
      <c r="C48" s="2" t="s">
        <v>165</v>
      </c>
      <c r="D48" s="1" t="n">
        <v>3</v>
      </c>
      <c r="E48" s="1" t="n">
        <v>1</v>
      </c>
    </row>
    <row collapsed="false" customFormat="false" customHeight="false" hidden="false" ht="14.9" outlineLevel="0" r="49">
      <c r="A49" s="2" t="s">
        <v>15</v>
      </c>
      <c r="B49" s="2" t="s">
        <v>35</v>
      </c>
      <c r="C49" s="2" t="s">
        <v>165</v>
      </c>
      <c r="D49" s="1" t="n">
        <v>0</v>
      </c>
      <c r="E49" s="1" t="n">
        <v>0</v>
      </c>
    </row>
    <row collapsed="false" customFormat="false" customHeight="false" hidden="false" ht="14.5" outlineLevel="0" r="50">
      <c r="A50" s="3" t="n">
        <v>49</v>
      </c>
      <c r="B50" s="3"/>
      <c r="C50" s="3"/>
      <c r="D50" s="1" t="n">
        <f aca="false">SUM(D1:D49)</f>
        <v>149</v>
      </c>
      <c r="E50" s="1" t="n">
        <f aca="false">SUM(E1:E49)</f>
        <v>40</v>
      </c>
    </row>
    <row collapsed="false" customFormat="false" customHeight="false" hidden="false" ht="14.9" outlineLevel="0" r="51">
      <c r="A51" s="7" t="s">
        <v>12</v>
      </c>
      <c r="B51" s="7" t="s">
        <v>149</v>
      </c>
      <c r="C51" s="7" t="s">
        <v>98</v>
      </c>
      <c r="D51" s="1" t="n">
        <v>3</v>
      </c>
      <c r="E51" s="1" t="n">
        <v>1</v>
      </c>
    </row>
    <row collapsed="false" customFormat="false" customHeight="false" hidden="false" ht="14.9" outlineLevel="0" r="52">
      <c r="A52" s="7" t="s">
        <v>12</v>
      </c>
      <c r="B52" s="7" t="s">
        <v>149</v>
      </c>
      <c r="C52" s="7" t="s">
        <v>150</v>
      </c>
      <c r="D52" s="1" t="n">
        <v>4</v>
      </c>
      <c r="E52" s="1" t="n">
        <v>1</v>
      </c>
    </row>
    <row collapsed="false" customFormat="false" customHeight="false" hidden="false" ht="14.9" outlineLevel="0" r="53">
      <c r="A53" s="7" t="s">
        <v>12</v>
      </c>
      <c r="B53" s="7" t="s">
        <v>149</v>
      </c>
      <c r="C53" s="7" t="s">
        <v>151</v>
      </c>
      <c r="D53" s="1" t="n">
        <v>3</v>
      </c>
      <c r="E53" s="1" t="n">
        <v>1</v>
      </c>
    </row>
    <row collapsed="false" customFormat="false" customHeight="false" hidden="false" ht="14.5" outlineLevel="0" r="54">
      <c r="A54" s="3" t="n">
        <v>3</v>
      </c>
      <c r="B54" s="3"/>
      <c r="C54" s="3"/>
      <c r="D54" s="1" t="n">
        <v>10</v>
      </c>
      <c r="E54" s="1" t="n">
        <v>3</v>
      </c>
    </row>
    <row collapsed="false" customFormat="false" customHeight="false" hidden="false" ht="14.5" outlineLevel="0" r="55">
      <c r="A55" s="2"/>
      <c r="B55" s="2"/>
      <c r="C55" s="2"/>
      <c r="D55" s="1"/>
      <c r="E55" s="1"/>
    </row>
    <row collapsed="false" customFormat="false" customHeight="false" hidden="false" ht="15.65" outlineLevel="0" r="56">
      <c r="A56" s="2" t="s">
        <v>10</v>
      </c>
      <c r="B56" s="2" t="s">
        <v>107</v>
      </c>
      <c r="C56" s="7" t="s">
        <v>104</v>
      </c>
      <c r="D56" s="1" t="n">
        <v>3</v>
      </c>
      <c r="E56" s="1" t="n">
        <v>1</v>
      </c>
    </row>
    <row collapsed="false" customFormat="false" customHeight="false" hidden="false" ht="15.65" outlineLevel="0" r="57">
      <c r="A57" s="2" t="s">
        <v>10</v>
      </c>
      <c r="B57" s="2" t="s">
        <v>107</v>
      </c>
      <c r="C57" s="7" t="s">
        <v>104</v>
      </c>
      <c r="D57" s="1" t="n">
        <v>3</v>
      </c>
      <c r="E57" s="1" t="n">
        <v>1</v>
      </c>
    </row>
    <row collapsed="false" customFormat="false" customHeight="false" hidden="false" ht="15.65" outlineLevel="0" r="58">
      <c r="A58" s="2" t="s">
        <v>10</v>
      </c>
      <c r="B58" s="2" t="s">
        <v>107</v>
      </c>
      <c r="C58" s="7" t="s">
        <v>104</v>
      </c>
      <c r="D58" s="1" t="n">
        <v>3</v>
      </c>
      <c r="E58" s="1" t="n">
        <v>1</v>
      </c>
    </row>
    <row collapsed="false" customFormat="false" customHeight="false" hidden="false" ht="15.65" outlineLevel="0" r="59">
      <c r="A59" s="2" t="s">
        <v>10</v>
      </c>
      <c r="B59" s="2" t="s">
        <v>107</v>
      </c>
      <c r="C59" s="7" t="s">
        <v>108</v>
      </c>
      <c r="D59" s="1" t="n">
        <v>3</v>
      </c>
      <c r="E59" s="1" t="n">
        <v>1</v>
      </c>
    </row>
    <row collapsed="false" customFormat="false" customHeight="false" hidden="false" ht="15.65" outlineLevel="0" r="60">
      <c r="A60" s="2" t="s">
        <v>10</v>
      </c>
      <c r="B60" s="2" t="s">
        <v>107</v>
      </c>
      <c r="C60" s="7" t="s">
        <v>108</v>
      </c>
      <c r="D60" s="1" t="n">
        <v>3</v>
      </c>
      <c r="E60" s="1" t="n">
        <v>1</v>
      </c>
    </row>
    <row collapsed="false" customFormat="false" customHeight="false" hidden="false" ht="15.65" outlineLevel="0" r="61">
      <c r="A61" s="2" t="s">
        <v>10</v>
      </c>
      <c r="B61" s="2" t="s">
        <v>107</v>
      </c>
      <c r="C61" s="7" t="s">
        <v>108</v>
      </c>
      <c r="D61" s="1" t="n">
        <v>3</v>
      </c>
      <c r="E61" s="1" t="n">
        <v>1</v>
      </c>
    </row>
    <row collapsed="false" customFormat="false" customHeight="false" hidden="false" ht="15.65" outlineLevel="0" r="62">
      <c r="A62" s="2" t="s">
        <v>10</v>
      </c>
      <c r="B62" s="2" t="s">
        <v>107</v>
      </c>
      <c r="C62" s="7" t="s">
        <v>108</v>
      </c>
      <c r="D62" s="1" t="n">
        <v>3</v>
      </c>
      <c r="E62" s="1" t="n">
        <v>1</v>
      </c>
    </row>
    <row collapsed="false" customFormat="false" customHeight="false" hidden="false" ht="15.65" outlineLevel="0" r="63">
      <c r="A63" s="2" t="s">
        <v>10</v>
      </c>
      <c r="B63" s="2" t="s">
        <v>107</v>
      </c>
      <c r="C63" s="7" t="s">
        <v>108</v>
      </c>
      <c r="D63" s="1" t="n">
        <v>3</v>
      </c>
      <c r="E63" s="1" t="n">
        <v>1</v>
      </c>
    </row>
    <row collapsed="false" customFormat="false" customHeight="false" hidden="false" ht="15.65" outlineLevel="0" r="64">
      <c r="A64" s="2" t="s">
        <v>10</v>
      </c>
      <c r="B64" s="2" t="s">
        <v>107</v>
      </c>
      <c r="C64" s="7" t="s">
        <v>108</v>
      </c>
      <c r="D64" s="1" t="n">
        <v>3</v>
      </c>
      <c r="E64" s="1" t="n">
        <v>1</v>
      </c>
    </row>
    <row collapsed="false" customFormat="false" customHeight="false" hidden="false" ht="15.65" outlineLevel="0" r="65">
      <c r="A65" s="2" t="s">
        <v>10</v>
      </c>
      <c r="B65" s="2" t="s">
        <v>107</v>
      </c>
      <c r="C65" s="7" t="s">
        <v>108</v>
      </c>
      <c r="D65" s="1" t="n">
        <v>3</v>
      </c>
      <c r="E65" s="1" t="n">
        <v>1</v>
      </c>
    </row>
    <row collapsed="false" customFormat="false" customHeight="false" hidden="false" ht="15.65" outlineLevel="0" r="66">
      <c r="A66" s="2" t="s">
        <v>10</v>
      </c>
      <c r="B66" s="2" t="s">
        <v>107</v>
      </c>
      <c r="C66" s="7" t="s">
        <v>108</v>
      </c>
      <c r="D66" s="1" t="n">
        <v>3</v>
      </c>
      <c r="E66" s="1" t="n">
        <v>1</v>
      </c>
    </row>
    <row collapsed="false" customFormat="false" customHeight="false" hidden="false" ht="15.65" outlineLevel="0" r="67">
      <c r="A67" s="2" t="s">
        <v>10</v>
      </c>
      <c r="B67" s="2" t="s">
        <v>107</v>
      </c>
      <c r="C67" s="7" t="s">
        <v>108</v>
      </c>
      <c r="D67" s="1" t="n">
        <v>3</v>
      </c>
      <c r="E67" s="1" t="n">
        <v>1</v>
      </c>
    </row>
    <row collapsed="false" customFormat="false" customHeight="false" hidden="false" ht="15.65" outlineLevel="0" r="68">
      <c r="A68" s="7" t="s">
        <v>12</v>
      </c>
      <c r="B68" s="7" t="s">
        <v>107</v>
      </c>
      <c r="C68" s="7" t="s">
        <v>131</v>
      </c>
      <c r="D68" s="1" t="n">
        <v>3</v>
      </c>
      <c r="E68" s="1" t="n">
        <v>1</v>
      </c>
    </row>
    <row collapsed="false" customFormat="false" customHeight="false" hidden="false" ht="15.65" outlineLevel="0" r="69">
      <c r="A69" s="7" t="s">
        <v>12</v>
      </c>
      <c r="B69" s="7" t="s">
        <v>136</v>
      </c>
      <c r="C69" s="7" t="s">
        <v>98</v>
      </c>
      <c r="D69" s="1" t="n">
        <v>3</v>
      </c>
      <c r="E69" s="1" t="n">
        <v>1</v>
      </c>
    </row>
    <row collapsed="false" customFormat="false" customHeight="false" hidden="false" ht="15.65" outlineLevel="0" r="70">
      <c r="A70" s="7" t="s">
        <v>12</v>
      </c>
      <c r="B70" s="7" t="s">
        <v>136</v>
      </c>
      <c r="C70" s="7" t="s">
        <v>98</v>
      </c>
      <c r="D70" s="1" t="n">
        <v>3</v>
      </c>
      <c r="E70" s="1" t="n">
        <v>1</v>
      </c>
    </row>
    <row collapsed="false" customFormat="false" customHeight="false" hidden="false" ht="15.65" outlineLevel="0" r="71">
      <c r="A71" s="7" t="s">
        <v>12</v>
      </c>
      <c r="B71" s="7" t="s">
        <v>136</v>
      </c>
      <c r="C71" s="7" t="s">
        <v>98</v>
      </c>
      <c r="D71" s="1" t="n">
        <v>3</v>
      </c>
      <c r="E71" s="1" t="n">
        <v>1</v>
      </c>
    </row>
    <row collapsed="false" customFormat="false" customHeight="false" hidden="false" ht="15.65" outlineLevel="0" r="72">
      <c r="A72" s="7" t="s">
        <v>12</v>
      </c>
      <c r="B72" s="7" t="s">
        <v>136</v>
      </c>
      <c r="C72" s="7" t="s">
        <v>98</v>
      </c>
      <c r="D72" s="1" t="n">
        <v>3</v>
      </c>
      <c r="E72" s="1" t="n">
        <v>1</v>
      </c>
    </row>
    <row collapsed="false" customFormat="false" customHeight="false" hidden="false" ht="15.65" outlineLevel="0" r="73">
      <c r="A73" s="7" t="s">
        <v>12</v>
      </c>
      <c r="B73" s="7" t="s">
        <v>136</v>
      </c>
      <c r="C73" s="7" t="s">
        <v>98</v>
      </c>
      <c r="D73" s="1" t="n">
        <v>3</v>
      </c>
      <c r="E73" s="1" t="n">
        <v>1</v>
      </c>
    </row>
    <row collapsed="false" customFormat="false" customHeight="false" hidden="false" ht="15.65" outlineLevel="0" r="74">
      <c r="A74" s="7" t="s">
        <v>12</v>
      </c>
      <c r="B74" s="7" t="s">
        <v>136</v>
      </c>
      <c r="C74" s="7" t="s">
        <v>98</v>
      </c>
      <c r="D74" s="1" t="n">
        <v>3</v>
      </c>
      <c r="E74" s="1" t="n">
        <v>1</v>
      </c>
    </row>
    <row collapsed="false" customFormat="false" customHeight="false" hidden="false" ht="15.65" outlineLevel="0" r="75">
      <c r="A75" s="7" t="s">
        <v>12</v>
      </c>
      <c r="B75" s="7" t="s">
        <v>136</v>
      </c>
      <c r="C75" s="7" t="s">
        <v>119</v>
      </c>
      <c r="D75" s="1" t="n">
        <v>3</v>
      </c>
      <c r="E75" s="1" t="n">
        <v>1</v>
      </c>
    </row>
    <row collapsed="false" customFormat="false" customHeight="false" hidden="false" ht="15.65" outlineLevel="0" r="76">
      <c r="A76" s="7" t="s">
        <v>12</v>
      </c>
      <c r="B76" s="7" t="s">
        <v>136</v>
      </c>
      <c r="C76" s="7" t="s">
        <v>137</v>
      </c>
      <c r="D76" s="1" t="n">
        <v>3</v>
      </c>
      <c r="E76" s="1" t="n">
        <v>1</v>
      </c>
    </row>
    <row collapsed="false" customFormat="false" customHeight="false" hidden="false" ht="15.65" outlineLevel="0" r="77">
      <c r="A77" s="7" t="s">
        <v>12</v>
      </c>
      <c r="B77" s="7" t="s">
        <v>136</v>
      </c>
      <c r="C77" s="7" t="s">
        <v>126</v>
      </c>
      <c r="D77" s="1" t="n">
        <v>3</v>
      </c>
      <c r="E77" s="1" t="n">
        <v>1</v>
      </c>
    </row>
    <row collapsed="false" customFormat="false" customHeight="false" hidden="false" ht="15.65" outlineLevel="0" r="78">
      <c r="A78" s="7" t="s">
        <v>12</v>
      </c>
      <c r="B78" s="7" t="s">
        <v>136</v>
      </c>
      <c r="C78" s="7" t="s">
        <v>138</v>
      </c>
      <c r="D78" s="1" t="n">
        <v>3</v>
      </c>
      <c r="E78" s="1" t="n">
        <v>1</v>
      </c>
    </row>
    <row collapsed="false" customFormat="false" customHeight="false" hidden="false" ht="15.65" outlineLevel="0" r="79">
      <c r="A79" s="7" t="s">
        <v>13</v>
      </c>
      <c r="B79" s="7" t="s">
        <v>107</v>
      </c>
      <c r="D79" s="1" t="n">
        <v>3</v>
      </c>
      <c r="E79" s="1" t="n">
        <v>1</v>
      </c>
    </row>
    <row collapsed="false" customFormat="false" customHeight="false" hidden="false" ht="15.65" outlineLevel="0" r="80">
      <c r="A80" s="7" t="s">
        <v>13</v>
      </c>
      <c r="B80" s="7" t="s">
        <v>107</v>
      </c>
      <c r="D80" s="1" t="n">
        <v>3</v>
      </c>
      <c r="E80" s="1" t="n">
        <v>1</v>
      </c>
    </row>
    <row collapsed="false" customFormat="false" customHeight="false" hidden="false" ht="15.65" outlineLevel="0" r="81">
      <c r="A81" s="7" t="s">
        <v>13</v>
      </c>
      <c r="B81" s="7" t="s">
        <v>107</v>
      </c>
      <c r="D81" s="1" t="n">
        <v>3</v>
      </c>
      <c r="E81" s="1" t="n">
        <v>1</v>
      </c>
    </row>
    <row collapsed="false" customFormat="false" customHeight="false" hidden="false" ht="15.65" outlineLevel="0" r="82">
      <c r="A82" s="7" t="s">
        <v>13</v>
      </c>
      <c r="B82" s="7" t="s">
        <v>107</v>
      </c>
      <c r="D82" s="1" t="n">
        <v>3</v>
      </c>
      <c r="E82" s="1" t="n">
        <v>1</v>
      </c>
    </row>
    <row collapsed="false" customFormat="false" customHeight="false" hidden="false" ht="15.65" outlineLevel="0" r="83">
      <c r="A83" s="7" t="s">
        <v>13</v>
      </c>
      <c r="B83" s="7" t="s">
        <v>107</v>
      </c>
      <c r="D83" s="1" t="n">
        <v>3</v>
      </c>
      <c r="E83" s="1" t="n">
        <v>1</v>
      </c>
    </row>
    <row collapsed="false" customFormat="false" customHeight="false" hidden="false" ht="15.65" outlineLevel="0" r="84">
      <c r="A84" s="7" t="s">
        <v>13</v>
      </c>
      <c r="B84" s="7" t="s">
        <v>107</v>
      </c>
      <c r="D84" s="1" t="n">
        <v>3</v>
      </c>
      <c r="E84" s="1" t="n">
        <v>1</v>
      </c>
    </row>
    <row collapsed="false" customFormat="false" customHeight="false" hidden="false" ht="15.65" outlineLevel="0" r="85">
      <c r="A85" s="7" t="s">
        <v>13</v>
      </c>
      <c r="B85" s="7" t="s">
        <v>107</v>
      </c>
      <c r="D85" s="1" t="n">
        <v>3</v>
      </c>
      <c r="E85" s="1" t="n">
        <v>1</v>
      </c>
    </row>
    <row collapsed="false" customFormat="false" customHeight="false" hidden="false" ht="15.65" outlineLevel="0" r="86">
      <c r="A86" s="7" t="s">
        <v>13</v>
      </c>
      <c r="B86" s="7" t="s">
        <v>107</v>
      </c>
      <c r="D86" s="1" t="n">
        <v>3</v>
      </c>
      <c r="E86" s="1" t="n">
        <v>1</v>
      </c>
    </row>
    <row collapsed="false" customFormat="false" customHeight="false" hidden="false" ht="15.65" outlineLevel="0" r="87">
      <c r="A87" s="7" t="s">
        <v>13</v>
      </c>
      <c r="B87" s="7" t="s">
        <v>107</v>
      </c>
      <c r="D87" s="1" t="n">
        <v>3</v>
      </c>
      <c r="E87" s="1" t="n">
        <v>1</v>
      </c>
    </row>
    <row collapsed="false" customFormat="false" customHeight="false" hidden="false" ht="15.65" outlineLevel="0" r="88">
      <c r="A88" s="7" t="s">
        <v>13</v>
      </c>
      <c r="B88" s="7" t="s">
        <v>107</v>
      </c>
      <c r="D88" s="1" t="n">
        <v>3</v>
      </c>
      <c r="E88" s="1" t="n">
        <v>1</v>
      </c>
    </row>
    <row collapsed="false" customFormat="false" customHeight="false" hidden="false" ht="15.65" outlineLevel="0" r="89">
      <c r="A89" s="7" t="s">
        <v>13</v>
      </c>
      <c r="B89" s="7" t="s">
        <v>107</v>
      </c>
      <c r="D89" s="1" t="n">
        <v>3</v>
      </c>
      <c r="E89" s="1" t="n">
        <v>1</v>
      </c>
    </row>
    <row collapsed="false" customFormat="false" customHeight="false" hidden="false" ht="15.65" outlineLevel="0" r="90">
      <c r="A90" s="7" t="s">
        <v>13</v>
      </c>
      <c r="B90" s="7" t="s">
        <v>107</v>
      </c>
      <c r="D90" s="1" t="n">
        <v>3</v>
      </c>
      <c r="E90" s="1" t="n">
        <v>1</v>
      </c>
    </row>
    <row collapsed="false" customFormat="false" customHeight="false" hidden="false" ht="15.65" outlineLevel="0" r="91">
      <c r="A91" s="7" t="s">
        <v>17</v>
      </c>
      <c r="B91" s="7" t="s">
        <v>107</v>
      </c>
      <c r="C91" s="1"/>
      <c r="D91" s="1" t="n">
        <v>3</v>
      </c>
      <c r="E91" s="1" t="n">
        <v>1</v>
      </c>
    </row>
    <row collapsed="false" customFormat="false" customHeight="false" hidden="false" ht="15.65" outlineLevel="0" r="92">
      <c r="A92" s="7" t="s">
        <v>18</v>
      </c>
      <c r="B92" s="7" t="s">
        <v>107</v>
      </c>
      <c r="C92" s="7" t="s">
        <v>189</v>
      </c>
      <c r="D92" s="1" t="n">
        <v>3</v>
      </c>
      <c r="E92" s="1" t="n">
        <v>1</v>
      </c>
      <c r="F92" s="1"/>
    </row>
    <row collapsed="false" customFormat="false" customHeight="false" hidden="false" ht="15.65" outlineLevel="0" r="93">
      <c r="A93" s="7" t="s">
        <v>18</v>
      </c>
      <c r="B93" s="7" t="s">
        <v>107</v>
      </c>
      <c r="C93" s="7" t="s">
        <v>189</v>
      </c>
      <c r="D93" s="1" t="n">
        <v>3</v>
      </c>
      <c r="E93" s="1" t="n">
        <v>1</v>
      </c>
      <c r="F93" s="1"/>
    </row>
    <row collapsed="false" customFormat="false" customHeight="false" hidden="false" ht="15.65" outlineLevel="0" r="94">
      <c r="A94" s="7" t="s">
        <v>18</v>
      </c>
      <c r="B94" s="7" t="s">
        <v>107</v>
      </c>
      <c r="C94" s="7" t="s">
        <v>189</v>
      </c>
      <c r="D94" s="1" t="n">
        <v>3</v>
      </c>
      <c r="E94" s="1" t="n">
        <v>1</v>
      </c>
      <c r="F94" s="1"/>
    </row>
    <row collapsed="false" customFormat="false" customHeight="false" hidden="false" ht="15.65" outlineLevel="0" r="95">
      <c r="A95" s="7" t="s">
        <v>18</v>
      </c>
      <c r="B95" s="7" t="s">
        <v>107</v>
      </c>
      <c r="C95" s="7" t="s">
        <v>189</v>
      </c>
      <c r="D95" s="1" t="n">
        <v>3</v>
      </c>
      <c r="E95" s="1" t="n">
        <v>1</v>
      </c>
      <c r="F95" s="1"/>
    </row>
    <row collapsed="false" customFormat="false" customHeight="false" hidden="false" ht="15.65" outlineLevel="0" r="96">
      <c r="A96" s="7" t="s">
        <v>18</v>
      </c>
      <c r="B96" s="7" t="s">
        <v>107</v>
      </c>
      <c r="C96" s="7" t="s">
        <v>189</v>
      </c>
      <c r="D96" s="1" t="n">
        <v>3</v>
      </c>
      <c r="E96" s="1" t="n">
        <v>1</v>
      </c>
      <c r="F96" s="1"/>
    </row>
    <row collapsed="false" customFormat="false" customHeight="false" hidden="false" ht="15.65" outlineLevel="0" r="97">
      <c r="A97" s="7" t="s">
        <v>18</v>
      </c>
      <c r="B97" s="7" t="s">
        <v>107</v>
      </c>
      <c r="C97" s="7" t="s">
        <v>189</v>
      </c>
      <c r="D97" s="1" t="n">
        <v>3</v>
      </c>
      <c r="E97" s="1" t="n">
        <v>1</v>
      </c>
      <c r="F97" s="1"/>
    </row>
    <row collapsed="false" customFormat="false" customHeight="false" hidden="false" ht="15.65" outlineLevel="0" r="98">
      <c r="A98" s="7" t="s">
        <v>18</v>
      </c>
      <c r="B98" s="7" t="s">
        <v>107</v>
      </c>
      <c r="C98" s="7" t="s">
        <v>189</v>
      </c>
      <c r="D98" s="1" t="n">
        <v>3</v>
      </c>
      <c r="E98" s="1" t="n">
        <v>1</v>
      </c>
    </row>
    <row collapsed="false" customFormat="false" customHeight="false" hidden="false" ht="15.65" outlineLevel="0" r="99">
      <c r="A99" s="7" t="s">
        <v>18</v>
      </c>
      <c r="B99" s="7" t="s">
        <v>107</v>
      </c>
      <c r="C99" s="7" t="s">
        <v>189</v>
      </c>
      <c r="D99" s="1" t="n">
        <v>3</v>
      </c>
      <c r="E99" s="1" t="n">
        <v>1</v>
      </c>
    </row>
    <row collapsed="false" customFormat="false" customHeight="false" hidden="false" ht="15.65" outlineLevel="0" r="100">
      <c r="A100" s="2" t="s">
        <v>7</v>
      </c>
      <c r="B100" s="2" t="s">
        <v>45</v>
      </c>
      <c r="C100" s="2" t="s">
        <v>46</v>
      </c>
      <c r="D100" s="1" t="n">
        <v>1</v>
      </c>
      <c r="E100" s="1" t="n">
        <v>1</v>
      </c>
    </row>
    <row collapsed="false" customFormat="false" customHeight="false" hidden="false" ht="15.65" outlineLevel="0" r="101">
      <c r="A101" s="2" t="s">
        <v>7</v>
      </c>
      <c r="B101" s="2" t="s">
        <v>45</v>
      </c>
      <c r="C101" s="2" t="s">
        <v>47</v>
      </c>
      <c r="D101" s="1" t="n">
        <v>1</v>
      </c>
      <c r="E101" s="1" t="n">
        <v>1</v>
      </c>
    </row>
    <row collapsed="false" customFormat="false" customHeight="false" hidden="false" ht="15.65" outlineLevel="0" r="102">
      <c r="A102" s="2" t="s">
        <v>7</v>
      </c>
      <c r="B102" s="2" t="s">
        <v>45</v>
      </c>
      <c r="C102" s="2" t="s">
        <v>44</v>
      </c>
      <c r="D102" s="1" t="n">
        <v>1</v>
      </c>
      <c r="E102" s="1" t="n">
        <v>1</v>
      </c>
    </row>
    <row collapsed="false" customFormat="false" customHeight="false" hidden="false" ht="15.65" outlineLevel="0" r="103">
      <c r="A103" s="2" t="s">
        <v>7</v>
      </c>
      <c r="B103" s="2" t="s">
        <v>45</v>
      </c>
      <c r="C103" s="2" t="s">
        <v>48</v>
      </c>
      <c r="D103" s="1" t="n">
        <v>1</v>
      </c>
      <c r="E103" s="1" t="n">
        <v>0</v>
      </c>
    </row>
    <row collapsed="false" customFormat="false" customHeight="false" hidden="false" ht="15.65" outlineLevel="0" r="104">
      <c r="A104" s="2" t="s">
        <v>7</v>
      </c>
      <c r="B104" s="2" t="s">
        <v>45</v>
      </c>
      <c r="C104" s="2" t="s">
        <v>49</v>
      </c>
      <c r="D104" s="1" t="n">
        <v>1</v>
      </c>
      <c r="E104" s="1" t="n">
        <v>1</v>
      </c>
    </row>
    <row collapsed="false" customFormat="false" customHeight="false" hidden="false" ht="15.65" outlineLevel="0" r="105">
      <c r="A105" s="2" t="s">
        <v>7</v>
      </c>
      <c r="B105" s="2" t="s">
        <v>45</v>
      </c>
      <c r="C105" s="2" t="s">
        <v>50</v>
      </c>
      <c r="D105" s="1" t="n">
        <v>1</v>
      </c>
      <c r="E105" s="1" t="n">
        <v>1</v>
      </c>
    </row>
    <row collapsed="false" customFormat="false" customHeight="false" hidden="false" ht="15.65" outlineLevel="0" r="106">
      <c r="A106" s="2" t="s">
        <v>7</v>
      </c>
      <c r="B106" s="2" t="s">
        <v>45</v>
      </c>
      <c r="C106" s="2" t="s">
        <v>51</v>
      </c>
      <c r="D106" s="1" t="n">
        <v>1</v>
      </c>
      <c r="E106" s="1" t="n">
        <v>1</v>
      </c>
    </row>
    <row collapsed="false" customFormat="false" customHeight="false" hidden="false" ht="15.65" outlineLevel="0" r="107">
      <c r="A107" s="2" t="s">
        <v>7</v>
      </c>
      <c r="B107" s="2" t="s">
        <v>45</v>
      </c>
      <c r="C107" s="2" t="s">
        <v>52</v>
      </c>
      <c r="D107" s="1" t="n">
        <v>1</v>
      </c>
      <c r="E107" s="1" t="n">
        <v>1</v>
      </c>
    </row>
    <row collapsed="false" customFormat="false" customHeight="false" hidden="false" ht="15.65" outlineLevel="0" r="108">
      <c r="A108" s="2" t="s">
        <v>7</v>
      </c>
      <c r="B108" s="2" t="s">
        <v>45</v>
      </c>
      <c r="C108" s="2" t="s">
        <v>53</v>
      </c>
      <c r="D108" s="1" t="n">
        <v>1</v>
      </c>
      <c r="E108" s="1" t="n">
        <v>0</v>
      </c>
    </row>
    <row collapsed="false" customFormat="false" customHeight="false" hidden="false" ht="15.65" outlineLevel="0" r="109">
      <c r="A109" s="2" t="s">
        <v>7</v>
      </c>
      <c r="B109" s="2" t="s">
        <v>45</v>
      </c>
      <c r="C109" s="2" t="s">
        <v>54</v>
      </c>
      <c r="D109" s="1" t="n">
        <v>1</v>
      </c>
      <c r="E109" s="1" t="n">
        <v>0</v>
      </c>
    </row>
    <row collapsed="false" customFormat="false" customHeight="false" hidden="false" ht="15.65" outlineLevel="0" r="110">
      <c r="A110" s="2" t="s">
        <v>7</v>
      </c>
      <c r="B110" s="2" t="s">
        <v>45</v>
      </c>
      <c r="C110" s="2" t="s">
        <v>55</v>
      </c>
      <c r="D110" s="1" t="n">
        <v>1</v>
      </c>
      <c r="E110" s="1" t="n">
        <v>0</v>
      </c>
    </row>
    <row collapsed="false" customFormat="false" customHeight="false" hidden="false" ht="15.65" outlineLevel="0" r="111">
      <c r="A111" s="2" t="s">
        <v>10</v>
      </c>
      <c r="B111" s="2" t="s">
        <v>106</v>
      </c>
      <c r="C111" s="7" t="s">
        <v>104</v>
      </c>
      <c r="D111" s="1" t="n">
        <v>1</v>
      </c>
      <c r="E111" s="1" t="n">
        <v>1</v>
      </c>
    </row>
    <row collapsed="false" customFormat="false" customHeight="false" hidden="false" ht="15.65" outlineLevel="0" r="112">
      <c r="A112" s="2" t="s">
        <v>10</v>
      </c>
      <c r="B112" s="2" t="s">
        <v>106</v>
      </c>
      <c r="C112" s="7" t="s">
        <v>104</v>
      </c>
      <c r="D112" s="1" t="n">
        <v>1</v>
      </c>
      <c r="E112" s="1" t="n">
        <v>1</v>
      </c>
    </row>
    <row collapsed="false" customFormat="false" customHeight="false" hidden="false" ht="15.65" outlineLevel="0" r="113">
      <c r="A113" s="7" t="s">
        <v>12</v>
      </c>
      <c r="B113" s="7" t="s">
        <v>106</v>
      </c>
      <c r="C113" s="7" t="s">
        <v>124</v>
      </c>
      <c r="D113" s="1" t="n">
        <v>1</v>
      </c>
      <c r="E113" s="1" t="n">
        <v>1</v>
      </c>
    </row>
    <row collapsed="false" customFormat="false" customHeight="false" hidden="false" ht="15.65" outlineLevel="0" r="114">
      <c r="A114" s="7" t="s">
        <v>12</v>
      </c>
      <c r="B114" s="7" t="s">
        <v>106</v>
      </c>
      <c r="C114" s="7" t="s">
        <v>125</v>
      </c>
      <c r="D114" s="1" t="n">
        <v>1</v>
      </c>
      <c r="E114" s="1" t="n">
        <v>1</v>
      </c>
    </row>
    <row collapsed="false" customFormat="false" customHeight="false" hidden="false" ht="15.65" outlineLevel="0" r="115">
      <c r="A115" s="7" t="s">
        <v>12</v>
      </c>
      <c r="B115" s="7" t="s">
        <v>106</v>
      </c>
      <c r="C115" s="7" t="s">
        <v>125</v>
      </c>
      <c r="D115" s="1" t="n">
        <v>1</v>
      </c>
      <c r="E115" s="1" t="n">
        <v>1</v>
      </c>
    </row>
    <row collapsed="false" customFormat="false" customHeight="false" hidden="false" ht="15.65" outlineLevel="0" r="116">
      <c r="A116" s="7" t="s">
        <v>12</v>
      </c>
      <c r="B116" s="7" t="s">
        <v>106</v>
      </c>
      <c r="C116" s="7" t="s">
        <v>126</v>
      </c>
      <c r="D116" s="1" t="n">
        <v>1</v>
      </c>
      <c r="E116" s="1" t="n">
        <v>1</v>
      </c>
    </row>
    <row collapsed="false" customFormat="false" customHeight="false" hidden="false" ht="15.65" outlineLevel="0" r="117">
      <c r="A117" s="7" t="s">
        <v>12</v>
      </c>
      <c r="B117" s="7" t="s">
        <v>106</v>
      </c>
      <c r="C117" s="7" t="s">
        <v>127</v>
      </c>
      <c r="D117" s="1" t="n">
        <v>1</v>
      </c>
      <c r="E117" s="1" t="n">
        <v>1</v>
      </c>
    </row>
    <row collapsed="false" customFormat="false" customHeight="false" hidden="false" ht="15.65" outlineLevel="0" r="118">
      <c r="A118" s="7" t="s">
        <v>12</v>
      </c>
      <c r="B118" s="7" t="s">
        <v>106</v>
      </c>
      <c r="C118" s="7" t="s">
        <v>127</v>
      </c>
      <c r="D118" s="1" t="n">
        <v>1</v>
      </c>
      <c r="E118" s="1" t="n">
        <v>1</v>
      </c>
    </row>
    <row collapsed="false" customFormat="false" customHeight="false" hidden="false" ht="15.65" outlineLevel="0" r="119">
      <c r="A119" s="7" t="s">
        <v>12</v>
      </c>
      <c r="B119" s="7" t="s">
        <v>106</v>
      </c>
      <c r="C119" s="7" t="s">
        <v>121</v>
      </c>
      <c r="D119" s="1" t="n">
        <v>1</v>
      </c>
      <c r="E119" s="1" t="n">
        <v>1</v>
      </c>
    </row>
    <row collapsed="false" customFormat="false" customHeight="false" hidden="false" ht="15.65" outlineLevel="0" r="120">
      <c r="A120" s="7" t="s">
        <v>12</v>
      </c>
      <c r="B120" s="7" t="s">
        <v>106</v>
      </c>
      <c r="C120" s="7" t="s">
        <v>128</v>
      </c>
      <c r="D120" s="1" t="n">
        <v>1</v>
      </c>
      <c r="E120" s="1" t="n">
        <v>1</v>
      </c>
    </row>
    <row collapsed="false" customFormat="false" customHeight="false" hidden="false" ht="15.65" outlineLevel="0" r="121">
      <c r="A121" s="7" t="s">
        <v>13</v>
      </c>
      <c r="B121" s="7" t="s">
        <v>155</v>
      </c>
      <c r="D121" s="1" t="n">
        <v>1</v>
      </c>
      <c r="E121" s="1" t="n">
        <v>0</v>
      </c>
    </row>
    <row collapsed="false" customFormat="false" customHeight="false" hidden="false" ht="15.65" outlineLevel="0" r="122">
      <c r="A122" s="7" t="s">
        <v>13</v>
      </c>
      <c r="B122" s="7" t="s">
        <v>155</v>
      </c>
      <c r="D122" s="1" t="n">
        <v>1</v>
      </c>
      <c r="E122" s="1" t="n">
        <v>0</v>
      </c>
    </row>
    <row collapsed="false" customFormat="false" customHeight="false" hidden="false" ht="15.65" outlineLevel="0" r="123">
      <c r="A123" s="7" t="s">
        <v>13</v>
      </c>
      <c r="B123" s="7" t="s">
        <v>155</v>
      </c>
      <c r="D123" s="1" t="n">
        <v>1</v>
      </c>
      <c r="E123" s="1" t="n">
        <v>0</v>
      </c>
    </row>
    <row collapsed="false" customFormat="false" customHeight="false" hidden="false" ht="15.65" outlineLevel="0" r="124">
      <c r="A124" s="2" t="s">
        <v>170</v>
      </c>
      <c r="B124" s="2" t="s">
        <v>45</v>
      </c>
      <c r="C124" s="2" t="s">
        <v>171</v>
      </c>
      <c r="D124" s="1" t="n">
        <v>1</v>
      </c>
      <c r="E124" s="1" t="n">
        <v>0</v>
      </c>
    </row>
    <row collapsed="false" customFormat="false" customHeight="false" hidden="false" ht="15.65" outlineLevel="0" r="125">
      <c r="A125" s="2" t="s">
        <v>170</v>
      </c>
      <c r="B125" s="2" t="s">
        <v>45</v>
      </c>
      <c r="C125" s="2" t="s">
        <v>171</v>
      </c>
      <c r="D125" s="1" t="n">
        <v>1</v>
      </c>
      <c r="E125" s="1" t="n">
        <v>0</v>
      </c>
    </row>
    <row collapsed="false" customFormat="false" customHeight="false" hidden="false" ht="15.65" outlineLevel="0" r="126">
      <c r="A126" s="2" t="s">
        <v>170</v>
      </c>
      <c r="B126" s="2" t="s">
        <v>45</v>
      </c>
      <c r="C126" s="2" t="s">
        <v>173</v>
      </c>
      <c r="D126" s="1" t="n">
        <v>1</v>
      </c>
      <c r="E126" s="1" t="n">
        <v>0</v>
      </c>
    </row>
    <row collapsed="false" customFormat="false" customHeight="false" hidden="false" ht="15.65" outlineLevel="0" r="127">
      <c r="A127" s="2" t="s">
        <v>170</v>
      </c>
      <c r="B127" s="2" t="s">
        <v>45</v>
      </c>
      <c r="C127" s="2" t="s">
        <v>172</v>
      </c>
      <c r="D127" s="1" t="n">
        <v>1</v>
      </c>
      <c r="E127" s="1" t="n">
        <v>0</v>
      </c>
    </row>
    <row collapsed="false" customFormat="false" customHeight="false" hidden="false" ht="15.65" outlineLevel="0" r="128">
      <c r="A128" s="2" t="s">
        <v>7</v>
      </c>
      <c r="B128" s="2" t="s">
        <v>56</v>
      </c>
      <c r="C128" s="2" t="s">
        <v>57</v>
      </c>
      <c r="D128" s="1" t="n">
        <v>1</v>
      </c>
      <c r="E128" s="1" t="n">
        <v>0</v>
      </c>
    </row>
    <row collapsed="false" customFormat="false" customHeight="false" hidden="false" ht="15.65" outlineLevel="0" r="129">
      <c r="A129" s="2" t="s">
        <v>7</v>
      </c>
      <c r="B129" s="2" t="s">
        <v>56</v>
      </c>
      <c r="C129" s="2" t="s">
        <v>58</v>
      </c>
      <c r="D129" s="1" t="n">
        <v>1</v>
      </c>
      <c r="E129" s="1" t="n">
        <v>0</v>
      </c>
    </row>
    <row collapsed="false" customFormat="false" customHeight="false" hidden="false" ht="15.65" outlineLevel="0" r="130">
      <c r="A130" s="2" t="s">
        <v>7</v>
      </c>
      <c r="B130" s="2" t="s">
        <v>56</v>
      </c>
      <c r="C130" s="2" t="s">
        <v>58</v>
      </c>
      <c r="D130" s="1" t="n">
        <v>1</v>
      </c>
      <c r="E130" s="1" t="n">
        <v>0</v>
      </c>
    </row>
    <row collapsed="false" customFormat="false" customHeight="false" hidden="false" ht="15.65" outlineLevel="0" r="131">
      <c r="A131" s="2" t="s">
        <v>7</v>
      </c>
      <c r="B131" s="2" t="s">
        <v>56</v>
      </c>
      <c r="C131" s="2" t="s">
        <v>53</v>
      </c>
      <c r="D131" s="1" t="n">
        <v>1</v>
      </c>
      <c r="E131" s="1" t="n">
        <v>1</v>
      </c>
    </row>
    <row collapsed="false" customFormat="false" customHeight="false" hidden="false" ht="15.65" outlineLevel="0" r="132">
      <c r="A132" s="2" t="s">
        <v>10</v>
      </c>
      <c r="B132" s="2" t="s">
        <v>56</v>
      </c>
      <c r="C132" s="7" t="s">
        <v>104</v>
      </c>
      <c r="D132" s="1" t="n">
        <v>1</v>
      </c>
      <c r="E132" s="1" t="n">
        <v>1</v>
      </c>
    </row>
    <row collapsed="false" customFormat="false" customHeight="false" hidden="false" ht="15.65" outlineLevel="0" r="133">
      <c r="A133" s="2" t="s">
        <v>10</v>
      </c>
      <c r="B133" s="2" t="s">
        <v>56</v>
      </c>
      <c r="C133" s="7" t="s">
        <v>104</v>
      </c>
      <c r="D133" s="1" t="n">
        <v>1</v>
      </c>
      <c r="E133" s="1" t="n">
        <v>1</v>
      </c>
    </row>
    <row collapsed="false" customFormat="false" customHeight="false" hidden="false" ht="15.65" outlineLevel="0" r="134">
      <c r="A134" s="7" t="s">
        <v>12</v>
      </c>
      <c r="B134" s="7" t="s">
        <v>56</v>
      </c>
      <c r="C134" s="7" t="s">
        <v>129</v>
      </c>
      <c r="D134" s="1" t="n">
        <v>1</v>
      </c>
      <c r="E134" s="1" t="n">
        <v>1</v>
      </c>
    </row>
    <row collapsed="false" customFormat="false" customHeight="false" hidden="false" ht="15.65" outlineLevel="0" r="135">
      <c r="A135" s="7" t="s">
        <v>12</v>
      </c>
      <c r="B135" s="7" t="s">
        <v>56</v>
      </c>
      <c r="C135" s="7" t="s">
        <v>121</v>
      </c>
      <c r="D135" s="1" t="n">
        <v>1</v>
      </c>
      <c r="E135" s="1" t="n">
        <v>1</v>
      </c>
    </row>
    <row collapsed="false" customFormat="false" customHeight="false" hidden="false" ht="15.65" outlineLevel="0" r="136">
      <c r="A136" s="7" t="s">
        <v>13</v>
      </c>
      <c r="B136" s="7" t="s">
        <v>157</v>
      </c>
      <c r="D136" s="1" t="n">
        <v>1</v>
      </c>
      <c r="E136" s="1" t="n">
        <v>0</v>
      </c>
    </row>
    <row collapsed="false" customFormat="false" customHeight="false" hidden="false" ht="15.65" outlineLevel="0" r="137">
      <c r="A137" s="7" t="s">
        <v>13</v>
      </c>
      <c r="B137" s="7" t="s">
        <v>157</v>
      </c>
      <c r="D137" s="1" t="n">
        <v>1</v>
      </c>
      <c r="E137" s="1" t="n">
        <v>0</v>
      </c>
    </row>
    <row collapsed="false" customFormat="false" customHeight="false" hidden="false" ht="15.65" outlineLevel="0" r="138">
      <c r="A138" s="7" t="s">
        <v>13</v>
      </c>
      <c r="B138" s="7" t="s">
        <v>157</v>
      </c>
      <c r="D138" s="1" t="n">
        <v>1</v>
      </c>
      <c r="E138" s="1" t="n">
        <v>0</v>
      </c>
    </row>
    <row collapsed="false" customFormat="false" customHeight="false" hidden="false" ht="15.65" outlineLevel="0" r="139">
      <c r="A139" s="7" t="s">
        <v>13</v>
      </c>
      <c r="B139" s="7" t="s">
        <v>157</v>
      </c>
      <c r="D139" s="1" t="n">
        <v>1</v>
      </c>
      <c r="E139" s="1" t="n">
        <v>0</v>
      </c>
    </row>
    <row collapsed="false" customFormat="false" customHeight="false" hidden="false" ht="15.65" outlineLevel="0" r="140">
      <c r="A140" s="7" t="s">
        <v>13</v>
      </c>
      <c r="B140" s="7" t="s">
        <v>157</v>
      </c>
      <c r="D140" s="1" t="n">
        <v>1</v>
      </c>
      <c r="E140" s="1" t="n">
        <v>0</v>
      </c>
    </row>
    <row collapsed="false" customFormat="false" customHeight="false" hidden="false" ht="15.65" outlineLevel="0" r="141">
      <c r="A141" s="7" t="s">
        <v>13</v>
      </c>
      <c r="B141" s="7" t="s">
        <v>157</v>
      </c>
      <c r="D141" s="1" t="n">
        <v>1</v>
      </c>
      <c r="E141" s="1" t="n">
        <v>0</v>
      </c>
    </row>
    <row collapsed="false" customFormat="false" customHeight="false" hidden="false" ht="15.65" outlineLevel="0" r="142">
      <c r="A142" s="7" t="s">
        <v>13</v>
      </c>
      <c r="B142" s="7" t="s">
        <v>157</v>
      </c>
      <c r="D142" s="1" t="n">
        <v>1</v>
      </c>
      <c r="E142" s="1" t="n">
        <v>0</v>
      </c>
    </row>
    <row collapsed="false" customFormat="false" customHeight="false" hidden="false" ht="15.65" outlineLevel="0" r="143">
      <c r="A143" s="2" t="s">
        <v>15</v>
      </c>
      <c r="B143" s="2" t="s">
        <v>56</v>
      </c>
      <c r="C143" s="2" t="s">
        <v>165</v>
      </c>
      <c r="D143" s="1" t="n">
        <v>1</v>
      </c>
      <c r="E143" s="1" t="n">
        <v>0</v>
      </c>
    </row>
    <row collapsed="false" customFormat="false" customHeight="false" hidden="false" ht="14.9" outlineLevel="0" r="144">
      <c r="A144" s="7" t="s">
        <v>13</v>
      </c>
      <c r="B144" s="7" t="s">
        <v>159</v>
      </c>
      <c r="D144" s="1" t="n">
        <v>4</v>
      </c>
      <c r="E144" s="1" t="n">
        <v>1</v>
      </c>
    </row>
    <row collapsed="false" customFormat="false" customHeight="false" hidden="false" ht="14.9" outlineLevel="0" r="145">
      <c r="A145" s="7" t="s">
        <v>13</v>
      </c>
      <c r="B145" s="7" t="s">
        <v>159</v>
      </c>
      <c r="D145" s="1" t="n">
        <v>4</v>
      </c>
      <c r="E145" s="1" t="n">
        <v>1</v>
      </c>
    </row>
    <row collapsed="false" customFormat="false" customHeight="false" hidden="false" ht="14.9" outlineLevel="0" r="146">
      <c r="A146" s="7" t="s">
        <v>13</v>
      </c>
      <c r="B146" s="7" t="s">
        <v>159</v>
      </c>
      <c r="D146" s="1" t="n">
        <v>4</v>
      </c>
      <c r="E146" s="1" t="n">
        <v>1</v>
      </c>
    </row>
    <row collapsed="false" customFormat="false" customHeight="false" hidden="false" ht="14.9" outlineLevel="0" r="147">
      <c r="A147" s="7" t="s">
        <v>13</v>
      </c>
      <c r="B147" s="7" t="s">
        <v>159</v>
      </c>
      <c r="D147" s="1" t="n">
        <v>4</v>
      </c>
      <c r="E147" s="1" t="n">
        <v>1</v>
      </c>
    </row>
    <row collapsed="false" customFormat="false" customHeight="false" hidden="false" ht="14.9" outlineLevel="0" r="148">
      <c r="A148" s="7" t="s">
        <v>13</v>
      </c>
      <c r="B148" s="7" t="s">
        <v>159</v>
      </c>
      <c r="D148" s="1" t="n">
        <v>4</v>
      </c>
      <c r="E148" s="1" t="n">
        <v>1</v>
      </c>
    </row>
    <row collapsed="false" customFormat="false" customHeight="false" hidden="false" ht="14.9" outlineLevel="0" r="149">
      <c r="A149" s="7" t="s">
        <v>13</v>
      </c>
      <c r="B149" s="7" t="s">
        <v>159</v>
      </c>
      <c r="D149" s="1" t="n">
        <v>4</v>
      </c>
      <c r="E149" s="1" t="n">
        <v>1</v>
      </c>
    </row>
    <row collapsed="false" customFormat="false" customHeight="false" hidden="false" ht="14.9" outlineLevel="0" r="150">
      <c r="A150" s="7" t="s">
        <v>13</v>
      </c>
      <c r="B150" s="7" t="s">
        <v>159</v>
      </c>
      <c r="D150" s="1" t="n">
        <v>4</v>
      </c>
      <c r="E150" s="1" t="n">
        <v>1</v>
      </c>
    </row>
    <row collapsed="false" customFormat="false" customHeight="false" hidden="false" ht="14.9" outlineLevel="0" r="151">
      <c r="A151" s="7" t="s">
        <v>13</v>
      </c>
      <c r="B151" s="7" t="s">
        <v>159</v>
      </c>
      <c r="D151" s="1" t="n">
        <v>4</v>
      </c>
      <c r="E151" s="1" t="n">
        <v>1</v>
      </c>
    </row>
    <row collapsed="false" customFormat="false" customHeight="false" hidden="false" ht="14.9" outlineLevel="0" r="152">
      <c r="A152" s="7" t="s">
        <v>13</v>
      </c>
      <c r="B152" s="7" t="s">
        <v>160</v>
      </c>
      <c r="D152" s="1" t="n">
        <v>1</v>
      </c>
      <c r="E152" s="1" t="n">
        <v>0</v>
      </c>
    </row>
    <row collapsed="false" customFormat="false" customHeight="false" hidden="false" ht="14.9" outlineLevel="0" r="153">
      <c r="A153" s="7" t="s">
        <v>13</v>
      </c>
      <c r="B153" s="7" t="s">
        <v>160</v>
      </c>
      <c r="D153" s="1" t="n">
        <v>1</v>
      </c>
      <c r="E153" s="1" t="n">
        <v>0</v>
      </c>
    </row>
    <row collapsed="false" customFormat="false" customHeight="false" hidden="false" ht="14.9" outlineLevel="0" r="154">
      <c r="A154" s="7" t="s">
        <v>13</v>
      </c>
      <c r="B154" s="7" t="s">
        <v>160</v>
      </c>
      <c r="D154" s="1" t="n">
        <v>1</v>
      </c>
      <c r="E154" s="1" t="n">
        <v>0</v>
      </c>
    </row>
    <row collapsed="false" customFormat="false" customHeight="false" hidden="false" ht="14.9" outlineLevel="0" r="155">
      <c r="A155" s="7" t="s">
        <v>13</v>
      </c>
      <c r="B155" s="7" t="s">
        <v>160</v>
      </c>
      <c r="D155" s="1" t="n">
        <v>1</v>
      </c>
      <c r="E155" s="1" t="n">
        <v>0</v>
      </c>
    </row>
    <row collapsed="false" customFormat="false" customHeight="false" hidden="false" ht="14.9" outlineLevel="0" r="156">
      <c r="A156" s="7" t="s">
        <v>13</v>
      </c>
      <c r="B156" s="7" t="s">
        <v>160</v>
      </c>
      <c r="D156" s="1" t="n">
        <v>1</v>
      </c>
      <c r="E156" s="1" t="n">
        <v>0</v>
      </c>
    </row>
    <row collapsed="false" customFormat="false" customHeight="false" hidden="false" ht="14.9" outlineLevel="0" r="157">
      <c r="A157" s="7" t="s">
        <v>13</v>
      </c>
      <c r="B157" s="7" t="s">
        <v>160</v>
      </c>
      <c r="D157" s="1" t="n">
        <v>1</v>
      </c>
      <c r="E157" s="1" t="n">
        <v>0</v>
      </c>
    </row>
    <row collapsed="false" customFormat="false" customHeight="false" hidden="false" ht="14.9" outlineLevel="0" r="158">
      <c r="A158" s="7" t="s">
        <v>13</v>
      </c>
      <c r="B158" s="7" t="s">
        <v>160</v>
      </c>
      <c r="D158" s="1" t="n">
        <v>1</v>
      </c>
      <c r="E158" s="1" t="n">
        <v>0</v>
      </c>
    </row>
    <row collapsed="false" customFormat="false" customHeight="false" hidden="false" ht="14.9" outlineLevel="0" r="159">
      <c r="A159" s="7" t="s">
        <v>13</v>
      </c>
      <c r="B159" s="7" t="s">
        <v>160</v>
      </c>
      <c r="D159" s="1" t="n">
        <v>1</v>
      </c>
      <c r="E159" s="1" t="n">
        <v>0</v>
      </c>
    </row>
    <row collapsed="false" customFormat="false" customHeight="false" hidden="false" ht="14.9" outlineLevel="0" r="160">
      <c r="A160" s="7" t="s">
        <v>13</v>
      </c>
      <c r="B160" s="7" t="s">
        <v>160</v>
      </c>
      <c r="D160" s="1" t="n">
        <v>1</v>
      </c>
      <c r="E160" s="1" t="n">
        <v>0</v>
      </c>
    </row>
    <row collapsed="false" customFormat="false" customHeight="false" hidden="false" ht="14.9" outlineLevel="0" r="161">
      <c r="A161" s="7" t="s">
        <v>13</v>
      </c>
      <c r="B161" s="7" t="s">
        <v>160</v>
      </c>
      <c r="D161" s="1" t="n">
        <v>1</v>
      </c>
      <c r="E161" s="1" t="n">
        <v>0</v>
      </c>
    </row>
    <row collapsed="false" customFormat="false" customHeight="false" hidden="false" ht="14.9" outlineLevel="0" r="162">
      <c r="A162" s="2" t="s">
        <v>7</v>
      </c>
      <c r="B162" s="2" t="s">
        <v>75</v>
      </c>
      <c r="C162" s="2" t="s">
        <v>76</v>
      </c>
      <c r="D162" s="1" t="n">
        <v>4</v>
      </c>
      <c r="E162" s="1" t="n">
        <v>1</v>
      </c>
    </row>
    <row collapsed="false" customFormat="false" customHeight="false" hidden="false" ht="14.9" outlineLevel="0" r="163">
      <c r="A163" s="2" t="s">
        <v>7</v>
      </c>
      <c r="B163" s="2" t="s">
        <v>75</v>
      </c>
      <c r="C163" s="2" t="s">
        <v>77</v>
      </c>
      <c r="D163" s="1" t="n">
        <v>4</v>
      </c>
      <c r="E163" s="1" t="n">
        <v>1</v>
      </c>
    </row>
    <row collapsed="false" customFormat="false" customHeight="false" hidden="false" ht="14.9" outlineLevel="0" r="164">
      <c r="A164" s="2" t="s">
        <v>7</v>
      </c>
      <c r="B164" s="2" t="s">
        <v>75</v>
      </c>
      <c r="C164" s="2" t="s">
        <v>47</v>
      </c>
      <c r="D164" s="1" t="n">
        <v>4</v>
      </c>
      <c r="E164" s="1" t="n">
        <v>1</v>
      </c>
    </row>
    <row collapsed="false" customFormat="false" customHeight="false" hidden="false" ht="14.9" outlineLevel="0" r="165">
      <c r="A165" s="2" t="s">
        <v>7</v>
      </c>
      <c r="B165" s="2" t="s">
        <v>75</v>
      </c>
      <c r="C165" s="2" t="s">
        <v>48</v>
      </c>
      <c r="D165" s="1" t="n">
        <v>4</v>
      </c>
      <c r="E165" s="1" t="n">
        <v>1</v>
      </c>
    </row>
    <row collapsed="false" customFormat="false" customHeight="false" hidden="false" ht="14.9" outlineLevel="0" r="166">
      <c r="A166" s="2" t="s">
        <v>7</v>
      </c>
      <c r="B166" s="2" t="s">
        <v>75</v>
      </c>
      <c r="C166" s="2" t="s">
        <v>48</v>
      </c>
      <c r="D166" s="1" t="n">
        <v>4</v>
      </c>
      <c r="E166" s="1" t="n">
        <v>1</v>
      </c>
    </row>
    <row collapsed="false" customFormat="false" customHeight="false" hidden="false" ht="14.9" outlineLevel="0" r="167">
      <c r="A167" s="2" t="s">
        <v>7</v>
      </c>
      <c r="B167" s="2" t="s">
        <v>75</v>
      </c>
      <c r="C167" s="2" t="s">
        <v>48</v>
      </c>
      <c r="D167" s="1" t="n">
        <v>4</v>
      </c>
      <c r="E167" s="1" t="n">
        <v>1</v>
      </c>
    </row>
    <row collapsed="false" customFormat="false" customHeight="false" hidden="false" ht="14.9" outlineLevel="0" r="168">
      <c r="A168" s="2" t="s">
        <v>7</v>
      </c>
      <c r="B168" s="2" t="s">
        <v>75</v>
      </c>
      <c r="C168" s="2" t="s">
        <v>48</v>
      </c>
      <c r="D168" s="1" t="n">
        <v>4</v>
      </c>
      <c r="E168" s="1" t="n">
        <v>1</v>
      </c>
    </row>
    <row collapsed="false" customFormat="false" customHeight="false" hidden="false" ht="14.9" outlineLevel="0" r="169">
      <c r="A169" s="2" t="s">
        <v>7</v>
      </c>
      <c r="B169" s="2" t="s">
        <v>75</v>
      </c>
      <c r="C169" s="2" t="s">
        <v>48</v>
      </c>
      <c r="D169" s="1" t="n">
        <v>4</v>
      </c>
      <c r="E169" s="1" t="n">
        <v>1</v>
      </c>
    </row>
    <row collapsed="false" customFormat="false" customHeight="false" hidden="false" ht="14.9" outlineLevel="0" r="170">
      <c r="A170" s="2" t="s">
        <v>7</v>
      </c>
      <c r="B170" s="2" t="s">
        <v>75</v>
      </c>
      <c r="C170" s="2" t="s">
        <v>48</v>
      </c>
      <c r="D170" s="1" t="n">
        <v>4</v>
      </c>
      <c r="E170" s="1" t="n">
        <v>1</v>
      </c>
    </row>
    <row collapsed="false" customFormat="false" customHeight="false" hidden="false" ht="14.9" outlineLevel="0" r="171">
      <c r="A171" s="2" t="s">
        <v>7</v>
      </c>
      <c r="B171" s="2" t="s">
        <v>75</v>
      </c>
      <c r="C171" s="2" t="s">
        <v>78</v>
      </c>
      <c r="D171" s="1" t="n">
        <v>4</v>
      </c>
      <c r="E171" s="1" t="n">
        <v>1</v>
      </c>
    </row>
    <row collapsed="false" customFormat="false" customHeight="false" hidden="false" ht="14.9" outlineLevel="0" r="172">
      <c r="A172" s="2" t="s">
        <v>9</v>
      </c>
      <c r="B172" s="2" t="s">
        <v>75</v>
      </c>
      <c r="C172" s="2" t="s">
        <v>101</v>
      </c>
      <c r="D172" s="1" t="n">
        <v>4</v>
      </c>
      <c r="E172" s="1" t="n">
        <v>1</v>
      </c>
    </row>
    <row collapsed="false" customFormat="false" customHeight="false" hidden="false" ht="14.9" outlineLevel="0" r="173">
      <c r="A173" s="2" t="s">
        <v>10</v>
      </c>
      <c r="B173" s="2" t="s">
        <v>75</v>
      </c>
      <c r="C173" s="7" t="s">
        <v>104</v>
      </c>
      <c r="D173" s="1" t="n">
        <v>4</v>
      </c>
      <c r="E173" s="1" t="n">
        <v>1</v>
      </c>
    </row>
    <row collapsed="false" customFormat="false" customHeight="false" hidden="false" ht="14.9" outlineLevel="0" r="174">
      <c r="A174" s="2" t="s">
        <v>10</v>
      </c>
      <c r="B174" s="2" t="s">
        <v>75</v>
      </c>
      <c r="C174" s="7" t="s">
        <v>104</v>
      </c>
      <c r="D174" s="1" t="n">
        <v>4</v>
      </c>
      <c r="E174" s="1" t="n">
        <v>1</v>
      </c>
    </row>
    <row collapsed="false" customFormat="false" customHeight="false" hidden="false" ht="14.9" outlineLevel="0" r="175">
      <c r="A175" s="2" t="s">
        <v>10</v>
      </c>
      <c r="B175" s="2" t="s">
        <v>75</v>
      </c>
      <c r="C175" s="7" t="s">
        <v>104</v>
      </c>
      <c r="D175" s="1" t="n">
        <v>4</v>
      </c>
      <c r="E175" s="1" t="n">
        <v>1</v>
      </c>
    </row>
    <row collapsed="false" customFormat="false" customHeight="false" hidden="false" ht="14.9" outlineLevel="0" r="176">
      <c r="A176" s="7" t="s">
        <v>12</v>
      </c>
      <c r="B176" s="7" t="s">
        <v>75</v>
      </c>
      <c r="C176" s="7" t="s">
        <v>125</v>
      </c>
      <c r="D176" s="1" t="n">
        <v>4</v>
      </c>
      <c r="E176" s="1" t="n">
        <v>1</v>
      </c>
    </row>
    <row collapsed="false" customFormat="false" customHeight="false" hidden="false" ht="14.9" outlineLevel="0" r="177">
      <c r="A177" s="7" t="s">
        <v>12</v>
      </c>
      <c r="B177" s="7" t="s">
        <v>75</v>
      </c>
      <c r="C177" s="7" t="s">
        <v>125</v>
      </c>
      <c r="D177" s="1" t="n">
        <v>4</v>
      </c>
      <c r="E177" s="1" t="n">
        <v>1</v>
      </c>
    </row>
    <row collapsed="false" customFormat="false" customHeight="false" hidden="false" ht="14.9" outlineLevel="0" r="178">
      <c r="A178" s="7" t="s">
        <v>12</v>
      </c>
      <c r="B178" s="7" t="s">
        <v>75</v>
      </c>
      <c r="C178" s="7" t="s">
        <v>125</v>
      </c>
      <c r="D178" s="1" t="n">
        <v>4</v>
      </c>
      <c r="E178" s="1" t="n">
        <v>1</v>
      </c>
    </row>
    <row collapsed="false" customFormat="false" customHeight="false" hidden="false" ht="14.9" outlineLevel="0" r="179">
      <c r="A179" s="7" t="s">
        <v>12</v>
      </c>
      <c r="B179" s="7" t="s">
        <v>75</v>
      </c>
      <c r="C179" s="7" t="s">
        <v>132</v>
      </c>
      <c r="D179" s="1" t="n">
        <v>4</v>
      </c>
      <c r="E179" s="1" t="n">
        <v>1</v>
      </c>
    </row>
    <row collapsed="false" customFormat="false" customHeight="false" hidden="false" ht="14.9" outlineLevel="0" r="180">
      <c r="A180" s="7" t="s">
        <v>12</v>
      </c>
      <c r="B180" s="7" t="s">
        <v>75</v>
      </c>
      <c r="C180" s="7" t="s">
        <v>133</v>
      </c>
      <c r="D180" s="1" t="n">
        <v>4</v>
      </c>
      <c r="E180" s="1" t="n">
        <v>1</v>
      </c>
    </row>
    <row collapsed="false" customFormat="false" customHeight="false" hidden="false" ht="14.9" outlineLevel="0" r="181">
      <c r="A181" s="7" t="s">
        <v>12</v>
      </c>
      <c r="B181" s="7" t="s">
        <v>75</v>
      </c>
      <c r="C181" s="7" t="s">
        <v>134</v>
      </c>
      <c r="D181" s="1" t="n">
        <v>4</v>
      </c>
      <c r="E181" s="1" t="n">
        <v>1</v>
      </c>
    </row>
    <row collapsed="false" customFormat="false" customHeight="false" hidden="false" ht="14.9" outlineLevel="0" r="182">
      <c r="A182" s="7" t="s">
        <v>12</v>
      </c>
      <c r="B182" s="7" t="s">
        <v>75</v>
      </c>
      <c r="C182" s="7" t="s">
        <v>119</v>
      </c>
      <c r="D182" s="1" t="n">
        <v>4</v>
      </c>
      <c r="E182" s="1" t="n">
        <v>1</v>
      </c>
    </row>
    <row collapsed="false" customFormat="false" customHeight="false" hidden="false" ht="14.9" outlineLevel="0" r="183">
      <c r="A183" s="7" t="s">
        <v>12</v>
      </c>
      <c r="B183" s="7" t="s">
        <v>75</v>
      </c>
      <c r="C183" s="7" t="s">
        <v>135</v>
      </c>
      <c r="D183" s="1" t="n">
        <v>4</v>
      </c>
      <c r="E183" s="1" t="n">
        <v>1</v>
      </c>
    </row>
    <row collapsed="false" customFormat="false" customHeight="false" hidden="false" ht="14.9" outlineLevel="0" r="184">
      <c r="A184" s="7" t="s">
        <v>12</v>
      </c>
      <c r="B184" s="7" t="s">
        <v>75</v>
      </c>
      <c r="C184" s="7" t="s">
        <v>135</v>
      </c>
      <c r="D184" s="1" t="n">
        <v>4</v>
      </c>
      <c r="E184" s="1" t="n">
        <v>1</v>
      </c>
    </row>
    <row collapsed="false" customFormat="false" customHeight="false" hidden="false" ht="14.9" outlineLevel="0" r="185">
      <c r="A185" s="2" t="s">
        <v>15</v>
      </c>
      <c r="B185" s="2" t="s">
        <v>75</v>
      </c>
      <c r="C185" s="2" t="s">
        <v>165</v>
      </c>
      <c r="D185" s="1" t="n">
        <v>4</v>
      </c>
      <c r="E185" s="1" t="n">
        <v>1</v>
      </c>
    </row>
    <row collapsed="false" customFormat="false" customHeight="false" hidden="false" ht="14.9" outlineLevel="0" r="186">
      <c r="A186" s="2" t="s">
        <v>15</v>
      </c>
      <c r="B186" s="2" t="s">
        <v>75</v>
      </c>
      <c r="C186" s="2" t="s">
        <v>167</v>
      </c>
      <c r="D186" s="1" t="n">
        <v>4</v>
      </c>
      <c r="E186" s="1" t="n">
        <v>1</v>
      </c>
    </row>
    <row collapsed="false" customFormat="false" customHeight="false" hidden="false" ht="14.9" outlineLevel="0" r="187">
      <c r="A187" s="2" t="s">
        <v>170</v>
      </c>
      <c r="B187" s="2" t="s">
        <v>75</v>
      </c>
      <c r="C187" s="2" t="s">
        <v>177</v>
      </c>
      <c r="D187" s="1" t="n">
        <v>4</v>
      </c>
      <c r="E187" s="1" t="n">
        <v>1</v>
      </c>
    </row>
    <row collapsed="false" customFormat="false" customHeight="false" hidden="false" ht="14.9" outlineLevel="0" r="188">
      <c r="A188" s="2" t="s">
        <v>170</v>
      </c>
      <c r="B188" s="2" t="s">
        <v>75</v>
      </c>
      <c r="C188" s="2" t="s">
        <v>177</v>
      </c>
      <c r="D188" s="1" t="n">
        <v>4</v>
      </c>
      <c r="E188" s="1" t="n">
        <v>1</v>
      </c>
    </row>
    <row collapsed="false" customFormat="false" customHeight="false" hidden="false" ht="14.9" outlineLevel="0" r="189">
      <c r="A189" s="7" t="s">
        <v>18</v>
      </c>
      <c r="B189" s="7" t="s">
        <v>75</v>
      </c>
      <c r="C189" s="7" t="s">
        <v>190</v>
      </c>
      <c r="D189" s="1" t="n">
        <v>4</v>
      </c>
      <c r="E189" s="1" t="n">
        <v>1</v>
      </c>
    </row>
    <row collapsed="false" customFormat="false" customHeight="false" hidden="false" ht="14.9" outlineLevel="0" r="190">
      <c r="A190" s="7" t="s">
        <v>18</v>
      </c>
      <c r="B190" s="7" t="s">
        <v>75</v>
      </c>
      <c r="C190" s="7" t="s">
        <v>190</v>
      </c>
      <c r="D190" s="1" t="n">
        <v>4</v>
      </c>
      <c r="E190" s="1" t="n">
        <v>1</v>
      </c>
    </row>
    <row collapsed="false" customFormat="false" customHeight="false" hidden="false" ht="14.9" outlineLevel="0" r="191">
      <c r="A191" s="7" t="s">
        <v>18</v>
      </c>
      <c r="B191" s="7" t="s">
        <v>75</v>
      </c>
      <c r="C191" s="7" t="s">
        <v>190</v>
      </c>
      <c r="D191" s="1" t="n">
        <v>4</v>
      </c>
      <c r="E191" s="1" t="n">
        <v>1</v>
      </c>
    </row>
    <row collapsed="false" customFormat="false" customHeight="false" hidden="false" ht="14.9" outlineLevel="0" r="192">
      <c r="A192" s="7" t="s">
        <v>12</v>
      </c>
      <c r="B192" s="7" t="s">
        <v>120</v>
      </c>
      <c r="C192" s="7" t="s">
        <v>121</v>
      </c>
      <c r="D192" s="1" t="n">
        <v>1</v>
      </c>
      <c r="E192" s="1" t="n">
        <v>0</v>
      </c>
    </row>
    <row collapsed="false" customFormat="false" customHeight="false" hidden="false" ht="14.9" outlineLevel="0" r="193">
      <c r="A193" s="7" t="s">
        <v>12</v>
      </c>
      <c r="B193" s="7" t="s">
        <v>120</v>
      </c>
      <c r="C193" s="7" t="s">
        <v>122</v>
      </c>
      <c r="D193" s="1" t="n">
        <v>1</v>
      </c>
      <c r="E193" s="1" t="n">
        <v>0</v>
      </c>
    </row>
    <row collapsed="false" customFormat="false" customHeight="false" hidden="false" ht="14.9" outlineLevel="0" r="194">
      <c r="A194" s="7" t="s">
        <v>12</v>
      </c>
      <c r="B194" s="7" t="s">
        <v>120</v>
      </c>
      <c r="C194" s="7" t="s">
        <v>123</v>
      </c>
      <c r="D194" s="1" t="n">
        <v>1</v>
      </c>
      <c r="E194" s="1" t="n">
        <v>0</v>
      </c>
    </row>
    <row collapsed="false" customFormat="false" customHeight="false" hidden="false" ht="14.9" outlineLevel="0" r="195">
      <c r="A195" s="7" t="s">
        <v>18</v>
      </c>
      <c r="B195" s="7" t="s">
        <v>120</v>
      </c>
      <c r="C195" s="7" t="s">
        <v>189</v>
      </c>
      <c r="D195" s="1" t="n">
        <v>0</v>
      </c>
      <c r="E195" s="1" t="n">
        <v>0</v>
      </c>
    </row>
    <row collapsed="false" customFormat="false" customHeight="false" hidden="false" ht="14.9" outlineLevel="0" r="196">
      <c r="A196" s="2" t="s">
        <v>7</v>
      </c>
      <c r="B196" s="2" t="s">
        <v>79</v>
      </c>
      <c r="C196" s="2" t="s">
        <v>69</v>
      </c>
      <c r="D196" s="1" t="n">
        <v>1</v>
      </c>
      <c r="E196" s="1" t="n">
        <v>0</v>
      </c>
    </row>
    <row collapsed="false" customFormat="false" customHeight="false" hidden="false" ht="14.9" outlineLevel="0" r="197">
      <c r="A197" s="2" t="s">
        <v>7</v>
      </c>
      <c r="B197" s="2" t="s">
        <v>79</v>
      </c>
      <c r="C197" s="2" t="s">
        <v>70</v>
      </c>
      <c r="D197" s="1" t="n">
        <v>1</v>
      </c>
      <c r="E197" s="1" t="n">
        <v>0</v>
      </c>
    </row>
    <row collapsed="false" customFormat="false" customHeight="false" hidden="false" ht="14.9" outlineLevel="0" r="198">
      <c r="A198" s="2" t="s">
        <v>7</v>
      </c>
      <c r="B198" s="2" t="s">
        <v>79</v>
      </c>
      <c r="C198" s="2" t="s">
        <v>70</v>
      </c>
      <c r="D198" s="1" t="n">
        <v>1</v>
      </c>
      <c r="E198" s="1" t="n">
        <v>0</v>
      </c>
    </row>
    <row collapsed="false" customFormat="false" customHeight="false" hidden="false" ht="14.9" outlineLevel="0" r="199">
      <c r="A199" s="2" t="s">
        <v>7</v>
      </c>
      <c r="B199" s="2" t="s">
        <v>79</v>
      </c>
      <c r="C199" s="2" t="s">
        <v>80</v>
      </c>
      <c r="D199" s="1" t="n">
        <v>1</v>
      </c>
      <c r="E199" s="1" t="n">
        <v>0</v>
      </c>
    </row>
    <row collapsed="false" customFormat="false" customHeight="false" hidden="false" ht="14.9" outlineLevel="0" r="200">
      <c r="A200" s="2" t="s">
        <v>7</v>
      </c>
      <c r="B200" s="2" t="s">
        <v>79</v>
      </c>
      <c r="C200" s="2" t="s">
        <v>80</v>
      </c>
      <c r="D200" s="1" t="n">
        <v>1</v>
      </c>
      <c r="E200" s="1" t="n">
        <v>0</v>
      </c>
    </row>
    <row collapsed="false" customFormat="false" customHeight="false" hidden="false" ht="14.9" outlineLevel="0" r="201">
      <c r="A201" s="2" t="s">
        <v>7</v>
      </c>
      <c r="B201" s="2" t="s">
        <v>79</v>
      </c>
      <c r="C201" s="2" t="s">
        <v>81</v>
      </c>
      <c r="D201" s="1" t="n">
        <v>1</v>
      </c>
      <c r="E201" s="1" t="n">
        <v>0</v>
      </c>
    </row>
    <row collapsed="false" customFormat="false" customHeight="false" hidden="false" ht="14.9" outlineLevel="0" r="202">
      <c r="A202" s="2" t="s">
        <v>7</v>
      </c>
      <c r="B202" s="2" t="s">
        <v>79</v>
      </c>
      <c r="C202" s="2" t="s">
        <v>82</v>
      </c>
      <c r="D202" s="1" t="n">
        <v>1</v>
      </c>
      <c r="E202" s="1" t="n">
        <v>0</v>
      </c>
    </row>
    <row collapsed="false" customFormat="false" customHeight="false" hidden="false" ht="14.9" outlineLevel="0" r="203">
      <c r="A203" s="2" t="s">
        <v>7</v>
      </c>
      <c r="B203" s="2" t="s">
        <v>79</v>
      </c>
      <c r="C203" s="2" t="s">
        <v>83</v>
      </c>
      <c r="D203" s="1" t="n">
        <v>1</v>
      </c>
      <c r="E203" s="1" t="n">
        <v>0</v>
      </c>
    </row>
    <row collapsed="false" customFormat="false" customHeight="false" hidden="false" ht="14.9" outlineLevel="0" r="204">
      <c r="A204" s="2" t="s">
        <v>7</v>
      </c>
      <c r="B204" s="2" t="s">
        <v>79</v>
      </c>
      <c r="C204" s="2" t="s">
        <v>72</v>
      </c>
      <c r="D204" s="1" t="n">
        <v>1</v>
      </c>
      <c r="E204" s="1" t="n">
        <v>0</v>
      </c>
    </row>
    <row collapsed="false" customFormat="false" customHeight="false" hidden="false" ht="14.9" outlineLevel="0" r="205">
      <c r="A205" s="2" t="s">
        <v>9</v>
      </c>
      <c r="B205" s="2" t="s">
        <v>79</v>
      </c>
      <c r="C205" s="2" t="s">
        <v>102</v>
      </c>
      <c r="D205" s="1" t="n">
        <v>3</v>
      </c>
      <c r="E205" s="1" t="n">
        <v>0</v>
      </c>
    </row>
    <row collapsed="false" customFormat="false" customHeight="false" hidden="false" ht="14.9" outlineLevel="0" r="206">
      <c r="A206" s="2" t="s">
        <v>15</v>
      </c>
      <c r="B206" s="2" t="s">
        <v>79</v>
      </c>
      <c r="C206" s="2" t="s">
        <v>165</v>
      </c>
      <c r="D206" s="1" t="n">
        <v>1</v>
      </c>
      <c r="E206" s="1" t="n">
        <v>0</v>
      </c>
    </row>
    <row collapsed="false" customFormat="false" customHeight="false" hidden="false" ht="14.9" outlineLevel="0" r="207">
      <c r="A207" s="2" t="s">
        <v>15</v>
      </c>
      <c r="B207" s="2" t="s">
        <v>79</v>
      </c>
      <c r="C207" s="2" t="s">
        <v>167</v>
      </c>
      <c r="D207" s="1" t="n">
        <v>1</v>
      </c>
      <c r="E207" s="1" t="n">
        <v>0</v>
      </c>
    </row>
    <row collapsed="false" customFormat="false" customHeight="false" hidden="false" ht="14.9" outlineLevel="0" r="208">
      <c r="A208" s="2" t="s">
        <v>15</v>
      </c>
      <c r="B208" s="2" t="s">
        <v>79</v>
      </c>
      <c r="C208" s="2" t="s">
        <v>167</v>
      </c>
      <c r="D208" s="1" t="n">
        <v>1</v>
      </c>
      <c r="E208" s="1" t="n">
        <v>0</v>
      </c>
    </row>
    <row collapsed="false" customFormat="false" customHeight="false" hidden="false" ht="14.9" outlineLevel="0" r="209">
      <c r="A209" s="2" t="s">
        <v>15</v>
      </c>
      <c r="B209" s="2" t="s">
        <v>79</v>
      </c>
      <c r="C209" s="2" t="s">
        <v>168</v>
      </c>
      <c r="D209" s="1" t="n">
        <v>1</v>
      </c>
      <c r="E209" s="1" t="n">
        <v>0</v>
      </c>
    </row>
    <row collapsed="false" customFormat="false" customHeight="false" hidden="false" ht="14.9" outlineLevel="0" r="210">
      <c r="A210" s="2" t="s">
        <v>170</v>
      </c>
      <c r="B210" s="2" t="s">
        <v>79</v>
      </c>
      <c r="C210" s="2" t="s">
        <v>178</v>
      </c>
      <c r="D210" s="1" t="n">
        <v>1</v>
      </c>
      <c r="E210" s="1" t="n">
        <v>0</v>
      </c>
    </row>
    <row collapsed="false" customFormat="false" customHeight="false" hidden="false" ht="14.9" outlineLevel="0" r="211">
      <c r="A211" s="2" t="s">
        <v>7</v>
      </c>
      <c r="B211" s="2" t="s">
        <v>84</v>
      </c>
      <c r="C211" s="2" t="s">
        <v>70</v>
      </c>
      <c r="D211" s="1" t="n">
        <v>1</v>
      </c>
      <c r="E211" s="1" t="n">
        <v>0</v>
      </c>
    </row>
    <row collapsed="false" customFormat="false" customHeight="false" hidden="false" ht="14.9" outlineLevel="0" r="212">
      <c r="A212" s="2" t="s">
        <v>9</v>
      </c>
      <c r="B212" s="2" t="s">
        <v>84</v>
      </c>
      <c r="C212" s="2" t="s">
        <v>103</v>
      </c>
      <c r="D212" s="1" t="n">
        <v>1</v>
      </c>
      <c r="E212" s="1" t="n">
        <v>1</v>
      </c>
    </row>
    <row collapsed="false" customFormat="false" customHeight="false" hidden="false" ht="14.9" outlineLevel="0" r="213">
      <c r="A213" s="2" t="s">
        <v>15</v>
      </c>
      <c r="B213" s="2" t="s">
        <v>84</v>
      </c>
      <c r="C213" s="2" t="s">
        <v>165</v>
      </c>
      <c r="D213" s="1" t="n">
        <v>1</v>
      </c>
      <c r="E213" s="1" t="n">
        <v>0</v>
      </c>
    </row>
    <row collapsed="false" customFormat="false" customHeight="false" hidden="false" ht="14.9" outlineLevel="0" r="214">
      <c r="A214" s="7" t="s">
        <v>13</v>
      </c>
      <c r="B214" s="7" t="s">
        <v>158</v>
      </c>
      <c r="D214" s="1" t="n">
        <v>1</v>
      </c>
      <c r="E214" s="1" t="n">
        <v>0</v>
      </c>
    </row>
    <row collapsed="false" customFormat="false" customHeight="false" hidden="false" ht="14.9" outlineLevel="0" r="215">
      <c r="A215" s="7" t="s">
        <v>13</v>
      </c>
      <c r="B215" s="7" t="s">
        <v>158</v>
      </c>
      <c r="D215" s="1" t="n">
        <v>1</v>
      </c>
      <c r="E215" s="1" t="n">
        <v>0</v>
      </c>
    </row>
    <row collapsed="false" customFormat="false" customHeight="false" hidden="false" ht="14.9" outlineLevel="0" r="216">
      <c r="A216" s="7" t="s">
        <v>13</v>
      </c>
      <c r="B216" s="7" t="s">
        <v>158</v>
      </c>
      <c r="D216" s="1" t="n">
        <v>1</v>
      </c>
      <c r="E216" s="1" t="n">
        <v>0</v>
      </c>
    </row>
    <row collapsed="false" customFormat="false" customHeight="false" hidden="false" ht="14.9" outlineLevel="0" r="217">
      <c r="A217" s="7" t="s">
        <v>12</v>
      </c>
      <c r="B217" s="7" t="s">
        <v>130</v>
      </c>
      <c r="C217" s="7" t="s">
        <v>131</v>
      </c>
      <c r="D217" s="1" t="n">
        <v>1</v>
      </c>
      <c r="E217" s="1" t="n">
        <v>1</v>
      </c>
    </row>
    <row collapsed="false" customFormat="false" customHeight="false" hidden="false" ht="14.9" outlineLevel="0" r="218">
      <c r="A218" s="7" t="s">
        <v>12</v>
      </c>
      <c r="B218" s="7" t="s">
        <v>130</v>
      </c>
      <c r="C218" s="7" t="s">
        <v>131</v>
      </c>
      <c r="D218" s="1" t="n">
        <v>1</v>
      </c>
      <c r="E218" s="1" t="n">
        <v>1</v>
      </c>
    </row>
    <row collapsed="false" customFormat="false" customHeight="false" hidden="false" ht="14.9" outlineLevel="0" r="219">
      <c r="A219" s="7" t="s">
        <v>13</v>
      </c>
      <c r="B219" s="7" t="s">
        <v>156</v>
      </c>
      <c r="D219" s="1" t="n">
        <v>1</v>
      </c>
      <c r="E219" s="1" t="n">
        <v>0</v>
      </c>
    </row>
    <row collapsed="false" customFormat="false" customHeight="false" hidden="false" ht="14.9" outlineLevel="0" r="220">
      <c r="A220" s="7" t="s">
        <v>13</v>
      </c>
      <c r="B220" s="7" t="s">
        <v>156</v>
      </c>
      <c r="D220" s="1" t="n">
        <v>1</v>
      </c>
      <c r="E220" s="1" t="n">
        <v>0</v>
      </c>
    </row>
    <row collapsed="false" customFormat="false" customHeight="false" hidden="false" ht="14.9" outlineLevel="0" r="221">
      <c r="A221" s="2" t="s">
        <v>7</v>
      </c>
      <c r="B221" s="2" t="s">
        <v>93</v>
      </c>
      <c r="C221" s="2" t="s">
        <v>44</v>
      </c>
      <c r="D221" s="1" t="n">
        <v>0</v>
      </c>
      <c r="E221" s="1" t="n">
        <v>0</v>
      </c>
    </row>
    <row collapsed="false" customFormat="false" customHeight="false" hidden="false" ht="14.9" outlineLevel="0" r="222">
      <c r="A222" s="2" t="s">
        <v>170</v>
      </c>
      <c r="B222" s="2" t="s">
        <v>183</v>
      </c>
      <c r="C222" s="2" t="s">
        <v>184</v>
      </c>
      <c r="D222" s="1" t="n">
        <v>0</v>
      </c>
      <c r="E222" s="1" t="n">
        <v>0</v>
      </c>
    </row>
    <row collapsed="false" customFormat="false" customHeight="false" hidden="false" ht="14.5" outlineLevel="0" r="223">
      <c r="A223" s="3" t="n">
        <v>168</v>
      </c>
      <c r="B223" s="3"/>
      <c r="C223" s="3"/>
      <c r="D223" s="1" t="n">
        <f aca="false">SUM(D56:D222)</f>
        <v>368</v>
      </c>
      <c r="E223" s="1" t="n">
        <f aca="false">SUM(E56:E222)</f>
        <v>107</v>
      </c>
    </row>
    <row collapsed="false" customFormat="false" customHeight="false" hidden="false" ht="14.5" outlineLevel="0" r="224">
      <c r="A224" s="2"/>
      <c r="B224" s="2"/>
      <c r="C224" s="2"/>
      <c r="D224" s="1"/>
      <c r="E224" s="1"/>
    </row>
    <row collapsed="false" customFormat="false" customHeight="false" hidden="false" ht="14.5" outlineLevel="0" r="225">
      <c r="A225" s="2"/>
      <c r="B225" s="2"/>
      <c r="C225" s="2"/>
      <c r="D225" s="1"/>
      <c r="E225" s="1"/>
    </row>
    <row collapsed="false" customFormat="false" customHeight="false" hidden="false" ht="15.65" outlineLevel="0" r="226">
      <c r="A226" s="1" t="s">
        <v>8</v>
      </c>
      <c r="B226" s="2" t="s">
        <v>95</v>
      </c>
      <c r="C226" s="2" t="s">
        <v>96</v>
      </c>
      <c r="D226" s="1" t="n">
        <v>1</v>
      </c>
      <c r="E226" s="1" t="n">
        <v>0</v>
      </c>
    </row>
    <row collapsed="false" customFormat="false" customHeight="false" hidden="false" ht="15.65" outlineLevel="0" r="227">
      <c r="A227" s="1" t="s">
        <v>8</v>
      </c>
      <c r="B227" s="2" t="s">
        <v>95</v>
      </c>
      <c r="C227" s="2" t="s">
        <v>96</v>
      </c>
      <c r="D227" s="1" t="n">
        <v>1</v>
      </c>
      <c r="E227" s="1" t="n">
        <v>0</v>
      </c>
    </row>
    <row collapsed="false" customFormat="false" customHeight="false" hidden="false" ht="15.65" outlineLevel="0" r="228">
      <c r="A228" s="1" t="s">
        <v>8</v>
      </c>
      <c r="B228" s="2" t="s">
        <v>95</v>
      </c>
      <c r="C228" s="2" t="s">
        <v>66</v>
      </c>
      <c r="D228" s="1" t="n">
        <v>1</v>
      </c>
      <c r="E228" s="1" t="n">
        <v>0</v>
      </c>
    </row>
    <row collapsed="false" customFormat="false" customHeight="false" hidden="false" ht="15.65" outlineLevel="0" r="229">
      <c r="A229" s="1" t="s">
        <v>8</v>
      </c>
      <c r="B229" s="2" t="s">
        <v>95</v>
      </c>
      <c r="C229" s="2" t="s">
        <v>66</v>
      </c>
      <c r="D229" s="1" t="n">
        <v>1</v>
      </c>
      <c r="E229" s="1" t="n">
        <v>0</v>
      </c>
    </row>
    <row collapsed="false" customFormat="false" customHeight="false" hidden="false" ht="15.65" outlineLevel="0" r="230">
      <c r="A230" s="1" t="s">
        <v>8</v>
      </c>
      <c r="B230" s="2" t="s">
        <v>95</v>
      </c>
      <c r="C230" s="2" t="s">
        <v>66</v>
      </c>
      <c r="D230" s="1" t="n">
        <v>1</v>
      </c>
      <c r="E230" s="1" t="n">
        <v>0</v>
      </c>
    </row>
    <row collapsed="false" customFormat="false" customHeight="false" hidden="false" ht="15.65" outlineLevel="0" r="231">
      <c r="A231" s="1" t="s">
        <v>8</v>
      </c>
      <c r="B231" s="2" t="s">
        <v>95</v>
      </c>
      <c r="C231" s="2" t="s">
        <v>66</v>
      </c>
      <c r="D231" s="1" t="n">
        <v>1</v>
      </c>
      <c r="E231" s="1" t="n">
        <v>0</v>
      </c>
    </row>
    <row collapsed="false" customFormat="false" customHeight="false" hidden="false" ht="15.65" outlineLevel="0" r="232">
      <c r="A232" s="2" t="s">
        <v>9</v>
      </c>
      <c r="B232" s="2" t="s">
        <v>95</v>
      </c>
      <c r="C232" s="2" t="s">
        <v>99</v>
      </c>
      <c r="D232" s="1" t="n">
        <v>0</v>
      </c>
      <c r="E232" s="1" t="n">
        <v>0</v>
      </c>
    </row>
    <row collapsed="false" customFormat="false" customHeight="false" hidden="false" ht="15.65" outlineLevel="0" r="233">
      <c r="A233" s="2" t="s">
        <v>11</v>
      </c>
      <c r="B233" s="2" t="s">
        <v>95</v>
      </c>
      <c r="C233" s="2" t="s">
        <v>115</v>
      </c>
      <c r="D233" s="1" t="n">
        <v>1</v>
      </c>
      <c r="E233" s="1" t="n">
        <v>0</v>
      </c>
    </row>
    <row collapsed="false" customFormat="false" customHeight="false" hidden="false" ht="15.65" outlineLevel="0" r="234">
      <c r="A234" s="2" t="s">
        <v>11</v>
      </c>
      <c r="B234" s="2" t="s">
        <v>95</v>
      </c>
      <c r="C234" s="2" t="s">
        <v>115</v>
      </c>
      <c r="D234" s="1" t="n">
        <v>1</v>
      </c>
      <c r="E234" s="1" t="n">
        <v>0</v>
      </c>
    </row>
    <row collapsed="false" customFormat="false" customHeight="false" hidden="false" ht="15.65" outlineLevel="0" r="235">
      <c r="A235" s="2" t="s">
        <v>11</v>
      </c>
      <c r="B235" s="2" t="s">
        <v>95</v>
      </c>
      <c r="C235" s="2" t="s">
        <v>115</v>
      </c>
      <c r="D235" s="1" t="n">
        <v>1</v>
      </c>
      <c r="E235" s="1" t="n">
        <v>0</v>
      </c>
    </row>
    <row collapsed="false" customFormat="false" customHeight="false" hidden="false" ht="15.65" outlineLevel="0" r="236">
      <c r="A236" s="2" t="s">
        <v>11</v>
      </c>
      <c r="B236" s="2" t="s">
        <v>95</v>
      </c>
      <c r="C236" s="2" t="s">
        <v>115</v>
      </c>
      <c r="D236" s="1" t="n">
        <v>1</v>
      </c>
      <c r="E236" s="1" t="n">
        <v>0</v>
      </c>
    </row>
    <row collapsed="false" customFormat="false" customHeight="false" hidden="false" ht="15.65" outlineLevel="0" r="237">
      <c r="A237" s="2" t="s">
        <v>11</v>
      </c>
      <c r="B237" s="2" t="s">
        <v>95</v>
      </c>
      <c r="C237" s="2" t="s">
        <v>115</v>
      </c>
      <c r="D237" s="1" t="n">
        <v>1</v>
      </c>
      <c r="E237" s="1" t="n">
        <v>0</v>
      </c>
    </row>
    <row collapsed="false" customFormat="false" customHeight="false" hidden="false" ht="15.65" outlineLevel="0" r="238">
      <c r="A238" s="2" t="s">
        <v>11</v>
      </c>
      <c r="B238" s="2" t="s">
        <v>95</v>
      </c>
      <c r="C238" s="2" t="s">
        <v>115</v>
      </c>
      <c r="D238" s="1" t="n">
        <v>1</v>
      </c>
      <c r="E238" s="1" t="n">
        <v>0</v>
      </c>
    </row>
    <row collapsed="false" customFormat="false" customHeight="false" hidden="false" ht="15.65" outlineLevel="0" r="239">
      <c r="A239" s="2" t="s">
        <v>11</v>
      </c>
      <c r="B239" s="2" t="s">
        <v>95</v>
      </c>
      <c r="C239" s="2" t="s">
        <v>115</v>
      </c>
      <c r="D239" s="1" t="n">
        <v>1</v>
      </c>
      <c r="E239" s="1" t="n">
        <v>0</v>
      </c>
    </row>
    <row collapsed="false" customFormat="false" customHeight="false" hidden="false" ht="15.65" outlineLevel="0" r="240">
      <c r="A240" s="2" t="s">
        <v>11</v>
      </c>
      <c r="B240" s="2" t="s">
        <v>95</v>
      </c>
      <c r="C240" s="2" t="s">
        <v>115</v>
      </c>
      <c r="D240" s="1" t="n">
        <v>1</v>
      </c>
      <c r="E240" s="1" t="n">
        <v>0</v>
      </c>
    </row>
    <row collapsed="false" customFormat="false" customHeight="false" hidden="false" ht="15.65" outlineLevel="0" r="241">
      <c r="A241" s="2" t="s">
        <v>11</v>
      </c>
      <c r="B241" s="2" t="s">
        <v>95</v>
      </c>
      <c r="C241" s="2" t="s">
        <v>115</v>
      </c>
      <c r="D241" s="1" t="n">
        <v>1</v>
      </c>
      <c r="E241" s="1" t="n">
        <v>0</v>
      </c>
    </row>
    <row collapsed="false" customFormat="false" customHeight="false" hidden="false" ht="15.65" outlineLevel="0" r="242">
      <c r="A242" s="2" t="s">
        <v>11</v>
      </c>
      <c r="B242" s="2" t="s">
        <v>95</v>
      </c>
      <c r="C242" s="2" t="s">
        <v>116</v>
      </c>
      <c r="D242" s="1" t="n">
        <v>1</v>
      </c>
      <c r="E242" s="1" t="n">
        <v>0</v>
      </c>
    </row>
    <row collapsed="false" customFormat="false" customHeight="false" hidden="false" ht="15.65" outlineLevel="0" r="243">
      <c r="A243" s="7" t="s">
        <v>12</v>
      </c>
      <c r="B243" s="7" t="s">
        <v>95</v>
      </c>
      <c r="C243" s="7" t="s">
        <v>132</v>
      </c>
      <c r="D243" s="1" t="n">
        <v>3</v>
      </c>
      <c r="E243" s="1" t="n">
        <v>1</v>
      </c>
    </row>
    <row collapsed="false" customFormat="false" customHeight="false" hidden="false" ht="15.65" outlineLevel="0" r="244">
      <c r="A244" s="2" t="s">
        <v>9</v>
      </c>
      <c r="B244" s="2" t="s">
        <v>100</v>
      </c>
      <c r="C244" s="2" t="s">
        <v>99</v>
      </c>
      <c r="D244" s="1" t="n">
        <v>0</v>
      </c>
      <c r="E244" s="1" t="n">
        <v>0</v>
      </c>
    </row>
    <row collapsed="false" customFormat="false" customHeight="false" hidden="false" ht="14.5" outlineLevel="0" r="245">
      <c r="A245" s="3" t="n">
        <v>19</v>
      </c>
      <c r="B245" s="3"/>
      <c r="C245" s="3"/>
      <c r="D245" s="1" t="n">
        <f aca="false">SUM(D226:D244)</f>
        <v>19</v>
      </c>
      <c r="E245" s="1" t="n">
        <f aca="false">SUM(E226:E244)</f>
        <v>1</v>
      </c>
    </row>
    <row collapsed="false" customFormat="false" customHeight="false" hidden="false" ht="14.5" outlineLevel="0" r="246">
      <c r="A246" s="2"/>
      <c r="B246" s="2"/>
      <c r="C246" s="2"/>
      <c r="D246" s="1"/>
      <c r="E246" s="1"/>
    </row>
    <row collapsed="false" customFormat="false" customHeight="false" hidden="false" ht="14.9" outlineLevel="0" r="247">
      <c r="A247" s="2" t="s">
        <v>7</v>
      </c>
      <c r="B247" s="2" t="s">
        <v>59</v>
      </c>
      <c r="C247" s="2" t="s">
        <v>60</v>
      </c>
      <c r="D247" s="1" t="n">
        <v>-3</v>
      </c>
      <c r="E247" s="1" t="n">
        <v>0</v>
      </c>
    </row>
    <row collapsed="false" customFormat="false" customHeight="false" hidden="false" ht="14.9" outlineLevel="0" r="248">
      <c r="A248" s="2" t="s">
        <v>7</v>
      </c>
      <c r="B248" s="2" t="s">
        <v>59</v>
      </c>
      <c r="C248" s="2" t="s">
        <v>61</v>
      </c>
      <c r="D248" s="1" t="n">
        <v>14</v>
      </c>
      <c r="E248" s="1" t="n">
        <v>0</v>
      </c>
    </row>
    <row collapsed="false" customFormat="false" customHeight="false" hidden="false" ht="14.9" outlineLevel="0" r="249">
      <c r="A249" s="2" t="s">
        <v>7</v>
      </c>
      <c r="B249" s="2" t="s">
        <v>59</v>
      </c>
      <c r="C249" s="2" t="s">
        <v>61</v>
      </c>
      <c r="D249" s="1" t="n">
        <v>-3</v>
      </c>
      <c r="E249" s="1" t="n">
        <v>0</v>
      </c>
    </row>
    <row collapsed="false" customFormat="false" customHeight="false" hidden="false" ht="14.9" outlineLevel="0" r="250">
      <c r="A250" s="2" t="s">
        <v>7</v>
      </c>
      <c r="B250" s="2" t="s">
        <v>59</v>
      </c>
      <c r="C250" s="2" t="s">
        <v>61</v>
      </c>
      <c r="D250" s="1" t="n">
        <v>1</v>
      </c>
      <c r="E250" s="1" t="n">
        <v>1</v>
      </c>
    </row>
    <row collapsed="false" customFormat="false" customHeight="false" hidden="false" ht="14.9" outlineLevel="0" r="251">
      <c r="A251" s="2" t="s">
        <v>7</v>
      </c>
      <c r="B251" s="2" t="s">
        <v>59</v>
      </c>
      <c r="C251" s="2" t="s">
        <v>61</v>
      </c>
      <c r="D251" s="1" t="n">
        <v>-3</v>
      </c>
      <c r="E251" s="1" t="n">
        <v>1</v>
      </c>
    </row>
    <row collapsed="false" customFormat="false" customHeight="false" hidden="false" ht="14.9" outlineLevel="0" r="252">
      <c r="A252" s="2" t="s">
        <v>7</v>
      </c>
      <c r="B252" s="2" t="s">
        <v>59</v>
      </c>
      <c r="C252" s="2" t="s">
        <v>48</v>
      </c>
      <c r="D252" s="1" t="n">
        <v>1</v>
      </c>
      <c r="E252" s="1" t="n">
        <v>1</v>
      </c>
    </row>
    <row collapsed="false" customFormat="false" customHeight="false" hidden="false" ht="14.9" outlineLevel="0" r="253">
      <c r="A253" s="2" t="s">
        <v>7</v>
      </c>
      <c r="B253" s="2" t="s">
        <v>59</v>
      </c>
      <c r="C253" s="2" t="s">
        <v>62</v>
      </c>
      <c r="D253" s="1" t="n">
        <v>24</v>
      </c>
      <c r="E253" s="1" t="n">
        <v>1</v>
      </c>
    </row>
    <row collapsed="false" customFormat="false" customHeight="false" hidden="false" ht="14.9" outlineLevel="0" r="254">
      <c r="A254" s="2" t="s">
        <v>9</v>
      </c>
      <c r="B254" s="2" t="s">
        <v>59</v>
      </c>
      <c r="C254" s="2" t="s">
        <v>99</v>
      </c>
      <c r="D254" s="1" t="n">
        <v>1</v>
      </c>
      <c r="E254" s="1" t="n">
        <v>1</v>
      </c>
    </row>
    <row collapsed="false" customFormat="false" customHeight="false" hidden="false" ht="14.9" outlineLevel="0" r="255">
      <c r="A255" s="2" t="s">
        <v>9</v>
      </c>
      <c r="B255" s="2" t="s">
        <v>59</v>
      </c>
      <c r="C255" s="2" t="s">
        <v>99</v>
      </c>
      <c r="D255" s="1" t="n">
        <v>-2</v>
      </c>
      <c r="E255" s="1" t="n">
        <v>0</v>
      </c>
    </row>
    <row collapsed="false" customFormat="false" customHeight="false" hidden="false" ht="14.9" outlineLevel="0" r="256">
      <c r="A256" s="7" t="s">
        <v>12</v>
      </c>
      <c r="B256" s="7" t="s">
        <v>59</v>
      </c>
      <c r="C256" s="7" t="s">
        <v>142</v>
      </c>
      <c r="D256" s="1" t="n">
        <v>0</v>
      </c>
      <c r="E256" s="1" t="n">
        <v>0</v>
      </c>
    </row>
    <row collapsed="false" customFormat="false" customHeight="false" hidden="false" ht="14.9" outlineLevel="0" r="257">
      <c r="A257" s="7" t="s">
        <v>12</v>
      </c>
      <c r="B257" s="7" t="s">
        <v>59</v>
      </c>
      <c r="C257" s="7" t="s">
        <v>143</v>
      </c>
      <c r="D257" s="1" t="n">
        <v>-3</v>
      </c>
      <c r="E257" s="1" t="n">
        <v>0</v>
      </c>
    </row>
    <row collapsed="false" customFormat="false" customHeight="false" hidden="false" ht="14.9" outlineLevel="0" r="258">
      <c r="A258" s="7" t="s">
        <v>12</v>
      </c>
      <c r="B258" s="7" t="s">
        <v>59</v>
      </c>
      <c r="C258" s="7" t="s">
        <v>143</v>
      </c>
      <c r="D258" s="1" t="n">
        <v>-3</v>
      </c>
      <c r="E258" s="1" t="n">
        <v>0</v>
      </c>
    </row>
    <row collapsed="false" customFormat="false" customHeight="false" hidden="false" ht="14.9" outlineLevel="0" r="259">
      <c r="A259" s="7" t="s">
        <v>12</v>
      </c>
      <c r="B259" s="7" t="s">
        <v>59</v>
      </c>
      <c r="C259" s="7" t="s">
        <v>144</v>
      </c>
      <c r="D259" s="1" t="n">
        <v>0</v>
      </c>
      <c r="E259" s="1" t="n">
        <v>1</v>
      </c>
    </row>
    <row collapsed="false" customFormat="false" customHeight="false" hidden="false" ht="14.9" outlineLevel="0" r="260">
      <c r="A260" s="7" t="s">
        <v>12</v>
      </c>
      <c r="B260" s="7" t="s">
        <v>59</v>
      </c>
      <c r="C260" s="7" t="s">
        <v>135</v>
      </c>
      <c r="D260" s="1" t="n">
        <v>1</v>
      </c>
      <c r="E260" s="1" t="n">
        <v>0</v>
      </c>
    </row>
    <row collapsed="false" customFormat="false" customHeight="false" hidden="false" ht="14.9" outlineLevel="0" r="261">
      <c r="A261" s="7" t="s">
        <v>12</v>
      </c>
      <c r="B261" s="7" t="s">
        <v>59</v>
      </c>
      <c r="C261" s="7" t="s">
        <v>135</v>
      </c>
      <c r="D261" s="1" t="n">
        <v>0</v>
      </c>
      <c r="E261" s="1" t="n">
        <v>0</v>
      </c>
    </row>
    <row collapsed="false" customFormat="false" customHeight="false" hidden="false" ht="14.9" outlineLevel="0" r="262">
      <c r="A262" s="7" t="s">
        <v>12</v>
      </c>
      <c r="B262" s="7" t="s">
        <v>59</v>
      </c>
      <c r="C262" s="7" t="s">
        <v>145</v>
      </c>
      <c r="D262" s="1" t="n">
        <v>0</v>
      </c>
      <c r="E262" s="1" t="n">
        <v>0</v>
      </c>
    </row>
    <row collapsed="false" customFormat="false" customHeight="false" hidden="false" ht="14.9" outlineLevel="0" r="263">
      <c r="A263" s="7" t="s">
        <v>12</v>
      </c>
      <c r="B263" s="7" t="s">
        <v>59</v>
      </c>
      <c r="C263" s="7" t="s">
        <v>146</v>
      </c>
      <c r="D263" s="1" t="n">
        <v>0</v>
      </c>
      <c r="E263" s="1" t="n">
        <v>0</v>
      </c>
    </row>
    <row collapsed="false" customFormat="false" customHeight="false" hidden="false" ht="14.9" outlineLevel="0" r="264">
      <c r="A264" s="7" t="s">
        <v>12</v>
      </c>
      <c r="B264" s="7" t="s">
        <v>59</v>
      </c>
      <c r="C264" s="7" t="s">
        <v>138</v>
      </c>
      <c r="D264" s="1" t="n">
        <v>1</v>
      </c>
      <c r="E264" s="1" t="n">
        <v>1</v>
      </c>
    </row>
    <row collapsed="false" customFormat="false" customHeight="false" hidden="false" ht="14.9" outlineLevel="0" r="265">
      <c r="A265" s="7" t="s">
        <v>12</v>
      </c>
      <c r="B265" s="7" t="s">
        <v>59</v>
      </c>
      <c r="C265" s="7" t="s">
        <v>147</v>
      </c>
      <c r="D265" s="1" t="n">
        <v>0</v>
      </c>
      <c r="E265" s="1" t="n">
        <v>0</v>
      </c>
    </row>
    <row collapsed="false" customFormat="false" customHeight="false" hidden="false" ht="14.9" outlineLevel="0" r="266">
      <c r="A266" s="7" t="s">
        <v>12</v>
      </c>
      <c r="B266" s="7" t="s">
        <v>59</v>
      </c>
      <c r="C266" s="7" t="s">
        <v>147</v>
      </c>
      <c r="D266" s="1" t="n">
        <v>0</v>
      </c>
      <c r="E266" s="1" t="n">
        <v>0</v>
      </c>
    </row>
    <row collapsed="false" customFormat="false" customHeight="false" hidden="false" ht="14.9" outlineLevel="0" r="267">
      <c r="A267" s="7" t="s">
        <v>12</v>
      </c>
      <c r="B267" s="7" t="s">
        <v>59</v>
      </c>
      <c r="C267" s="7" t="s">
        <v>148</v>
      </c>
      <c r="D267" s="1" t="n">
        <v>1</v>
      </c>
      <c r="E267" s="1" t="n">
        <v>1</v>
      </c>
    </row>
    <row collapsed="false" customFormat="false" customHeight="false" hidden="false" ht="14.9" outlineLevel="0" r="268">
      <c r="A268" s="7" t="s">
        <v>13</v>
      </c>
      <c r="B268" s="7" t="s">
        <v>162</v>
      </c>
      <c r="D268" s="1" t="n">
        <v>0</v>
      </c>
      <c r="E268" s="1" t="n">
        <v>0</v>
      </c>
    </row>
    <row collapsed="false" customFormat="false" customHeight="false" hidden="false" ht="14.9" outlineLevel="0" r="269">
      <c r="A269" s="7" t="s">
        <v>13</v>
      </c>
      <c r="B269" s="7" t="s">
        <v>162</v>
      </c>
      <c r="D269" s="1" t="n">
        <v>1</v>
      </c>
      <c r="E269" s="1" t="n">
        <v>0</v>
      </c>
    </row>
    <row collapsed="false" customFormat="false" customHeight="false" hidden="false" ht="14.9" outlineLevel="0" r="270">
      <c r="A270" s="7" t="s">
        <v>13</v>
      </c>
      <c r="B270" s="7" t="s">
        <v>162</v>
      </c>
      <c r="D270" s="1" t="n">
        <v>0</v>
      </c>
      <c r="E270" s="1" t="n">
        <v>0</v>
      </c>
    </row>
    <row collapsed="false" customFormat="false" customHeight="false" hidden="false" ht="14.9" outlineLevel="0" r="271">
      <c r="A271" s="2" t="s">
        <v>15</v>
      </c>
      <c r="B271" s="2" t="s">
        <v>59</v>
      </c>
      <c r="C271" s="2" t="s">
        <v>165</v>
      </c>
      <c r="D271" s="1" t="n">
        <v>-1</v>
      </c>
      <c r="E271" s="1" t="n">
        <v>0</v>
      </c>
    </row>
    <row collapsed="false" customFormat="false" customHeight="false" hidden="false" ht="14.9" outlineLevel="0" r="272">
      <c r="A272" s="2" t="s">
        <v>170</v>
      </c>
      <c r="B272" s="2" t="s">
        <v>59</v>
      </c>
      <c r="C272" s="2" t="s">
        <v>171</v>
      </c>
      <c r="D272" s="1" t="n">
        <v>0</v>
      </c>
      <c r="E272" s="1" t="n">
        <v>1</v>
      </c>
    </row>
    <row collapsed="false" customFormat="false" customHeight="false" hidden="false" ht="14.9" outlineLevel="0" r="273">
      <c r="A273" s="2" t="s">
        <v>170</v>
      </c>
      <c r="B273" s="2" t="s">
        <v>59</v>
      </c>
      <c r="C273" s="2" t="s">
        <v>60</v>
      </c>
      <c r="D273" s="1" t="n">
        <v>-1</v>
      </c>
      <c r="E273" s="1" t="n">
        <v>0</v>
      </c>
    </row>
    <row collapsed="false" customFormat="false" customHeight="false" hidden="false" ht="14.9" outlineLevel="0" r="274">
      <c r="A274" s="2" t="s">
        <v>170</v>
      </c>
      <c r="B274" s="2" t="s">
        <v>59</v>
      </c>
      <c r="C274" s="2" t="s">
        <v>60</v>
      </c>
      <c r="D274" s="1" t="n">
        <v>-1</v>
      </c>
      <c r="E274" s="1" t="n">
        <v>0</v>
      </c>
    </row>
    <row collapsed="false" customFormat="false" customHeight="false" hidden="false" ht="14.9" outlineLevel="0" r="275">
      <c r="A275" s="2" t="s">
        <v>170</v>
      </c>
      <c r="B275" s="2" t="s">
        <v>59</v>
      </c>
      <c r="C275" s="2" t="s">
        <v>174</v>
      </c>
      <c r="D275" s="1" t="n">
        <v>-1</v>
      </c>
      <c r="E275" s="1" t="n">
        <v>0</v>
      </c>
    </row>
    <row collapsed="false" customFormat="false" customHeight="false" hidden="false" ht="14.9" outlineLevel="0" r="276">
      <c r="A276" s="2" t="s">
        <v>170</v>
      </c>
      <c r="B276" s="2" t="s">
        <v>59</v>
      </c>
      <c r="C276" s="2" t="s">
        <v>175</v>
      </c>
      <c r="D276" s="1" t="n">
        <v>-1</v>
      </c>
      <c r="E276" s="1" t="n">
        <v>0</v>
      </c>
    </row>
    <row collapsed="false" customFormat="false" customHeight="false" hidden="false" ht="14.9" outlineLevel="0" r="277">
      <c r="A277" s="2" t="s">
        <v>170</v>
      </c>
      <c r="B277" s="2" t="s">
        <v>59</v>
      </c>
      <c r="C277" s="2" t="s">
        <v>176</v>
      </c>
      <c r="D277" s="1" t="n">
        <v>-1</v>
      </c>
      <c r="E277" s="1" t="n">
        <v>0</v>
      </c>
    </row>
    <row collapsed="false" customFormat="false" customHeight="false" hidden="false" ht="14.9" outlineLevel="0" r="278">
      <c r="A278" s="2" t="s">
        <v>170</v>
      </c>
      <c r="B278" s="2" t="s">
        <v>59</v>
      </c>
      <c r="C278" s="2" t="s">
        <v>176</v>
      </c>
      <c r="D278" s="1" t="n">
        <v>-1</v>
      </c>
      <c r="E278" s="1" t="n">
        <v>0</v>
      </c>
    </row>
    <row collapsed="false" customFormat="false" customHeight="false" hidden="false" ht="14.9" outlineLevel="0" r="279">
      <c r="A279" s="2" t="s">
        <v>7</v>
      </c>
      <c r="B279" s="2" t="s">
        <v>85</v>
      </c>
      <c r="C279" s="2" t="s">
        <v>47</v>
      </c>
      <c r="D279" s="1" t="n">
        <v>2</v>
      </c>
      <c r="E279" s="1" t="n">
        <v>1</v>
      </c>
    </row>
    <row collapsed="false" customFormat="false" customHeight="false" hidden="false" ht="14.9" outlineLevel="0" r="280">
      <c r="A280" s="2" t="s">
        <v>7</v>
      </c>
      <c r="B280" s="2" t="s">
        <v>85</v>
      </c>
      <c r="C280" s="2" t="s">
        <v>47</v>
      </c>
      <c r="D280" s="1" t="n">
        <v>1</v>
      </c>
      <c r="E280" s="1" t="n">
        <v>1</v>
      </c>
    </row>
    <row collapsed="false" customFormat="false" customHeight="false" hidden="false" ht="14.9" outlineLevel="0" r="281">
      <c r="A281" s="2" t="s">
        <v>7</v>
      </c>
      <c r="B281" s="2" t="s">
        <v>85</v>
      </c>
      <c r="C281" s="2" t="s">
        <v>86</v>
      </c>
      <c r="D281" s="1" t="n">
        <v>1</v>
      </c>
      <c r="E281" s="1" t="n">
        <v>1</v>
      </c>
    </row>
    <row collapsed="false" customFormat="false" customHeight="false" hidden="false" ht="14.9" outlineLevel="0" r="282">
      <c r="A282" s="2" t="s">
        <v>7</v>
      </c>
      <c r="B282" s="2" t="s">
        <v>85</v>
      </c>
      <c r="C282" s="2" t="s">
        <v>62</v>
      </c>
      <c r="D282" s="1" t="n">
        <v>-1</v>
      </c>
      <c r="E282" s="1" t="n">
        <v>0</v>
      </c>
    </row>
    <row collapsed="false" customFormat="false" customHeight="false" hidden="false" ht="14.9" outlineLevel="0" r="283">
      <c r="A283" s="2" t="s">
        <v>10</v>
      </c>
      <c r="B283" s="2" t="s">
        <v>85</v>
      </c>
      <c r="C283" s="7" t="s">
        <v>104</v>
      </c>
      <c r="D283" s="1" t="n">
        <v>1</v>
      </c>
      <c r="E283" s="1" t="n">
        <v>1</v>
      </c>
    </row>
    <row collapsed="false" customFormat="false" customHeight="false" hidden="false" ht="14.9" outlineLevel="0" r="284">
      <c r="A284" s="7" t="s">
        <v>12</v>
      </c>
      <c r="B284" s="7" t="s">
        <v>85</v>
      </c>
      <c r="C284" s="7" t="s">
        <v>133</v>
      </c>
      <c r="D284" s="1" t="n">
        <v>-1</v>
      </c>
      <c r="E284" s="1" t="n">
        <v>0</v>
      </c>
    </row>
    <row collapsed="false" customFormat="false" customHeight="false" hidden="false" ht="14.9" outlineLevel="0" r="285">
      <c r="A285" s="7" t="s">
        <v>13</v>
      </c>
      <c r="B285" s="7" t="s">
        <v>161</v>
      </c>
      <c r="D285" s="1" t="n">
        <v>0</v>
      </c>
      <c r="E285" s="1" t="n">
        <v>0</v>
      </c>
    </row>
    <row collapsed="false" customFormat="false" customHeight="false" hidden="false" ht="14.9" outlineLevel="0" r="286">
      <c r="A286" s="7" t="s">
        <v>13</v>
      </c>
      <c r="B286" s="7" t="s">
        <v>161</v>
      </c>
      <c r="D286" s="1" t="n">
        <v>-2</v>
      </c>
      <c r="E286" s="1" t="n">
        <v>1</v>
      </c>
    </row>
    <row collapsed="false" customFormat="false" customHeight="false" hidden="false" ht="14.9" outlineLevel="0" r="287">
      <c r="A287" s="7" t="s">
        <v>13</v>
      </c>
      <c r="B287" s="7" t="s">
        <v>161</v>
      </c>
      <c r="D287" s="1" t="n">
        <v>1</v>
      </c>
      <c r="E287" s="1" t="n">
        <v>1</v>
      </c>
    </row>
    <row collapsed="false" customFormat="false" customHeight="false" hidden="false" ht="14.9" outlineLevel="0" r="288">
      <c r="A288" s="7" t="s">
        <v>13</v>
      </c>
      <c r="B288" s="7" t="s">
        <v>161</v>
      </c>
      <c r="D288" s="1" t="n">
        <v>0</v>
      </c>
      <c r="E288" s="1" t="n">
        <v>1</v>
      </c>
    </row>
    <row collapsed="false" customFormat="false" customHeight="false" hidden="false" ht="14.9" outlineLevel="0" r="289">
      <c r="A289" s="7" t="s">
        <v>13</v>
      </c>
      <c r="B289" s="7" t="s">
        <v>161</v>
      </c>
      <c r="D289" s="1" t="n">
        <v>1</v>
      </c>
      <c r="E289" s="1" t="n">
        <v>0</v>
      </c>
    </row>
    <row collapsed="false" customFormat="false" customHeight="false" hidden="false" ht="14.9" outlineLevel="0" r="290">
      <c r="A290" s="7" t="s">
        <v>13</v>
      </c>
      <c r="B290" s="7" t="s">
        <v>161</v>
      </c>
      <c r="D290" s="1" t="n">
        <v>-1</v>
      </c>
      <c r="E290" s="1" t="n">
        <v>0</v>
      </c>
    </row>
    <row collapsed="false" customFormat="false" customHeight="false" hidden="false" ht="14.9" outlineLevel="0" r="291">
      <c r="A291" s="2" t="s">
        <v>16</v>
      </c>
      <c r="B291" s="2" t="s">
        <v>85</v>
      </c>
      <c r="C291" s="2" t="s">
        <v>179</v>
      </c>
      <c r="D291" s="1" t="n">
        <v>-2</v>
      </c>
      <c r="E291" s="1" t="n">
        <v>0</v>
      </c>
    </row>
    <row collapsed="false" customFormat="false" customHeight="false" hidden="false" ht="14.9" outlineLevel="0" r="292">
      <c r="A292" s="2" t="s">
        <v>170</v>
      </c>
      <c r="B292" s="2" t="s">
        <v>85</v>
      </c>
      <c r="C292" s="2" t="s">
        <v>180</v>
      </c>
      <c r="D292" s="1" t="n">
        <v>0</v>
      </c>
      <c r="E292" s="1" t="n">
        <v>0</v>
      </c>
    </row>
    <row collapsed="false" customFormat="false" customHeight="false" hidden="false" ht="14.9" outlineLevel="0" r="293">
      <c r="A293" s="2" t="s">
        <v>10</v>
      </c>
      <c r="B293" s="2" t="s">
        <v>110</v>
      </c>
      <c r="C293" s="7" t="s">
        <v>111</v>
      </c>
      <c r="D293" s="1" t="n">
        <v>-1</v>
      </c>
      <c r="E293" s="1" t="n">
        <v>1</v>
      </c>
    </row>
    <row collapsed="false" customFormat="false" customHeight="false" hidden="false" ht="14.9" outlineLevel="0" r="294">
      <c r="A294" s="2" t="s">
        <v>16</v>
      </c>
      <c r="B294" s="2" t="s">
        <v>181</v>
      </c>
      <c r="C294" s="2" t="s">
        <v>182</v>
      </c>
      <c r="D294" s="1" t="n">
        <v>4</v>
      </c>
      <c r="E294" s="1" t="n">
        <v>1</v>
      </c>
    </row>
    <row collapsed="false" customFormat="false" customHeight="false" hidden="false" ht="14.9" outlineLevel="0" r="295">
      <c r="A295" s="2" t="s">
        <v>7</v>
      </c>
      <c r="B295" s="2" t="s">
        <v>87</v>
      </c>
      <c r="C295" s="2" t="s">
        <v>41</v>
      </c>
      <c r="D295" s="1" t="n">
        <v>0</v>
      </c>
      <c r="E295" s="1" t="n">
        <v>0</v>
      </c>
    </row>
    <row collapsed="false" customFormat="false" customHeight="false" hidden="false" ht="14.9" outlineLevel="0" r="296">
      <c r="A296" s="2" t="s">
        <v>7</v>
      </c>
      <c r="B296" s="2" t="s">
        <v>88</v>
      </c>
      <c r="C296" s="2" t="s">
        <v>89</v>
      </c>
      <c r="D296" s="1" t="n">
        <v>0</v>
      </c>
      <c r="E296" s="1" t="n">
        <v>0</v>
      </c>
    </row>
    <row collapsed="false" customFormat="false" customHeight="false" hidden="false" ht="14.9" outlineLevel="0" r="297">
      <c r="A297" s="2" t="s">
        <v>7</v>
      </c>
      <c r="B297" s="2" t="s">
        <v>88</v>
      </c>
      <c r="C297" s="2" t="s">
        <v>90</v>
      </c>
      <c r="D297" s="1" t="n">
        <v>-1</v>
      </c>
      <c r="E297" s="1" t="n">
        <v>0</v>
      </c>
    </row>
    <row collapsed="false" customFormat="false" customHeight="false" hidden="false" ht="14.9" outlineLevel="0" r="298">
      <c r="A298" s="2" t="s">
        <v>7</v>
      </c>
      <c r="B298" s="2" t="s">
        <v>88</v>
      </c>
      <c r="C298" s="2" t="s">
        <v>76</v>
      </c>
      <c r="D298" s="1" t="n">
        <v>-1</v>
      </c>
      <c r="E298" s="1" t="n">
        <v>0</v>
      </c>
    </row>
    <row collapsed="false" customFormat="false" customHeight="false" hidden="false" ht="14.9" outlineLevel="0" r="299">
      <c r="A299" s="2" t="s">
        <v>7</v>
      </c>
      <c r="B299" s="2" t="s">
        <v>88</v>
      </c>
      <c r="C299" s="2" t="s">
        <v>92</v>
      </c>
      <c r="D299" s="1" t="n">
        <v>-1</v>
      </c>
      <c r="E299" s="1" t="n">
        <v>1</v>
      </c>
    </row>
    <row collapsed="false" customFormat="false" customHeight="false" hidden="false" ht="14.9" outlineLevel="0" r="300">
      <c r="A300" s="2" t="s">
        <v>15</v>
      </c>
      <c r="B300" s="2" t="s">
        <v>88</v>
      </c>
      <c r="C300" s="2" t="s">
        <v>165</v>
      </c>
      <c r="D300" s="1" t="n">
        <v>1</v>
      </c>
      <c r="E300" s="1" t="n">
        <v>1</v>
      </c>
    </row>
    <row collapsed="false" customFormat="false" customHeight="false" hidden="false" ht="14.5" outlineLevel="0" r="301">
      <c r="A301" s="3" t="n">
        <v>54</v>
      </c>
      <c r="B301" s="3"/>
      <c r="C301" s="3"/>
      <c r="D301" s="1" t="n">
        <f aca="false">SUM(D247:D300)</f>
        <v>22</v>
      </c>
      <c r="E301" s="1" t="n">
        <f aca="false">SUM(E247:E300)</f>
        <v>20</v>
      </c>
    </row>
    <row collapsed="false" customFormat="false" customHeight="false" hidden="false" ht="14.5" outlineLevel="0" r="302">
      <c r="A302" s="2"/>
      <c r="B302" s="2"/>
      <c r="C302" s="2"/>
      <c r="D302" s="1"/>
      <c r="E302" s="1"/>
    </row>
    <row collapsed="false" customFormat="false" customHeight="false" hidden="false" ht="15.65" outlineLevel="0" r="303">
      <c r="A303" s="2" t="s">
        <v>7</v>
      </c>
      <c r="B303" s="2" t="s">
        <v>63</v>
      </c>
      <c r="C303" s="2" t="s">
        <v>64</v>
      </c>
      <c r="D303" s="1" t="n">
        <v>1</v>
      </c>
      <c r="E303" s="1" t="n">
        <v>1</v>
      </c>
    </row>
    <row collapsed="false" customFormat="false" customHeight="false" hidden="false" ht="15.65" outlineLevel="0" r="304">
      <c r="A304" s="2" t="s">
        <v>7</v>
      </c>
      <c r="B304" s="2" t="s">
        <v>63</v>
      </c>
      <c r="C304" s="2" t="s">
        <v>65</v>
      </c>
      <c r="D304" s="1" t="n">
        <v>3</v>
      </c>
      <c r="E304" s="1" t="n">
        <v>1</v>
      </c>
    </row>
    <row collapsed="false" customFormat="false" customHeight="false" hidden="false" ht="15.65" outlineLevel="0" r="305">
      <c r="A305" s="2" t="s">
        <v>7</v>
      </c>
      <c r="B305" s="2" t="s">
        <v>63</v>
      </c>
      <c r="C305" s="2" t="s">
        <v>65</v>
      </c>
      <c r="D305" s="1" t="n">
        <v>3</v>
      </c>
      <c r="E305" s="1" t="n">
        <v>1</v>
      </c>
    </row>
    <row collapsed="false" customFormat="false" customHeight="false" hidden="false" ht="15.65" outlineLevel="0" r="306">
      <c r="A306" s="2" t="s">
        <v>7</v>
      </c>
      <c r="B306" s="2" t="s">
        <v>63</v>
      </c>
      <c r="C306" s="2" t="s">
        <v>57</v>
      </c>
      <c r="D306" s="1" t="n">
        <v>3</v>
      </c>
      <c r="E306" s="1" t="n">
        <v>1</v>
      </c>
    </row>
    <row collapsed="false" customFormat="false" customHeight="false" hidden="false" ht="15.65" outlineLevel="0" r="307">
      <c r="A307" s="2" t="s">
        <v>7</v>
      </c>
      <c r="B307" s="2" t="s">
        <v>63</v>
      </c>
      <c r="C307" s="2" t="s">
        <v>66</v>
      </c>
      <c r="D307" s="1" t="n">
        <v>3</v>
      </c>
      <c r="E307" s="1" t="n">
        <v>0</v>
      </c>
    </row>
    <row collapsed="false" customFormat="false" customHeight="false" hidden="false" ht="15.65" outlineLevel="0" r="308">
      <c r="A308" s="2" t="s">
        <v>7</v>
      </c>
      <c r="B308" s="2" t="s">
        <v>63</v>
      </c>
      <c r="C308" s="2" t="s">
        <v>67</v>
      </c>
      <c r="D308" s="1" t="n">
        <v>3</v>
      </c>
      <c r="E308" s="1" t="n">
        <v>1</v>
      </c>
    </row>
    <row collapsed="false" customFormat="false" customHeight="false" hidden="false" ht="15.65" outlineLevel="0" r="309">
      <c r="A309" s="2" t="s">
        <v>7</v>
      </c>
      <c r="B309" s="2" t="s">
        <v>63</v>
      </c>
      <c r="C309" s="2" t="s">
        <v>68</v>
      </c>
      <c r="D309" s="1" t="n">
        <v>2</v>
      </c>
      <c r="E309" s="1" t="n">
        <v>1</v>
      </c>
    </row>
    <row collapsed="false" customFormat="false" customHeight="false" hidden="false" ht="15.65" outlineLevel="0" r="310">
      <c r="A310" s="2" t="s">
        <v>7</v>
      </c>
      <c r="B310" s="2" t="s">
        <v>63</v>
      </c>
      <c r="C310" s="2" t="s">
        <v>60</v>
      </c>
      <c r="D310" s="1" t="n">
        <v>0</v>
      </c>
      <c r="E310" s="1" t="n">
        <v>0</v>
      </c>
    </row>
    <row collapsed="false" customFormat="false" customHeight="false" hidden="false" ht="15.65" outlineLevel="0" r="311">
      <c r="A311" s="2" t="s">
        <v>7</v>
      </c>
      <c r="B311" s="2" t="s">
        <v>63</v>
      </c>
      <c r="C311" s="2" t="s">
        <v>69</v>
      </c>
      <c r="D311" s="1" t="n">
        <v>0</v>
      </c>
      <c r="E311" s="1" t="n">
        <v>0</v>
      </c>
    </row>
    <row collapsed="false" customFormat="false" customHeight="false" hidden="false" ht="15.65" outlineLevel="0" r="312">
      <c r="A312" s="2" t="s">
        <v>7</v>
      </c>
      <c r="B312" s="2" t="s">
        <v>63</v>
      </c>
      <c r="C312" s="2" t="s">
        <v>70</v>
      </c>
      <c r="D312" s="1" t="n">
        <v>2</v>
      </c>
      <c r="E312" s="1" t="n">
        <v>1</v>
      </c>
    </row>
    <row collapsed="false" customFormat="false" customHeight="false" hidden="false" ht="15.65" outlineLevel="0" r="313">
      <c r="A313" s="2" t="s">
        <v>7</v>
      </c>
      <c r="B313" s="2" t="s">
        <v>63</v>
      </c>
      <c r="C313" s="2" t="s">
        <v>71</v>
      </c>
      <c r="D313" s="1" t="n">
        <v>-2</v>
      </c>
      <c r="E313" s="1" t="n">
        <v>1</v>
      </c>
    </row>
    <row collapsed="false" customFormat="false" customHeight="false" hidden="false" ht="15.65" outlineLevel="0" r="314">
      <c r="A314" s="2" t="s">
        <v>7</v>
      </c>
      <c r="B314" s="2" t="s">
        <v>63</v>
      </c>
      <c r="C314" s="2" t="s">
        <v>47</v>
      </c>
      <c r="D314" s="1" t="n">
        <v>3</v>
      </c>
      <c r="E314" s="1" t="n">
        <v>1</v>
      </c>
    </row>
    <row collapsed="false" customFormat="false" customHeight="false" hidden="false" ht="15.65" outlineLevel="0" r="315">
      <c r="A315" s="2" t="s">
        <v>7</v>
      </c>
      <c r="B315" s="2" t="s">
        <v>63</v>
      </c>
      <c r="C315" s="2" t="s">
        <v>47</v>
      </c>
      <c r="D315" s="1" t="n">
        <v>3</v>
      </c>
      <c r="E315" s="1" t="n">
        <v>1</v>
      </c>
    </row>
    <row collapsed="false" customFormat="false" customHeight="false" hidden="false" ht="15.65" outlineLevel="0" r="316">
      <c r="A316" s="2" t="s">
        <v>7</v>
      </c>
      <c r="B316" s="2" t="s">
        <v>63</v>
      </c>
      <c r="C316" s="2" t="s">
        <v>47</v>
      </c>
      <c r="D316" s="1" t="n">
        <v>2</v>
      </c>
      <c r="E316" s="1" t="n">
        <v>1</v>
      </c>
    </row>
    <row collapsed="false" customFormat="false" customHeight="false" hidden="false" ht="15.65" outlineLevel="0" r="317">
      <c r="A317" s="2" t="s">
        <v>7</v>
      </c>
      <c r="B317" s="2" t="s">
        <v>63</v>
      </c>
      <c r="C317" s="2" t="s">
        <v>72</v>
      </c>
      <c r="D317" s="1" t="n">
        <v>0</v>
      </c>
      <c r="E317" s="1" t="n">
        <v>0</v>
      </c>
    </row>
    <row collapsed="false" customFormat="false" customHeight="false" hidden="false" ht="15.65" outlineLevel="0" r="318">
      <c r="A318" s="2" t="s">
        <v>7</v>
      </c>
      <c r="B318" s="2" t="s">
        <v>63</v>
      </c>
      <c r="C318" s="2" t="s">
        <v>51</v>
      </c>
      <c r="D318" s="1" t="n">
        <v>0</v>
      </c>
      <c r="E318" s="1" t="n">
        <v>0</v>
      </c>
    </row>
    <row collapsed="false" customFormat="false" customHeight="false" hidden="false" ht="15.65" outlineLevel="0" r="319">
      <c r="A319" s="2" t="s">
        <v>7</v>
      </c>
      <c r="B319" s="2" t="s">
        <v>63</v>
      </c>
      <c r="C319" s="2" t="s">
        <v>73</v>
      </c>
      <c r="D319" s="1" t="n">
        <v>3</v>
      </c>
      <c r="E319" s="1" t="n">
        <v>1</v>
      </c>
    </row>
    <row collapsed="false" customFormat="false" customHeight="false" hidden="false" ht="15.65" outlineLevel="0" r="320">
      <c r="A320" s="2" t="s">
        <v>7</v>
      </c>
      <c r="B320" s="2" t="s">
        <v>63</v>
      </c>
      <c r="C320" s="2" t="s">
        <v>74</v>
      </c>
      <c r="D320" s="1" t="n">
        <v>3</v>
      </c>
      <c r="E320" s="1" t="n">
        <v>1</v>
      </c>
    </row>
    <row collapsed="false" customFormat="false" customHeight="false" hidden="false" ht="15.65" outlineLevel="0" r="321">
      <c r="A321" s="2" t="s">
        <v>7</v>
      </c>
      <c r="B321" s="2" t="s">
        <v>63</v>
      </c>
      <c r="C321" s="2" t="s">
        <v>54</v>
      </c>
      <c r="D321" s="1" t="n">
        <v>2</v>
      </c>
      <c r="E321" s="1" t="n">
        <v>1</v>
      </c>
    </row>
    <row collapsed="false" customFormat="false" customHeight="false" hidden="false" ht="15.65" outlineLevel="0" r="322">
      <c r="A322" s="2" t="s">
        <v>7</v>
      </c>
      <c r="B322" s="2" t="s">
        <v>63</v>
      </c>
      <c r="C322" s="2" t="s">
        <v>66</v>
      </c>
      <c r="D322" s="1" t="n">
        <v>2</v>
      </c>
      <c r="E322" s="1" t="n">
        <v>1</v>
      </c>
    </row>
    <row collapsed="false" customFormat="false" customHeight="false" hidden="false" ht="15.65" outlineLevel="0" r="323">
      <c r="A323" s="2" t="s">
        <v>10</v>
      </c>
      <c r="B323" s="2" t="s">
        <v>109</v>
      </c>
      <c r="C323" s="7" t="s">
        <v>104</v>
      </c>
      <c r="D323" s="1" t="n">
        <v>3</v>
      </c>
      <c r="E323" s="1" t="n">
        <v>1</v>
      </c>
    </row>
    <row collapsed="false" customFormat="false" customHeight="false" hidden="false" ht="15.65" outlineLevel="0" r="324">
      <c r="A324" s="7" t="s">
        <v>12</v>
      </c>
      <c r="B324" s="7" t="s">
        <v>139</v>
      </c>
      <c r="C324" s="7" t="s">
        <v>140</v>
      </c>
      <c r="D324" s="1" t="n">
        <v>3</v>
      </c>
      <c r="E324" s="1" t="n">
        <v>1</v>
      </c>
    </row>
    <row collapsed="false" customFormat="false" customHeight="false" hidden="false" ht="15.65" outlineLevel="0" r="325">
      <c r="A325" s="7" t="s">
        <v>12</v>
      </c>
      <c r="B325" s="7" t="s">
        <v>139</v>
      </c>
      <c r="C325" s="7" t="s">
        <v>140</v>
      </c>
      <c r="D325" s="1" t="n">
        <v>2</v>
      </c>
      <c r="E325" s="1" t="n">
        <v>1</v>
      </c>
    </row>
    <row collapsed="false" customFormat="false" customHeight="false" hidden="false" ht="15.65" outlineLevel="0" r="326">
      <c r="A326" s="7" t="s">
        <v>12</v>
      </c>
      <c r="B326" s="7" t="s">
        <v>139</v>
      </c>
      <c r="C326" s="7" t="s">
        <v>141</v>
      </c>
      <c r="D326" s="1" t="n">
        <v>3</v>
      </c>
      <c r="E326" s="1" t="n">
        <v>1</v>
      </c>
    </row>
    <row collapsed="false" customFormat="false" customHeight="false" hidden="false" ht="15.65" outlineLevel="0" r="327">
      <c r="A327" s="7" t="s">
        <v>12</v>
      </c>
      <c r="B327" s="7" t="s">
        <v>139</v>
      </c>
      <c r="C327" s="7" t="s">
        <v>132</v>
      </c>
      <c r="D327" s="1" t="n">
        <v>3</v>
      </c>
      <c r="E327" s="1" t="n">
        <v>1</v>
      </c>
    </row>
    <row collapsed="false" customFormat="false" customHeight="false" hidden="false" ht="15.65" outlineLevel="0" r="328">
      <c r="A328" s="7" t="s">
        <v>12</v>
      </c>
      <c r="B328" s="7" t="s">
        <v>139</v>
      </c>
      <c r="C328" s="7" t="s">
        <v>132</v>
      </c>
      <c r="D328" s="1" t="n">
        <v>3</v>
      </c>
      <c r="E328" s="1" t="n">
        <v>1</v>
      </c>
    </row>
    <row collapsed="false" customFormat="false" customHeight="false" hidden="false" ht="15.65" outlineLevel="0" r="329">
      <c r="A329" s="7" t="s">
        <v>13</v>
      </c>
      <c r="B329" s="7" t="s">
        <v>139</v>
      </c>
      <c r="D329" s="1" t="n">
        <v>3</v>
      </c>
      <c r="E329" s="1" t="n">
        <v>1</v>
      </c>
    </row>
    <row collapsed="false" customFormat="false" customHeight="false" hidden="false" ht="15.65" outlineLevel="0" r="330">
      <c r="A330" s="7" t="s">
        <v>13</v>
      </c>
      <c r="B330" s="7" t="s">
        <v>139</v>
      </c>
      <c r="D330" s="1" t="n">
        <v>1</v>
      </c>
      <c r="E330" s="1" t="n">
        <v>0</v>
      </c>
    </row>
    <row collapsed="false" customFormat="false" customHeight="false" hidden="false" ht="15.65" outlineLevel="0" r="331">
      <c r="A331" s="7" t="s">
        <v>13</v>
      </c>
      <c r="B331" s="7" t="s">
        <v>139</v>
      </c>
      <c r="D331" s="1" t="n">
        <v>5</v>
      </c>
      <c r="E331" s="1" t="n">
        <v>1</v>
      </c>
    </row>
    <row collapsed="false" customFormat="false" customHeight="false" hidden="false" ht="15.65" outlineLevel="0" r="332">
      <c r="A332" s="7" t="s">
        <v>13</v>
      </c>
      <c r="B332" s="7" t="s">
        <v>139</v>
      </c>
      <c r="D332" s="1" t="n">
        <v>3</v>
      </c>
      <c r="E332" s="1" t="n">
        <v>1</v>
      </c>
    </row>
    <row collapsed="false" customFormat="false" customHeight="false" hidden="false" ht="15.65" outlineLevel="0" r="333">
      <c r="A333" s="7" t="s">
        <v>13</v>
      </c>
      <c r="B333" s="7" t="s">
        <v>139</v>
      </c>
      <c r="D333" s="1" t="n">
        <v>2</v>
      </c>
      <c r="E333" s="1" t="n">
        <v>0</v>
      </c>
    </row>
    <row collapsed="false" customFormat="false" customHeight="false" hidden="false" ht="15.65" outlineLevel="0" r="334">
      <c r="A334" s="2" t="s">
        <v>15</v>
      </c>
      <c r="B334" s="2" t="s">
        <v>63</v>
      </c>
      <c r="C334" s="2" t="s">
        <v>166</v>
      </c>
      <c r="D334" s="1" t="n">
        <v>0</v>
      </c>
      <c r="E334" s="1" t="n">
        <v>1</v>
      </c>
    </row>
    <row collapsed="false" customFormat="false" customHeight="false" hidden="false" ht="15.65" outlineLevel="0" r="335">
      <c r="A335" s="2" t="s">
        <v>15</v>
      </c>
      <c r="B335" s="2" t="s">
        <v>63</v>
      </c>
      <c r="C335" s="2" t="s">
        <v>166</v>
      </c>
      <c r="D335" s="1" t="n">
        <v>1</v>
      </c>
      <c r="E335" s="1" t="n">
        <v>1</v>
      </c>
    </row>
    <row collapsed="false" customFormat="false" customHeight="false" hidden="false" ht="15.65" outlineLevel="0" r="336">
      <c r="A336" s="2" t="s">
        <v>15</v>
      </c>
      <c r="B336" s="2" t="s">
        <v>63</v>
      </c>
      <c r="C336" s="2" t="s">
        <v>166</v>
      </c>
      <c r="D336" s="1" t="n">
        <v>3</v>
      </c>
      <c r="E336" s="1" t="n">
        <v>1</v>
      </c>
    </row>
    <row collapsed="false" customFormat="false" customHeight="false" hidden="false" ht="15.65" outlineLevel="0" r="337">
      <c r="A337" s="2" t="s">
        <v>15</v>
      </c>
      <c r="B337" s="2" t="s">
        <v>63</v>
      </c>
      <c r="C337" s="2" t="s">
        <v>165</v>
      </c>
      <c r="D337" s="1" t="n">
        <v>0</v>
      </c>
      <c r="E337" s="1" t="n">
        <v>0</v>
      </c>
    </row>
    <row collapsed="false" customFormat="false" customHeight="false" hidden="false" ht="15.65" outlineLevel="0" r="338">
      <c r="A338" s="2" t="s">
        <v>170</v>
      </c>
      <c r="B338" s="2" t="s">
        <v>63</v>
      </c>
      <c r="C338" s="2" t="s">
        <v>81</v>
      </c>
      <c r="D338" s="1" t="n">
        <v>4</v>
      </c>
      <c r="E338" s="1" t="n">
        <v>1</v>
      </c>
    </row>
    <row collapsed="false" customFormat="false" customHeight="false" hidden="false" ht="15.65" outlineLevel="0" r="339">
      <c r="A339" s="7" t="s">
        <v>18</v>
      </c>
      <c r="B339" s="7" t="s">
        <v>139</v>
      </c>
      <c r="C339" s="7" t="s">
        <v>190</v>
      </c>
      <c r="D339" s="1" t="n">
        <v>-1</v>
      </c>
      <c r="E339" s="1" t="n">
        <v>0</v>
      </c>
    </row>
    <row collapsed="false" customFormat="false" customHeight="false" hidden="false" ht="14.9" outlineLevel="0" r="340">
      <c r="A340" s="2" t="s">
        <v>7</v>
      </c>
      <c r="B340" s="2" t="s">
        <v>94</v>
      </c>
      <c r="C340" s="2" t="s">
        <v>48</v>
      </c>
      <c r="D340" s="1" t="n">
        <v>4</v>
      </c>
      <c r="E340" s="1" t="n">
        <v>1</v>
      </c>
    </row>
    <row collapsed="false" customFormat="false" customHeight="false" hidden="false" ht="14.9" outlineLevel="0" r="341">
      <c r="A341" s="2" t="s">
        <v>7</v>
      </c>
      <c r="B341" s="2" t="s">
        <v>94</v>
      </c>
      <c r="C341" s="2" t="s">
        <v>52</v>
      </c>
      <c r="D341" s="1" t="n">
        <v>1</v>
      </c>
      <c r="E341" s="1" t="n">
        <v>0</v>
      </c>
    </row>
    <row collapsed="false" customFormat="false" customHeight="false" hidden="false" ht="14.9" outlineLevel="0" r="342">
      <c r="A342" s="2" t="s">
        <v>15</v>
      </c>
      <c r="B342" s="2" t="s">
        <v>169</v>
      </c>
      <c r="C342" s="2" t="s">
        <v>166</v>
      </c>
      <c r="D342" s="1" t="n">
        <v>2</v>
      </c>
      <c r="E342" s="1" t="n">
        <v>1</v>
      </c>
    </row>
    <row collapsed="false" customFormat="false" customHeight="false" hidden="false" ht="14.5" outlineLevel="0" r="343">
      <c r="A343" s="3" t="n">
        <v>40</v>
      </c>
      <c r="B343" s="3"/>
      <c r="C343" s="3"/>
      <c r="D343" s="1" t="n">
        <f aca="false">SUM(D303:D342)</f>
        <v>81</v>
      </c>
      <c r="E343" s="1" t="n">
        <f aca="false">SUM(E303:E342)</f>
        <v>30</v>
      </c>
    </row>
  </sheetData>
  <mergeCells count="18">
    <mergeCell ref="G1:H1"/>
    <mergeCell ref="G2:H2"/>
    <mergeCell ref="G4:H4"/>
    <mergeCell ref="G5:H5"/>
    <mergeCell ref="G7:H7"/>
    <mergeCell ref="G8:H8"/>
    <mergeCell ref="G10:H10"/>
    <mergeCell ref="G11:H11"/>
    <mergeCell ref="G13:H13"/>
    <mergeCell ref="G14:H14"/>
    <mergeCell ref="G16:H16"/>
    <mergeCell ref="G17:H17"/>
    <mergeCell ref="A50:C50"/>
    <mergeCell ref="A54:C54"/>
    <mergeCell ref="A223:C223"/>
    <mergeCell ref="A245:C245"/>
    <mergeCell ref="A301:C301"/>
    <mergeCell ref="A343:C3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D12" activeCellId="0" pane="topLeft" sqref="D12"/>
    </sheetView>
  </sheetViews>
  <cols>
    <col collapsed="false" hidden="false" max="1" min="1" style="0" width="11.443137254902"/>
    <col collapsed="false" hidden="false" max="2" min="2" style="0" width="17.4980392156863"/>
    <col collapsed="false" hidden="false" max="3" min="3" style="0" width="12.5450980392157"/>
    <col collapsed="false" hidden="false" max="4" min="4" style="0" width="11.8823529411765"/>
    <col collapsed="false" hidden="false" max="1025" min="5" style="0" width="8.4"/>
  </cols>
  <sheetData>
    <row collapsed="false" customFormat="false" customHeight="false" hidden="false" ht="14.5" outlineLevel="0" r="1">
      <c r="A1" s="1" t="s">
        <v>191</v>
      </c>
      <c r="B1" s="1" t="s">
        <v>192</v>
      </c>
      <c r="C1" s="1" t="s">
        <v>193</v>
      </c>
      <c r="D1" s="1" t="s">
        <v>194</v>
      </c>
    </row>
    <row collapsed="false" customFormat="false" customHeight="false" hidden="false" ht="14.5" outlineLevel="0" r="2">
      <c r="A2" s="1" t="s">
        <v>7</v>
      </c>
      <c r="B2" s="1" t="n">
        <v>4255</v>
      </c>
      <c r="C2" s="1" t="n">
        <v>69</v>
      </c>
      <c r="D2" s="4" t="n">
        <f aca="false">C2/B2</f>
        <v>0.0162162162162162</v>
      </c>
    </row>
    <row collapsed="false" customFormat="false" customHeight="false" hidden="false" ht="14.9" outlineLevel="0" r="3">
      <c r="A3" s="1" t="s">
        <v>8</v>
      </c>
      <c r="B3" s="1" t="n">
        <v>170</v>
      </c>
      <c r="C3" s="1" t="n">
        <v>0</v>
      </c>
      <c r="D3" s="4" t="n">
        <f aca="false">C3/B3</f>
        <v>0</v>
      </c>
    </row>
    <row collapsed="false" customFormat="false" customHeight="false" hidden="false" ht="14.9" outlineLevel="0" r="4">
      <c r="A4" s="1" t="s">
        <v>9</v>
      </c>
      <c r="B4" s="1" t="n">
        <v>561</v>
      </c>
      <c r="C4" s="1" t="n">
        <v>3</v>
      </c>
      <c r="D4" s="4" t="n">
        <f aca="false">C4/B4</f>
        <v>0.0053475935828877</v>
      </c>
    </row>
    <row collapsed="false" customFormat="false" customHeight="false" hidden="false" ht="14.5" outlineLevel="0" r="5">
      <c r="A5" s="1" t="s">
        <v>11</v>
      </c>
      <c r="B5" s="1" t="n">
        <v>395</v>
      </c>
      <c r="C5" s="1" t="n">
        <v>0</v>
      </c>
      <c r="D5" s="4" t="n">
        <f aca="false">C5/B5</f>
        <v>0</v>
      </c>
    </row>
    <row collapsed="false" customFormat="false" customHeight="false" hidden="false" ht="14.9" outlineLevel="0" r="6">
      <c r="A6" s="1" t="s">
        <v>10</v>
      </c>
      <c r="B6" s="1" t="n">
        <v>73</v>
      </c>
      <c r="C6" s="1" t="n">
        <v>1</v>
      </c>
      <c r="D6" s="4" t="n">
        <f aca="false">C6/B6</f>
        <v>0.0136986301369863</v>
      </c>
    </row>
    <row collapsed="false" customFormat="false" customHeight="false" hidden="false" ht="14.9" outlineLevel="0" r="7">
      <c r="A7" s="1" t="s">
        <v>12</v>
      </c>
      <c r="B7" s="1" t="n">
        <v>2106</v>
      </c>
      <c r="C7" s="1" t="n">
        <v>29</v>
      </c>
      <c r="D7" s="4" t="n">
        <f aca="false">C7/B7</f>
        <v>0.0137701804368471</v>
      </c>
    </row>
    <row collapsed="false" customFormat="false" customHeight="false" hidden="false" ht="14.9" outlineLevel="0" r="8">
      <c r="A8" s="1" t="s">
        <v>13</v>
      </c>
      <c r="B8" s="1" t="n">
        <v>15379</v>
      </c>
      <c r="C8" s="1" t="n">
        <v>38</v>
      </c>
      <c r="D8" s="4" t="n">
        <f aca="false">C8/B8</f>
        <v>0.0024709018791859</v>
      </c>
    </row>
    <row collapsed="false" customFormat="false" customHeight="false" hidden="false" ht="14.9" outlineLevel="0" r="9">
      <c r="A9" s="1" t="s">
        <v>14</v>
      </c>
      <c r="B9" s="1" t="n">
        <v>249</v>
      </c>
      <c r="C9" s="1" t="n">
        <v>0</v>
      </c>
      <c r="D9" s="4" t="n">
        <f aca="false">C9/B9</f>
        <v>0</v>
      </c>
    </row>
    <row collapsed="false" customFormat="false" customHeight="false" hidden="false" ht="14.9" outlineLevel="0" r="10">
      <c r="A10" s="1" t="s">
        <v>15</v>
      </c>
      <c r="B10" s="1" t="n">
        <v>125</v>
      </c>
      <c r="C10" s="1" t="n">
        <v>3</v>
      </c>
      <c r="D10" s="4" t="n">
        <f aca="false">C10/B10</f>
        <v>0.024</v>
      </c>
    </row>
    <row collapsed="false" customFormat="false" customHeight="false" hidden="false" ht="14.9" outlineLevel="0" r="11">
      <c r="A11" s="1" t="s">
        <v>16</v>
      </c>
      <c r="B11" s="1" t="n">
        <v>1289</v>
      </c>
      <c r="C11" s="1" t="n">
        <v>10</v>
      </c>
      <c r="D11" s="4" t="n">
        <f aca="false">C11/B11</f>
        <v>0.00775795190069822</v>
      </c>
    </row>
    <row collapsed="false" customFormat="false" customHeight="false" hidden="false" ht="14.9" outlineLevel="0" r="12">
      <c r="A12" s="1" t="s">
        <v>17</v>
      </c>
      <c r="B12" s="1" t="n">
        <v>383</v>
      </c>
      <c r="C12" s="1" t="n">
        <v>0</v>
      </c>
      <c r="D12" s="4" t="n">
        <f aca="false">C12/B12</f>
        <v>0</v>
      </c>
    </row>
    <row collapsed="false" customFormat="false" customHeight="false" hidden="false" ht="14.9" outlineLevel="0" r="13">
      <c r="A13" s="1" t="s">
        <v>18</v>
      </c>
      <c r="B13" s="1" t="n">
        <v>109</v>
      </c>
      <c r="C13" s="1" t="n">
        <v>3</v>
      </c>
      <c r="D13" s="4" t="n">
        <f aca="false">C13/B13</f>
        <v>0.0275229357798165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0"/>
  <sheetViews>
    <sheetView colorId="64" defaultGridColor="true" rightToLeft="false" showFormulas="false" showGridLines="true" showOutlineSymbols="true" showRowColHeaders="true" showZeros="true" tabSelected="false" topLeftCell="A70" view="normal" windowProtection="false" workbookViewId="0" zoomScale="90" zoomScaleNormal="90" zoomScalePageLayoutView="100">
      <selection activeCell="C89" activeCellId="0" pane="topLeft" sqref="C89"/>
    </sheetView>
  </sheetViews>
  <cols>
    <col collapsed="false" hidden="false" max="1" min="1" style="0" width="8.4"/>
    <col collapsed="false" hidden="false" max="2" min="2" style="0" width="33.5960784313725"/>
    <col collapsed="false" hidden="false" max="3" min="3" style="0" width="27.1960784313725"/>
    <col collapsed="false" hidden="false" max="4" min="4" style="0" width="8.4"/>
    <col collapsed="false" hidden="false" max="5" min="5" style="0" width="10.3529411764706"/>
    <col collapsed="false" hidden="false" max="1025" min="6" style="0" width="8.4"/>
  </cols>
  <sheetData>
    <row collapsed="false" customFormat="false" customHeight="false" hidden="false" ht="14.5" outlineLevel="0" r="1">
      <c r="A1" s="1" t="s">
        <v>29</v>
      </c>
      <c r="B1" s="1" t="s">
        <v>30</v>
      </c>
      <c r="C1" s="1" t="s">
        <v>31</v>
      </c>
      <c r="D1" s="1" t="s">
        <v>20</v>
      </c>
      <c r="E1" s="1" t="s">
        <v>32</v>
      </c>
    </row>
    <row collapsed="false" customFormat="false" customHeight="false" hidden="false" ht="15.6" outlineLevel="0" r="2">
      <c r="A2" s="2" t="s">
        <v>7</v>
      </c>
      <c r="B2" s="2" t="s">
        <v>33</v>
      </c>
      <c r="C2" s="2" t="s">
        <v>34</v>
      </c>
      <c r="D2" s="1" t="n">
        <v>3</v>
      </c>
      <c r="E2" s="1" t="n">
        <v>1</v>
      </c>
    </row>
    <row collapsed="false" customFormat="false" customHeight="false" hidden="false" ht="15.6" outlineLevel="0" r="3">
      <c r="A3" s="2" t="s">
        <v>7</v>
      </c>
      <c r="B3" s="2" t="s">
        <v>33</v>
      </c>
      <c r="C3" s="2" t="s">
        <v>34</v>
      </c>
      <c r="D3" s="1" t="n">
        <v>3</v>
      </c>
      <c r="E3" s="1" t="n">
        <v>1</v>
      </c>
    </row>
    <row collapsed="false" customFormat="false" customHeight="false" hidden="false" ht="15.6" outlineLevel="0" r="4">
      <c r="A4" s="2" t="s">
        <v>7</v>
      </c>
      <c r="B4" s="2" t="s">
        <v>35</v>
      </c>
      <c r="C4" s="2" t="s">
        <v>36</v>
      </c>
      <c r="D4" s="1" t="n">
        <v>2</v>
      </c>
      <c r="E4" s="1" t="n">
        <v>0</v>
      </c>
      <c r="F4" s="1" t="s">
        <v>37</v>
      </c>
    </row>
    <row collapsed="false" customFormat="false" customHeight="false" hidden="false" ht="15.6" outlineLevel="0" r="5">
      <c r="A5" s="2" t="s">
        <v>7</v>
      </c>
      <c r="B5" s="2" t="s">
        <v>35</v>
      </c>
      <c r="C5" s="2" t="s">
        <v>38</v>
      </c>
      <c r="D5" s="1" t="n">
        <v>2</v>
      </c>
      <c r="E5" s="1" t="n">
        <v>0</v>
      </c>
      <c r="F5" s="1" t="s">
        <v>37</v>
      </c>
    </row>
    <row collapsed="false" customFormat="false" customHeight="false" hidden="false" ht="15.6" outlineLevel="0" r="6">
      <c r="A6" s="2" t="s">
        <v>7</v>
      </c>
      <c r="B6" s="2" t="s">
        <v>35</v>
      </c>
      <c r="C6" s="2" t="s">
        <v>39</v>
      </c>
      <c r="D6" s="1" t="n">
        <v>2</v>
      </c>
      <c r="E6" s="1" t="n">
        <v>0</v>
      </c>
      <c r="F6" s="1" t="s">
        <v>37</v>
      </c>
    </row>
    <row collapsed="false" customFormat="false" customHeight="false" hidden="false" ht="15.6" outlineLevel="0" r="7">
      <c r="A7" s="2" t="s">
        <v>7</v>
      </c>
      <c r="B7" s="2" t="s">
        <v>35</v>
      </c>
      <c r="C7" s="2" t="s">
        <v>40</v>
      </c>
      <c r="D7" s="1" t="n">
        <v>2</v>
      </c>
      <c r="E7" s="1" t="n">
        <v>0</v>
      </c>
      <c r="F7" s="1" t="s">
        <v>37</v>
      </c>
    </row>
    <row collapsed="false" customFormat="false" customHeight="false" hidden="false" ht="15.6" outlineLevel="0" r="8">
      <c r="A8" s="2" t="s">
        <v>7</v>
      </c>
      <c r="B8" s="2" t="s">
        <v>35</v>
      </c>
      <c r="C8" s="2" t="s">
        <v>41</v>
      </c>
      <c r="D8" s="1" t="n">
        <v>3</v>
      </c>
      <c r="E8" s="1" t="n">
        <v>1</v>
      </c>
    </row>
    <row collapsed="false" customFormat="false" customHeight="false" hidden="false" ht="15.6" outlineLevel="0" r="9">
      <c r="A9" s="2" t="s">
        <v>7</v>
      </c>
      <c r="B9" s="2" t="s">
        <v>35</v>
      </c>
      <c r="C9" s="2" t="s">
        <v>42</v>
      </c>
      <c r="D9" s="1" t="n">
        <v>3</v>
      </c>
      <c r="E9" s="1" t="n">
        <v>1</v>
      </c>
      <c r="F9" s="1" t="s">
        <v>37</v>
      </c>
    </row>
    <row collapsed="false" customFormat="false" customHeight="false" hidden="false" ht="15.6" outlineLevel="0" r="10">
      <c r="A10" s="2" t="s">
        <v>7</v>
      </c>
      <c r="B10" s="2" t="s">
        <v>35</v>
      </c>
      <c r="C10" s="2" t="s">
        <v>43</v>
      </c>
      <c r="D10" s="1" t="n">
        <v>3</v>
      </c>
      <c r="E10" s="1" t="n">
        <v>1</v>
      </c>
      <c r="F10" s="1" t="s">
        <v>37</v>
      </c>
    </row>
    <row collapsed="false" customFormat="false" customHeight="false" hidden="false" ht="15.6" outlineLevel="0" r="11">
      <c r="A11" s="2" t="s">
        <v>7</v>
      </c>
      <c r="B11" s="2" t="s">
        <v>35</v>
      </c>
      <c r="C11" s="2" t="s">
        <v>44</v>
      </c>
      <c r="D11" s="1" t="n">
        <v>3</v>
      </c>
      <c r="E11" s="1" t="n">
        <v>1</v>
      </c>
    </row>
    <row collapsed="false" customFormat="false" customHeight="false" hidden="false" ht="15.6" outlineLevel="0" r="12">
      <c r="A12" s="2" t="s">
        <v>7</v>
      </c>
      <c r="B12" s="2" t="s">
        <v>45</v>
      </c>
      <c r="C12" s="2" t="s">
        <v>46</v>
      </c>
      <c r="D12" s="1" t="n">
        <v>1</v>
      </c>
      <c r="E12" s="1" t="n">
        <v>1</v>
      </c>
      <c r="F12" s="1" t="s">
        <v>37</v>
      </c>
    </row>
    <row collapsed="false" customFormat="false" customHeight="false" hidden="false" ht="15.6" outlineLevel="0" r="13">
      <c r="A13" s="2" t="s">
        <v>7</v>
      </c>
      <c r="B13" s="2" t="s">
        <v>45</v>
      </c>
      <c r="C13" s="2" t="s">
        <v>47</v>
      </c>
      <c r="D13" s="1" t="n">
        <v>1</v>
      </c>
      <c r="E13" s="1" t="n">
        <v>1</v>
      </c>
      <c r="F13" s="1" t="s">
        <v>37</v>
      </c>
    </row>
    <row collapsed="false" customFormat="false" customHeight="false" hidden="false" ht="15.6" outlineLevel="0" r="14">
      <c r="A14" s="2" t="s">
        <v>7</v>
      </c>
      <c r="B14" s="2" t="s">
        <v>45</v>
      </c>
      <c r="C14" s="2" t="s">
        <v>44</v>
      </c>
      <c r="D14" s="1" t="n">
        <v>1</v>
      </c>
      <c r="E14" s="1" t="n">
        <v>1</v>
      </c>
      <c r="F14" s="1" t="s">
        <v>37</v>
      </c>
    </row>
    <row collapsed="false" customFormat="false" customHeight="false" hidden="false" ht="15.6" outlineLevel="0" r="15">
      <c r="A15" s="2" t="s">
        <v>7</v>
      </c>
      <c r="B15" s="2" t="s">
        <v>45</v>
      </c>
      <c r="C15" s="2" t="s">
        <v>48</v>
      </c>
      <c r="D15" s="1" t="n">
        <v>1</v>
      </c>
      <c r="E15" s="1" t="n">
        <v>0</v>
      </c>
      <c r="F15" s="1" t="s">
        <v>37</v>
      </c>
    </row>
    <row collapsed="false" customFormat="false" customHeight="false" hidden="false" ht="15.6" outlineLevel="0" r="16">
      <c r="A16" s="2" t="s">
        <v>7</v>
      </c>
      <c r="B16" s="2" t="s">
        <v>45</v>
      </c>
      <c r="C16" s="2" t="s">
        <v>49</v>
      </c>
      <c r="D16" s="1" t="n">
        <v>1</v>
      </c>
      <c r="E16" s="1" t="n">
        <v>1</v>
      </c>
      <c r="F16" s="1" t="s">
        <v>37</v>
      </c>
    </row>
    <row collapsed="false" customFormat="false" customHeight="false" hidden="false" ht="15.6" outlineLevel="0" r="17">
      <c r="A17" s="2" t="s">
        <v>7</v>
      </c>
      <c r="B17" s="2" t="s">
        <v>45</v>
      </c>
      <c r="C17" s="2" t="s">
        <v>50</v>
      </c>
      <c r="D17" s="1" t="n">
        <v>1</v>
      </c>
      <c r="E17" s="1" t="n">
        <v>1</v>
      </c>
      <c r="F17" s="1" t="s">
        <v>37</v>
      </c>
    </row>
    <row collapsed="false" customFormat="false" customHeight="false" hidden="false" ht="15.6" outlineLevel="0" r="18">
      <c r="A18" s="2" t="s">
        <v>7</v>
      </c>
      <c r="B18" s="2" t="s">
        <v>45</v>
      </c>
      <c r="C18" s="2" t="s">
        <v>51</v>
      </c>
      <c r="D18" s="1" t="n">
        <v>1</v>
      </c>
      <c r="E18" s="1" t="n">
        <v>1</v>
      </c>
      <c r="F18" s="1" t="s">
        <v>37</v>
      </c>
    </row>
    <row collapsed="false" customFormat="false" customHeight="false" hidden="false" ht="15.6" outlineLevel="0" r="19">
      <c r="A19" s="2" t="s">
        <v>7</v>
      </c>
      <c r="B19" s="2" t="s">
        <v>45</v>
      </c>
      <c r="C19" s="2" t="s">
        <v>52</v>
      </c>
      <c r="D19" s="1" t="n">
        <v>1</v>
      </c>
      <c r="E19" s="1" t="n">
        <v>1</v>
      </c>
      <c r="F19" s="1" t="s">
        <v>37</v>
      </c>
    </row>
    <row collapsed="false" customFormat="false" customHeight="false" hidden="false" ht="15.6" outlineLevel="0" r="20">
      <c r="A20" s="2" t="s">
        <v>7</v>
      </c>
      <c r="B20" s="2" t="s">
        <v>45</v>
      </c>
      <c r="C20" s="2" t="s">
        <v>53</v>
      </c>
      <c r="D20" s="1" t="n">
        <v>1</v>
      </c>
      <c r="E20" s="1" t="n">
        <v>0</v>
      </c>
      <c r="F20" s="1" t="s">
        <v>37</v>
      </c>
    </row>
    <row collapsed="false" customFormat="false" customHeight="false" hidden="false" ht="15.6" outlineLevel="0" r="21">
      <c r="A21" s="2" t="s">
        <v>7</v>
      </c>
      <c r="B21" s="2" t="s">
        <v>45</v>
      </c>
      <c r="C21" s="2" t="s">
        <v>54</v>
      </c>
      <c r="D21" s="1" t="n">
        <v>1</v>
      </c>
      <c r="E21" s="1" t="n">
        <v>0</v>
      </c>
      <c r="F21" s="1" t="s">
        <v>37</v>
      </c>
    </row>
    <row collapsed="false" customFormat="false" customHeight="false" hidden="false" ht="15.6" outlineLevel="0" r="22">
      <c r="A22" s="2" t="s">
        <v>7</v>
      </c>
      <c r="B22" s="2" t="s">
        <v>45</v>
      </c>
      <c r="C22" s="2" t="s">
        <v>55</v>
      </c>
      <c r="D22" s="1" t="n">
        <v>1</v>
      </c>
      <c r="E22" s="1" t="n">
        <v>0</v>
      </c>
      <c r="F22" s="1" t="s">
        <v>37</v>
      </c>
    </row>
    <row collapsed="false" customFormat="false" customHeight="false" hidden="false" ht="15.6" outlineLevel="0" r="23">
      <c r="A23" s="2" t="s">
        <v>7</v>
      </c>
      <c r="B23" s="2" t="s">
        <v>56</v>
      </c>
      <c r="C23" s="2" t="s">
        <v>57</v>
      </c>
      <c r="D23" s="1" t="n">
        <v>1</v>
      </c>
      <c r="E23" s="1" t="n">
        <v>0</v>
      </c>
      <c r="F23" s="1" t="s">
        <v>37</v>
      </c>
    </row>
    <row collapsed="false" customFormat="false" customHeight="false" hidden="false" ht="15.6" outlineLevel="0" r="24">
      <c r="A24" s="2" t="s">
        <v>7</v>
      </c>
      <c r="B24" s="2" t="s">
        <v>56</v>
      </c>
      <c r="C24" s="2" t="s">
        <v>58</v>
      </c>
      <c r="D24" s="1" t="n">
        <v>1</v>
      </c>
      <c r="E24" s="1" t="n">
        <v>0</v>
      </c>
      <c r="F24" s="1" t="s">
        <v>37</v>
      </c>
    </row>
    <row collapsed="false" customFormat="false" customHeight="false" hidden="false" ht="15.6" outlineLevel="0" r="25">
      <c r="A25" s="2" t="s">
        <v>7</v>
      </c>
      <c r="B25" s="2" t="s">
        <v>56</v>
      </c>
      <c r="C25" s="2" t="s">
        <v>58</v>
      </c>
      <c r="D25" s="1" t="n">
        <v>1</v>
      </c>
      <c r="E25" s="1" t="n">
        <v>0</v>
      </c>
      <c r="F25" s="1" t="s">
        <v>37</v>
      </c>
    </row>
    <row collapsed="false" customFormat="false" customHeight="false" hidden="false" ht="15.6" outlineLevel="0" r="26">
      <c r="A26" s="2" t="s">
        <v>7</v>
      </c>
      <c r="B26" s="2" t="s">
        <v>56</v>
      </c>
      <c r="C26" s="2" t="s">
        <v>53</v>
      </c>
      <c r="D26" s="1" t="n">
        <v>1</v>
      </c>
      <c r="E26" s="1" t="n">
        <v>1</v>
      </c>
      <c r="F26" s="1" t="s">
        <v>37</v>
      </c>
    </row>
    <row collapsed="false" customFormat="false" customHeight="false" hidden="false" ht="15.6" outlineLevel="0" r="27">
      <c r="A27" s="2" t="s">
        <v>7</v>
      </c>
      <c r="B27" s="2" t="s">
        <v>59</v>
      </c>
      <c r="C27" s="2" t="s">
        <v>60</v>
      </c>
      <c r="D27" s="1" t="n">
        <v>-3</v>
      </c>
      <c r="E27" s="1" t="n">
        <v>0</v>
      </c>
    </row>
    <row collapsed="false" customFormat="false" customHeight="false" hidden="false" ht="15.6" outlineLevel="0" r="28">
      <c r="A28" s="2" t="s">
        <v>7</v>
      </c>
      <c r="B28" s="2" t="s">
        <v>59</v>
      </c>
      <c r="C28" s="2" t="s">
        <v>61</v>
      </c>
      <c r="D28" s="1" t="n">
        <v>14</v>
      </c>
      <c r="E28" s="1" t="n">
        <v>0</v>
      </c>
    </row>
    <row collapsed="false" customFormat="false" customHeight="false" hidden="false" ht="15.6" outlineLevel="0" r="29">
      <c r="A29" s="2" t="s">
        <v>7</v>
      </c>
      <c r="B29" s="2" t="s">
        <v>59</v>
      </c>
      <c r="C29" s="2" t="s">
        <v>61</v>
      </c>
      <c r="D29" s="1" t="n">
        <v>-3</v>
      </c>
      <c r="E29" s="1" t="n">
        <v>0</v>
      </c>
    </row>
    <row collapsed="false" customFormat="false" customHeight="false" hidden="false" ht="15.6" outlineLevel="0" r="30">
      <c r="A30" s="2" t="s">
        <v>7</v>
      </c>
      <c r="B30" s="2" t="s">
        <v>59</v>
      </c>
      <c r="C30" s="2" t="s">
        <v>61</v>
      </c>
      <c r="D30" s="1" t="n">
        <v>1</v>
      </c>
      <c r="E30" s="1" t="n">
        <v>1</v>
      </c>
    </row>
    <row collapsed="false" customFormat="false" customHeight="false" hidden="false" ht="15.6" outlineLevel="0" r="31">
      <c r="A31" s="2" t="s">
        <v>7</v>
      </c>
      <c r="B31" s="2" t="s">
        <v>59</v>
      </c>
      <c r="C31" s="2" t="s">
        <v>61</v>
      </c>
      <c r="D31" s="1" t="n">
        <v>-3</v>
      </c>
      <c r="E31" s="1" t="n">
        <v>1</v>
      </c>
    </row>
    <row collapsed="false" customFormat="false" customHeight="false" hidden="false" ht="15.6" outlineLevel="0" r="32">
      <c r="A32" s="2" t="s">
        <v>7</v>
      </c>
      <c r="B32" s="2" t="s">
        <v>59</v>
      </c>
      <c r="C32" s="2" t="s">
        <v>48</v>
      </c>
      <c r="D32" s="1" t="n">
        <v>1</v>
      </c>
      <c r="E32" s="1" t="n">
        <v>1</v>
      </c>
    </row>
    <row collapsed="false" customFormat="false" customHeight="false" hidden="false" ht="15.6" outlineLevel="0" r="33">
      <c r="A33" s="2" t="s">
        <v>7</v>
      </c>
      <c r="B33" s="2" t="s">
        <v>59</v>
      </c>
      <c r="C33" s="2" t="s">
        <v>62</v>
      </c>
      <c r="D33" s="1" t="n">
        <v>24</v>
      </c>
      <c r="E33" s="1" t="n">
        <v>1</v>
      </c>
    </row>
    <row collapsed="false" customFormat="false" customHeight="false" hidden="false" ht="15.6" outlineLevel="0" r="34">
      <c r="A34" s="2" t="s">
        <v>7</v>
      </c>
      <c r="B34" s="2" t="s">
        <v>63</v>
      </c>
      <c r="C34" s="2" t="s">
        <v>64</v>
      </c>
      <c r="D34" s="1" t="n">
        <v>1</v>
      </c>
      <c r="E34" s="1" t="n">
        <v>1</v>
      </c>
    </row>
    <row collapsed="false" customFormat="false" customHeight="false" hidden="false" ht="15.6" outlineLevel="0" r="35">
      <c r="A35" s="2" t="s">
        <v>7</v>
      </c>
      <c r="B35" s="2" t="s">
        <v>63</v>
      </c>
      <c r="C35" s="2" t="s">
        <v>65</v>
      </c>
      <c r="D35" s="1" t="n">
        <v>3</v>
      </c>
      <c r="E35" s="1" t="n">
        <v>1</v>
      </c>
    </row>
    <row collapsed="false" customFormat="false" customHeight="false" hidden="false" ht="15.6" outlineLevel="0" r="36">
      <c r="A36" s="2" t="s">
        <v>7</v>
      </c>
      <c r="B36" s="2" t="s">
        <v>63</v>
      </c>
      <c r="C36" s="2" t="s">
        <v>65</v>
      </c>
      <c r="D36" s="1" t="n">
        <v>3</v>
      </c>
      <c r="E36" s="1" t="n">
        <v>1</v>
      </c>
    </row>
    <row collapsed="false" customFormat="false" customHeight="false" hidden="false" ht="15.6" outlineLevel="0" r="37">
      <c r="A37" s="2" t="s">
        <v>7</v>
      </c>
      <c r="B37" s="2" t="s">
        <v>63</v>
      </c>
      <c r="C37" s="2" t="s">
        <v>57</v>
      </c>
      <c r="D37" s="1" t="n">
        <v>3</v>
      </c>
      <c r="E37" s="1" t="n">
        <v>1</v>
      </c>
    </row>
    <row collapsed="false" customFormat="false" customHeight="false" hidden="false" ht="15.6" outlineLevel="0" r="38">
      <c r="A38" s="2" t="s">
        <v>7</v>
      </c>
      <c r="B38" s="2" t="s">
        <v>63</v>
      </c>
      <c r="C38" s="2" t="s">
        <v>66</v>
      </c>
      <c r="D38" s="1" t="n">
        <v>3</v>
      </c>
      <c r="E38" s="1" t="n">
        <v>0</v>
      </c>
    </row>
    <row collapsed="false" customFormat="false" customHeight="false" hidden="false" ht="15.6" outlineLevel="0" r="39">
      <c r="A39" s="2" t="s">
        <v>7</v>
      </c>
      <c r="B39" s="2" t="s">
        <v>63</v>
      </c>
      <c r="C39" s="2" t="s">
        <v>67</v>
      </c>
      <c r="D39" s="1" t="n">
        <v>3</v>
      </c>
      <c r="E39" s="1" t="n">
        <v>1</v>
      </c>
    </row>
    <row collapsed="false" customFormat="false" customHeight="false" hidden="false" ht="15.6" outlineLevel="0" r="40">
      <c r="A40" s="2" t="s">
        <v>7</v>
      </c>
      <c r="B40" s="2" t="s">
        <v>63</v>
      </c>
      <c r="C40" s="2" t="s">
        <v>68</v>
      </c>
      <c r="D40" s="1" t="n">
        <v>2</v>
      </c>
      <c r="E40" s="1" t="n">
        <v>1</v>
      </c>
    </row>
    <row collapsed="false" customFormat="false" customHeight="false" hidden="false" ht="15.6" outlineLevel="0" r="41">
      <c r="A41" s="2" t="s">
        <v>7</v>
      </c>
      <c r="B41" s="2" t="s">
        <v>63</v>
      </c>
      <c r="C41" s="2" t="s">
        <v>60</v>
      </c>
      <c r="D41" s="1" t="n">
        <v>0</v>
      </c>
      <c r="E41" s="1" t="n">
        <v>0</v>
      </c>
      <c r="F41" s="1" t="s">
        <v>37</v>
      </c>
    </row>
    <row collapsed="false" customFormat="false" customHeight="false" hidden="false" ht="15.6" outlineLevel="0" r="42">
      <c r="A42" s="2" t="s">
        <v>7</v>
      </c>
      <c r="B42" s="2" t="s">
        <v>63</v>
      </c>
      <c r="C42" s="2" t="s">
        <v>69</v>
      </c>
      <c r="D42" s="1" t="n">
        <v>0</v>
      </c>
      <c r="E42" s="1" t="n">
        <v>0</v>
      </c>
      <c r="F42" s="1" t="s">
        <v>37</v>
      </c>
    </row>
    <row collapsed="false" customFormat="false" customHeight="false" hidden="false" ht="15.6" outlineLevel="0" r="43">
      <c r="A43" s="2" t="s">
        <v>7</v>
      </c>
      <c r="B43" s="2" t="s">
        <v>63</v>
      </c>
      <c r="C43" s="2" t="s">
        <v>70</v>
      </c>
      <c r="D43" s="1" t="n">
        <v>2</v>
      </c>
      <c r="E43" s="1" t="n">
        <v>1</v>
      </c>
    </row>
    <row collapsed="false" customFormat="false" customHeight="false" hidden="false" ht="15.6" outlineLevel="0" r="44">
      <c r="A44" s="2" t="s">
        <v>7</v>
      </c>
      <c r="B44" s="2" t="s">
        <v>63</v>
      </c>
      <c r="C44" s="2" t="s">
        <v>71</v>
      </c>
      <c r="D44" s="1" t="n">
        <v>-2</v>
      </c>
      <c r="E44" s="1" t="n">
        <v>1</v>
      </c>
    </row>
    <row collapsed="false" customFormat="false" customHeight="false" hidden="false" ht="15.6" outlineLevel="0" r="45">
      <c r="A45" s="2" t="s">
        <v>7</v>
      </c>
      <c r="B45" s="2" t="s">
        <v>63</v>
      </c>
      <c r="C45" s="2" t="s">
        <v>47</v>
      </c>
      <c r="D45" s="1" t="n">
        <v>3</v>
      </c>
      <c r="E45" s="1" t="n">
        <v>1</v>
      </c>
    </row>
    <row collapsed="false" customFormat="false" customHeight="false" hidden="false" ht="15.6" outlineLevel="0" r="46">
      <c r="A46" s="2" t="s">
        <v>7</v>
      </c>
      <c r="B46" s="2" t="s">
        <v>63</v>
      </c>
      <c r="C46" s="2" t="s">
        <v>47</v>
      </c>
      <c r="D46" s="1" t="n">
        <v>3</v>
      </c>
      <c r="E46" s="1" t="n">
        <v>1</v>
      </c>
    </row>
    <row collapsed="false" customFormat="false" customHeight="false" hidden="false" ht="15.6" outlineLevel="0" r="47">
      <c r="A47" s="2" t="s">
        <v>7</v>
      </c>
      <c r="B47" s="2" t="s">
        <v>63</v>
      </c>
      <c r="C47" s="2" t="s">
        <v>47</v>
      </c>
      <c r="D47" s="1" t="n">
        <v>2</v>
      </c>
      <c r="E47" s="1" t="n">
        <v>1</v>
      </c>
    </row>
    <row collapsed="false" customFormat="false" customHeight="false" hidden="false" ht="15.6" outlineLevel="0" r="48">
      <c r="A48" s="2" t="s">
        <v>7</v>
      </c>
      <c r="B48" s="2" t="s">
        <v>63</v>
      </c>
      <c r="C48" s="2" t="s">
        <v>72</v>
      </c>
      <c r="D48" s="1" t="n">
        <v>0</v>
      </c>
      <c r="E48" s="1" t="n">
        <v>0</v>
      </c>
      <c r="F48" s="1" t="s">
        <v>37</v>
      </c>
    </row>
    <row collapsed="false" customFormat="false" customHeight="false" hidden="false" ht="15.6" outlineLevel="0" r="49">
      <c r="A49" s="2" t="s">
        <v>7</v>
      </c>
      <c r="B49" s="2" t="s">
        <v>63</v>
      </c>
      <c r="C49" s="2" t="s">
        <v>51</v>
      </c>
      <c r="D49" s="1" t="n">
        <v>0</v>
      </c>
      <c r="E49" s="1" t="n">
        <v>0</v>
      </c>
      <c r="F49" s="1" t="s">
        <v>37</v>
      </c>
    </row>
    <row collapsed="false" customFormat="false" customHeight="false" hidden="false" ht="15.6" outlineLevel="0" r="50">
      <c r="A50" s="2" t="s">
        <v>7</v>
      </c>
      <c r="B50" s="2" t="s">
        <v>63</v>
      </c>
      <c r="C50" s="2" t="s">
        <v>73</v>
      </c>
      <c r="D50" s="1" t="n">
        <v>3</v>
      </c>
      <c r="E50" s="1" t="n">
        <v>1</v>
      </c>
    </row>
    <row collapsed="false" customFormat="false" customHeight="false" hidden="false" ht="15.6" outlineLevel="0" r="51">
      <c r="A51" s="2" t="s">
        <v>7</v>
      </c>
      <c r="B51" s="2" t="s">
        <v>63</v>
      </c>
      <c r="C51" s="2" t="s">
        <v>74</v>
      </c>
      <c r="D51" s="1" t="n">
        <v>3</v>
      </c>
      <c r="E51" s="1" t="n">
        <v>1</v>
      </c>
    </row>
    <row collapsed="false" customFormat="false" customHeight="false" hidden="false" ht="15.6" outlineLevel="0" r="52">
      <c r="A52" s="2" t="s">
        <v>7</v>
      </c>
      <c r="B52" s="2" t="s">
        <v>63</v>
      </c>
      <c r="C52" s="2" t="s">
        <v>54</v>
      </c>
      <c r="D52" s="1" t="n">
        <v>2</v>
      </c>
      <c r="E52" s="1" t="n">
        <v>1</v>
      </c>
    </row>
    <row collapsed="false" customFormat="false" customHeight="false" hidden="false" ht="15.6" outlineLevel="0" r="53">
      <c r="A53" s="2" t="s">
        <v>7</v>
      </c>
      <c r="B53" s="2" t="s">
        <v>63</v>
      </c>
      <c r="C53" s="2" t="s">
        <v>66</v>
      </c>
      <c r="D53" s="1" t="n">
        <v>2</v>
      </c>
      <c r="E53" s="1" t="n">
        <v>1</v>
      </c>
    </row>
    <row collapsed="false" customFormat="false" customHeight="false" hidden="false" ht="15.6" outlineLevel="0" r="54">
      <c r="A54" s="2" t="s">
        <v>7</v>
      </c>
      <c r="B54" s="2" t="s">
        <v>75</v>
      </c>
      <c r="C54" s="2" t="s">
        <v>76</v>
      </c>
      <c r="D54" s="1" t="n">
        <v>4</v>
      </c>
      <c r="E54" s="1" t="n">
        <v>1</v>
      </c>
      <c r="F54" s="1" t="s">
        <v>37</v>
      </c>
    </row>
    <row collapsed="false" customFormat="false" customHeight="false" hidden="false" ht="15.6" outlineLevel="0" r="55">
      <c r="A55" s="2" t="s">
        <v>7</v>
      </c>
      <c r="B55" s="2" t="s">
        <v>75</v>
      </c>
      <c r="C55" s="2" t="s">
        <v>77</v>
      </c>
      <c r="D55" s="1" t="n">
        <v>4</v>
      </c>
      <c r="E55" s="1" t="n">
        <v>1</v>
      </c>
      <c r="F55" s="1" t="s">
        <v>37</v>
      </c>
    </row>
    <row collapsed="false" customFormat="false" customHeight="false" hidden="false" ht="15.6" outlineLevel="0" r="56">
      <c r="A56" s="2" t="s">
        <v>7</v>
      </c>
      <c r="B56" s="2" t="s">
        <v>75</v>
      </c>
      <c r="C56" s="2" t="s">
        <v>47</v>
      </c>
      <c r="D56" s="1" t="n">
        <v>4</v>
      </c>
      <c r="E56" s="1" t="n">
        <v>1</v>
      </c>
      <c r="F56" s="1" t="s">
        <v>37</v>
      </c>
    </row>
    <row collapsed="false" customFormat="false" customHeight="false" hidden="false" ht="15.6" outlineLevel="0" r="57">
      <c r="A57" s="2" t="s">
        <v>7</v>
      </c>
      <c r="B57" s="2" t="s">
        <v>75</v>
      </c>
      <c r="C57" s="2" t="s">
        <v>48</v>
      </c>
      <c r="D57" s="1" t="n">
        <v>4</v>
      </c>
      <c r="E57" s="1" t="n">
        <v>1</v>
      </c>
      <c r="F57" s="1" t="s">
        <v>37</v>
      </c>
    </row>
    <row collapsed="false" customFormat="false" customHeight="false" hidden="false" ht="15.6" outlineLevel="0" r="58">
      <c r="A58" s="2" t="s">
        <v>7</v>
      </c>
      <c r="B58" s="2" t="s">
        <v>75</v>
      </c>
      <c r="C58" s="2" t="s">
        <v>48</v>
      </c>
      <c r="D58" s="1" t="n">
        <v>4</v>
      </c>
      <c r="E58" s="1" t="n">
        <v>1</v>
      </c>
      <c r="F58" s="1" t="s">
        <v>37</v>
      </c>
    </row>
    <row collapsed="false" customFormat="false" customHeight="false" hidden="false" ht="15.6" outlineLevel="0" r="59">
      <c r="A59" s="2" t="s">
        <v>7</v>
      </c>
      <c r="B59" s="2" t="s">
        <v>75</v>
      </c>
      <c r="C59" s="2" t="s">
        <v>48</v>
      </c>
      <c r="D59" s="1" t="n">
        <v>4</v>
      </c>
      <c r="E59" s="1" t="n">
        <v>1</v>
      </c>
      <c r="F59" s="1" t="s">
        <v>37</v>
      </c>
    </row>
    <row collapsed="false" customFormat="false" customHeight="false" hidden="false" ht="15.6" outlineLevel="0" r="60">
      <c r="A60" s="2" t="s">
        <v>7</v>
      </c>
      <c r="B60" s="2" t="s">
        <v>75</v>
      </c>
      <c r="C60" s="2" t="s">
        <v>48</v>
      </c>
      <c r="D60" s="1" t="n">
        <v>4</v>
      </c>
      <c r="E60" s="1" t="n">
        <v>1</v>
      </c>
      <c r="F60" s="1" t="s">
        <v>37</v>
      </c>
    </row>
    <row collapsed="false" customFormat="false" customHeight="false" hidden="false" ht="15.6" outlineLevel="0" r="61">
      <c r="A61" s="2" t="s">
        <v>7</v>
      </c>
      <c r="B61" s="2" t="s">
        <v>75</v>
      </c>
      <c r="C61" s="2" t="s">
        <v>48</v>
      </c>
      <c r="D61" s="1" t="n">
        <v>4</v>
      </c>
      <c r="E61" s="1" t="n">
        <v>1</v>
      </c>
      <c r="F61" s="1" t="s">
        <v>37</v>
      </c>
    </row>
    <row collapsed="false" customFormat="false" customHeight="false" hidden="false" ht="15.6" outlineLevel="0" r="62">
      <c r="A62" s="2" t="s">
        <v>7</v>
      </c>
      <c r="B62" s="2" t="s">
        <v>75</v>
      </c>
      <c r="C62" s="2" t="s">
        <v>48</v>
      </c>
      <c r="D62" s="1" t="n">
        <v>4</v>
      </c>
      <c r="E62" s="1" t="n">
        <v>1</v>
      </c>
      <c r="F62" s="1" t="s">
        <v>37</v>
      </c>
    </row>
    <row collapsed="false" customFormat="false" customHeight="false" hidden="false" ht="15.6" outlineLevel="0" r="63">
      <c r="A63" s="2" t="s">
        <v>7</v>
      </c>
      <c r="B63" s="2" t="s">
        <v>75</v>
      </c>
      <c r="C63" s="2" t="s">
        <v>78</v>
      </c>
      <c r="D63" s="1" t="n">
        <v>4</v>
      </c>
      <c r="E63" s="1" t="n">
        <v>1</v>
      </c>
      <c r="F63" s="1" t="s">
        <v>37</v>
      </c>
    </row>
    <row collapsed="false" customFormat="false" customHeight="false" hidden="false" ht="15.6" outlineLevel="0" r="64">
      <c r="A64" s="2" t="s">
        <v>7</v>
      </c>
      <c r="B64" s="2" t="s">
        <v>79</v>
      </c>
      <c r="C64" s="2" t="s">
        <v>69</v>
      </c>
      <c r="D64" s="1" t="n">
        <v>1</v>
      </c>
      <c r="E64" s="1" t="n">
        <v>0</v>
      </c>
      <c r="F64" s="1" t="s">
        <v>37</v>
      </c>
    </row>
    <row collapsed="false" customFormat="false" customHeight="false" hidden="false" ht="15.6" outlineLevel="0" r="65">
      <c r="A65" s="2" t="s">
        <v>7</v>
      </c>
      <c r="B65" s="2" t="s">
        <v>79</v>
      </c>
      <c r="C65" s="2" t="s">
        <v>70</v>
      </c>
      <c r="D65" s="1" t="n">
        <v>1</v>
      </c>
      <c r="E65" s="1" t="n">
        <v>0</v>
      </c>
      <c r="F65" s="1" t="s">
        <v>37</v>
      </c>
    </row>
    <row collapsed="false" customFormat="false" customHeight="false" hidden="false" ht="15.6" outlineLevel="0" r="66">
      <c r="A66" s="2" t="s">
        <v>7</v>
      </c>
      <c r="B66" s="2" t="s">
        <v>79</v>
      </c>
      <c r="C66" s="2" t="s">
        <v>70</v>
      </c>
      <c r="D66" s="1" t="n">
        <v>1</v>
      </c>
      <c r="E66" s="1" t="n">
        <v>0</v>
      </c>
      <c r="F66" s="1" t="s">
        <v>37</v>
      </c>
    </row>
    <row collapsed="false" customFormat="false" customHeight="false" hidden="false" ht="15.6" outlineLevel="0" r="67">
      <c r="A67" s="2" t="s">
        <v>7</v>
      </c>
      <c r="B67" s="2" t="s">
        <v>79</v>
      </c>
      <c r="C67" s="2" t="s">
        <v>80</v>
      </c>
      <c r="D67" s="1" t="n">
        <v>1</v>
      </c>
      <c r="E67" s="1" t="n">
        <v>0</v>
      </c>
      <c r="F67" s="1" t="s">
        <v>37</v>
      </c>
    </row>
    <row collapsed="false" customFormat="false" customHeight="false" hidden="false" ht="15.6" outlineLevel="0" r="68">
      <c r="A68" s="2" t="s">
        <v>7</v>
      </c>
      <c r="B68" s="2" t="s">
        <v>79</v>
      </c>
      <c r="C68" s="2" t="s">
        <v>80</v>
      </c>
      <c r="D68" s="1" t="n">
        <v>1</v>
      </c>
      <c r="E68" s="1" t="n">
        <v>0</v>
      </c>
      <c r="F68" s="1" t="s">
        <v>37</v>
      </c>
    </row>
    <row collapsed="false" customFormat="false" customHeight="false" hidden="false" ht="15.6" outlineLevel="0" r="69">
      <c r="A69" s="2" t="s">
        <v>7</v>
      </c>
      <c r="B69" s="2" t="s">
        <v>79</v>
      </c>
      <c r="C69" s="2" t="s">
        <v>81</v>
      </c>
      <c r="D69" s="1" t="n">
        <v>1</v>
      </c>
      <c r="E69" s="1" t="n">
        <v>0</v>
      </c>
      <c r="F69" s="1" t="s">
        <v>37</v>
      </c>
    </row>
    <row collapsed="false" customFormat="false" customHeight="false" hidden="false" ht="15.6" outlineLevel="0" r="70">
      <c r="A70" s="2" t="s">
        <v>7</v>
      </c>
      <c r="B70" s="2" t="s">
        <v>79</v>
      </c>
      <c r="C70" s="2" t="s">
        <v>82</v>
      </c>
      <c r="D70" s="1" t="n">
        <v>1</v>
      </c>
      <c r="E70" s="1" t="n">
        <v>0</v>
      </c>
      <c r="F70" s="1" t="s">
        <v>37</v>
      </c>
    </row>
    <row collapsed="false" customFormat="false" customHeight="false" hidden="false" ht="15.6" outlineLevel="0" r="71">
      <c r="A71" s="2" t="s">
        <v>7</v>
      </c>
      <c r="B71" s="2" t="s">
        <v>79</v>
      </c>
      <c r="C71" s="2" t="s">
        <v>83</v>
      </c>
      <c r="D71" s="1" t="n">
        <v>1</v>
      </c>
      <c r="E71" s="1" t="n">
        <v>0</v>
      </c>
      <c r="F71" s="1" t="s">
        <v>37</v>
      </c>
    </row>
    <row collapsed="false" customFormat="false" customHeight="false" hidden="false" ht="15.6" outlineLevel="0" r="72">
      <c r="A72" s="2" t="s">
        <v>7</v>
      </c>
      <c r="B72" s="2" t="s">
        <v>79</v>
      </c>
      <c r="C72" s="2" t="s">
        <v>72</v>
      </c>
      <c r="D72" s="1" t="n">
        <v>1</v>
      </c>
      <c r="E72" s="1" t="n">
        <v>0</v>
      </c>
      <c r="F72" s="1" t="s">
        <v>37</v>
      </c>
    </row>
    <row collapsed="false" customFormat="false" customHeight="false" hidden="false" ht="15.6" outlineLevel="0" r="73">
      <c r="A73" s="2" t="s">
        <v>7</v>
      </c>
      <c r="B73" s="2" t="s">
        <v>84</v>
      </c>
      <c r="C73" s="2" t="s">
        <v>70</v>
      </c>
      <c r="D73" s="1" t="n">
        <v>1</v>
      </c>
      <c r="E73" s="1" t="n">
        <v>0</v>
      </c>
      <c r="F73" s="1" t="s">
        <v>37</v>
      </c>
    </row>
    <row collapsed="false" customFormat="false" customHeight="false" hidden="false" ht="14.9" outlineLevel="0" r="74">
      <c r="A74" s="2" t="s">
        <v>7</v>
      </c>
      <c r="B74" s="2" t="s">
        <v>85</v>
      </c>
      <c r="C74" s="2" t="s">
        <v>47</v>
      </c>
      <c r="D74" s="1" t="n">
        <v>2</v>
      </c>
      <c r="E74" s="1" t="n">
        <v>1</v>
      </c>
    </row>
    <row collapsed="false" customFormat="false" customHeight="false" hidden="false" ht="15.6" outlineLevel="0" r="75">
      <c r="A75" s="2" t="s">
        <v>7</v>
      </c>
      <c r="B75" s="2" t="s">
        <v>85</v>
      </c>
      <c r="C75" s="2" t="s">
        <v>47</v>
      </c>
      <c r="D75" s="1" t="n">
        <v>1</v>
      </c>
      <c r="E75" s="1" t="n">
        <v>1</v>
      </c>
    </row>
    <row collapsed="false" customFormat="false" customHeight="false" hidden="false" ht="15.6" outlineLevel="0" r="76">
      <c r="A76" s="2" t="s">
        <v>7</v>
      </c>
      <c r="B76" s="2" t="s">
        <v>85</v>
      </c>
      <c r="C76" s="2" t="s">
        <v>86</v>
      </c>
      <c r="D76" s="1" t="n">
        <v>1</v>
      </c>
      <c r="E76" s="1" t="n">
        <v>1</v>
      </c>
    </row>
    <row collapsed="false" customFormat="false" customHeight="false" hidden="false" ht="15.6" outlineLevel="0" r="77">
      <c r="A77" s="2" t="s">
        <v>7</v>
      </c>
      <c r="B77" s="2" t="s">
        <v>87</v>
      </c>
      <c r="C77" s="2" t="s">
        <v>41</v>
      </c>
      <c r="D77" s="1" t="n">
        <v>0</v>
      </c>
      <c r="E77" s="1" t="n">
        <v>0</v>
      </c>
      <c r="F77" s="1" t="s">
        <v>37</v>
      </c>
    </row>
    <row collapsed="false" customFormat="false" customHeight="false" hidden="false" ht="15.6" outlineLevel="0" r="78">
      <c r="A78" s="2" t="s">
        <v>7</v>
      </c>
      <c r="B78" s="2" t="s">
        <v>88</v>
      </c>
      <c r="C78" s="2" t="s">
        <v>89</v>
      </c>
      <c r="D78" s="1" t="n">
        <v>0</v>
      </c>
      <c r="E78" s="1" t="n">
        <v>0</v>
      </c>
      <c r="F78" s="1" t="s">
        <v>37</v>
      </c>
    </row>
    <row collapsed="false" customFormat="false" customHeight="false" hidden="false" ht="15.6" outlineLevel="0" r="79">
      <c r="A79" s="2" t="s">
        <v>7</v>
      </c>
      <c r="B79" s="2" t="s">
        <v>88</v>
      </c>
      <c r="C79" s="2" t="s">
        <v>90</v>
      </c>
      <c r="D79" s="1" t="n">
        <v>-1</v>
      </c>
      <c r="E79" s="1" t="s">
        <v>91</v>
      </c>
    </row>
    <row collapsed="false" customFormat="false" customHeight="false" hidden="false" ht="15.6" outlineLevel="0" r="80">
      <c r="A80" s="2" t="s">
        <v>7</v>
      </c>
      <c r="B80" s="2" t="s">
        <v>88</v>
      </c>
      <c r="C80" s="2" t="s">
        <v>76</v>
      </c>
      <c r="D80" s="1" t="n">
        <v>-1</v>
      </c>
      <c r="E80" s="1" t="n">
        <v>0</v>
      </c>
    </row>
    <row collapsed="false" customFormat="false" customHeight="false" hidden="false" ht="15.6" outlineLevel="0" r="81">
      <c r="A81" s="2" t="s">
        <v>7</v>
      </c>
      <c r="B81" s="2" t="s">
        <v>88</v>
      </c>
      <c r="C81" s="2" t="s">
        <v>92</v>
      </c>
      <c r="D81" s="1" t="n">
        <v>-1</v>
      </c>
      <c r="E81" s="1" t="n">
        <v>1</v>
      </c>
    </row>
    <row collapsed="false" customFormat="false" customHeight="false" hidden="false" ht="15.6" outlineLevel="0" r="82">
      <c r="A82" s="2" t="s">
        <v>7</v>
      </c>
      <c r="B82" s="2" t="s">
        <v>93</v>
      </c>
      <c r="C82" s="2" t="s">
        <v>44</v>
      </c>
      <c r="D82" s="1" t="n">
        <v>0</v>
      </c>
      <c r="E82" s="1" t="n">
        <v>0</v>
      </c>
      <c r="F82" s="1" t="s">
        <v>37</v>
      </c>
    </row>
    <row collapsed="false" customFormat="false" customHeight="false" hidden="false" ht="15.6" outlineLevel="0" r="83">
      <c r="A83" s="2" t="s">
        <v>7</v>
      </c>
      <c r="B83" s="2" t="s">
        <v>94</v>
      </c>
      <c r="C83" s="2" t="s">
        <v>48</v>
      </c>
      <c r="D83" s="1" t="n">
        <v>4</v>
      </c>
      <c r="E83" s="1" t="n">
        <v>1</v>
      </c>
    </row>
    <row collapsed="false" customFormat="false" customHeight="false" hidden="false" ht="15.6" outlineLevel="0" r="84">
      <c r="A84" s="2" t="s">
        <v>7</v>
      </c>
      <c r="B84" s="2" t="s">
        <v>94</v>
      </c>
      <c r="C84" s="2" t="s">
        <v>52</v>
      </c>
      <c r="D84" s="1" t="n">
        <v>1</v>
      </c>
      <c r="E84" s="1" t="n">
        <v>0</v>
      </c>
    </row>
    <row collapsed="false" customFormat="false" customHeight="false" hidden="false" ht="15.6" outlineLevel="0" r="85">
      <c r="A85" s="2" t="s">
        <v>7</v>
      </c>
      <c r="B85" s="2" t="s">
        <v>85</v>
      </c>
      <c r="C85" s="2" t="s">
        <v>62</v>
      </c>
      <c r="D85" s="1" t="n">
        <v>-1</v>
      </c>
      <c r="E85" s="1" t="n">
        <v>0</v>
      </c>
    </row>
    <row collapsed="false" customFormat="false" customHeight="false" hidden="false" ht="14.5" outlineLevel="0" r="88">
      <c r="D88" s="1" t="s">
        <v>20</v>
      </c>
      <c r="E88" s="1" t="s">
        <v>32</v>
      </c>
    </row>
    <row collapsed="false" customFormat="false" customHeight="false" hidden="false" ht="14.5" outlineLevel="0" r="89">
      <c r="D89" s="1" t="n">
        <f aca="false">SUM(D2:D85)+94</f>
        <v>257</v>
      </c>
      <c r="E89" s="1" t="n">
        <f aca="false">SUM(E2:E85)</f>
        <v>48</v>
      </c>
    </row>
    <row collapsed="false" customFormat="false" customHeight="false" hidden="false" ht="14.5" outlineLevel="0" r="90">
      <c r="D90" s="4" t="n">
        <f aca="false">D89/144768</f>
        <v>0.00177525419982317</v>
      </c>
      <c r="E90" s="4" t="n">
        <f aca="false">E89/2173</f>
        <v>0.0220892774965485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F13" activeCellId="0" pane="topLeft" sqref="F13"/>
    </sheetView>
  </sheetViews>
  <cols>
    <col collapsed="false" hidden="false" max="1" min="1" style="0" width="8.4"/>
    <col collapsed="false" hidden="false" max="2" min="2" style="0" width="17.1960784313725"/>
    <col collapsed="false" hidden="false" max="3" min="3" style="0" width="15.2156862745098"/>
    <col collapsed="false" hidden="false" max="4" min="4" style="0" width="8.4"/>
    <col collapsed="false" hidden="false" max="5" min="5" style="0" width="14.9490196078431"/>
    <col collapsed="false" hidden="false" max="1025" min="6" style="0" width="8.4"/>
  </cols>
  <sheetData>
    <row collapsed="false" customFormat="false" customHeight="false" hidden="false" ht="14.5" outlineLevel="0" r="1">
      <c r="A1" s="1" t="s">
        <v>29</v>
      </c>
      <c r="B1" s="1" t="s">
        <v>30</v>
      </c>
      <c r="C1" s="1" t="s">
        <v>31</v>
      </c>
      <c r="D1" s="1" t="s">
        <v>20</v>
      </c>
      <c r="E1" s="1" t="s">
        <v>32</v>
      </c>
    </row>
    <row collapsed="false" customFormat="false" customHeight="false" hidden="false" ht="15.65" outlineLevel="0" r="2">
      <c r="A2" s="1" t="s">
        <v>8</v>
      </c>
      <c r="B2" s="2" t="s">
        <v>95</v>
      </c>
      <c r="C2" s="2" t="s">
        <v>96</v>
      </c>
      <c r="D2" s="1" t="n">
        <v>1</v>
      </c>
      <c r="E2" s="1" t="n">
        <v>0</v>
      </c>
      <c r="F2" s="1" t="s">
        <v>37</v>
      </c>
    </row>
    <row collapsed="false" customFormat="false" customHeight="false" hidden="false" ht="15.65" outlineLevel="0" r="3">
      <c r="A3" s="1" t="s">
        <v>8</v>
      </c>
      <c r="B3" s="2" t="s">
        <v>95</v>
      </c>
      <c r="C3" s="2" t="s">
        <v>96</v>
      </c>
      <c r="D3" s="1" t="n">
        <v>1</v>
      </c>
      <c r="E3" s="1" t="n">
        <v>0</v>
      </c>
      <c r="F3" s="1" t="s">
        <v>37</v>
      </c>
    </row>
    <row collapsed="false" customFormat="false" customHeight="false" hidden="false" ht="15.65" outlineLevel="0" r="4">
      <c r="A4" s="1" t="s">
        <v>8</v>
      </c>
      <c r="B4" s="2" t="s">
        <v>95</v>
      </c>
      <c r="C4" s="2" t="s">
        <v>66</v>
      </c>
      <c r="D4" s="1" t="n">
        <v>1</v>
      </c>
      <c r="E4" s="1" t="n">
        <v>0</v>
      </c>
      <c r="F4" s="1" t="s">
        <v>37</v>
      </c>
    </row>
    <row collapsed="false" customFormat="false" customHeight="false" hidden="false" ht="15.65" outlineLevel="0" r="5">
      <c r="A5" s="1" t="s">
        <v>8</v>
      </c>
      <c r="B5" s="2" t="s">
        <v>95</v>
      </c>
      <c r="C5" s="2" t="s">
        <v>66</v>
      </c>
      <c r="D5" s="1" t="n">
        <v>1</v>
      </c>
      <c r="E5" s="1" t="n">
        <v>0</v>
      </c>
      <c r="F5" s="1" t="s">
        <v>37</v>
      </c>
    </row>
    <row collapsed="false" customFormat="false" customHeight="false" hidden="false" ht="15.65" outlineLevel="0" r="6">
      <c r="A6" s="1" t="s">
        <v>8</v>
      </c>
      <c r="B6" s="2" t="s">
        <v>95</v>
      </c>
      <c r="C6" s="2" t="s">
        <v>66</v>
      </c>
      <c r="D6" s="1" t="n">
        <v>1</v>
      </c>
      <c r="E6" s="1" t="n">
        <v>0</v>
      </c>
      <c r="F6" s="1" t="s">
        <v>37</v>
      </c>
    </row>
    <row collapsed="false" customFormat="false" customHeight="false" hidden="false" ht="15.65" outlineLevel="0" r="7">
      <c r="A7" s="1" t="s">
        <v>8</v>
      </c>
      <c r="B7" s="2" t="s">
        <v>95</v>
      </c>
      <c r="C7" s="2" t="s">
        <v>66</v>
      </c>
      <c r="D7" s="1" t="n">
        <v>1</v>
      </c>
      <c r="E7" s="1" t="n">
        <v>0</v>
      </c>
      <c r="F7" s="1" t="s">
        <v>37</v>
      </c>
    </row>
    <row collapsed="false" customFormat="false" customHeight="false" hidden="false" ht="14.5" outlineLevel="0" r="10">
      <c r="D10" s="1" t="s">
        <v>20</v>
      </c>
      <c r="E10" s="1" t="s">
        <v>32</v>
      </c>
    </row>
    <row collapsed="false" customFormat="false" customHeight="false" hidden="false" ht="14.5" outlineLevel="0" r="11">
      <c r="D11" s="1" t="n">
        <f aca="false">SUM(D2:D7)</f>
        <v>6</v>
      </c>
      <c r="E11" s="1" t="n">
        <v>0</v>
      </c>
    </row>
    <row collapsed="false" customFormat="false" customHeight="false" hidden="false" ht="14.5" outlineLevel="0" r="12">
      <c r="D12" s="4" t="n">
        <f aca="false">6/5177</f>
        <v>0.001158972377825</v>
      </c>
      <c r="E12" s="4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0"/>
  <sheetViews>
    <sheetView colorId="64" defaultGridColor="true" rightToLeft="false" showFormulas="false" showGridLines="true" showOutlineSymbols="true" showRowColHeaders="true" showZeros="true" tabSelected="false" topLeftCell="A11" view="normal" windowProtection="false" workbookViewId="0" zoomScale="90" zoomScaleNormal="90" zoomScalePageLayoutView="100">
      <selection activeCell="D30" activeCellId="0" pane="topLeft" sqref="D30"/>
    </sheetView>
  </sheetViews>
  <cols>
    <col collapsed="false" hidden="false" max="1" min="1" style="0" width="8.4"/>
    <col collapsed="false" hidden="false" max="2" min="2" style="0" width="29.0039215686275"/>
    <col collapsed="false" hidden="false" max="3" min="3" style="0" width="25.1254901960784"/>
    <col collapsed="false" hidden="false" max="4" min="4" style="0" width="8.4"/>
    <col collapsed="false" hidden="false" max="5" min="5" style="0" width="11.6156862745098"/>
    <col collapsed="false" hidden="false" max="1025" min="6" style="0" width="8.4"/>
  </cols>
  <sheetData>
    <row collapsed="false" customFormat="false" customHeight="false" hidden="false" ht="14.5" outlineLevel="0" r="1">
      <c r="A1" s="1" t="s">
        <v>29</v>
      </c>
      <c r="B1" s="1" t="s">
        <v>30</v>
      </c>
      <c r="C1" s="1" t="s">
        <v>31</v>
      </c>
      <c r="D1" s="1" t="s">
        <v>20</v>
      </c>
      <c r="E1" s="1" t="s">
        <v>32</v>
      </c>
    </row>
    <row collapsed="false" customFormat="false" customHeight="false" hidden="false" ht="15.65" outlineLevel="0" r="2">
      <c r="A2" s="2" t="s">
        <v>9</v>
      </c>
      <c r="B2" s="2" t="s">
        <v>35</v>
      </c>
      <c r="C2" s="2" t="s">
        <v>97</v>
      </c>
      <c r="D2" s="1" t="n">
        <v>3</v>
      </c>
      <c r="E2" s="1" t="n">
        <v>1</v>
      </c>
      <c r="F2" s="1" t="s">
        <v>37</v>
      </c>
    </row>
    <row collapsed="false" customFormat="false" customHeight="false" hidden="false" ht="15.65" outlineLevel="0" r="3">
      <c r="A3" s="2" t="s">
        <v>9</v>
      </c>
      <c r="B3" s="2" t="s">
        <v>35</v>
      </c>
      <c r="C3" s="2" t="s">
        <v>97</v>
      </c>
      <c r="D3" s="1" t="n">
        <v>3</v>
      </c>
      <c r="E3" s="1" t="n">
        <v>1</v>
      </c>
      <c r="F3" s="1" t="s">
        <v>37</v>
      </c>
    </row>
    <row collapsed="false" customFormat="false" customHeight="false" hidden="false" ht="15.65" outlineLevel="0" r="4">
      <c r="A4" s="2" t="s">
        <v>9</v>
      </c>
      <c r="B4" s="2" t="s">
        <v>35</v>
      </c>
      <c r="C4" s="2" t="s">
        <v>97</v>
      </c>
      <c r="D4" s="1" t="n">
        <v>3</v>
      </c>
      <c r="E4" s="1" t="n">
        <v>1</v>
      </c>
      <c r="F4" s="1" t="s">
        <v>37</v>
      </c>
    </row>
    <row collapsed="false" customFormat="false" customHeight="false" hidden="false" ht="15.65" outlineLevel="0" r="5">
      <c r="A5" s="2" t="s">
        <v>9</v>
      </c>
      <c r="B5" s="2" t="s">
        <v>35</v>
      </c>
      <c r="C5" s="2" t="s">
        <v>97</v>
      </c>
      <c r="D5" s="1" t="n">
        <v>3</v>
      </c>
      <c r="E5" s="1" t="n">
        <v>1</v>
      </c>
      <c r="F5" s="1" t="s">
        <v>37</v>
      </c>
    </row>
    <row collapsed="false" customFormat="false" customHeight="false" hidden="false" ht="15.65" outlineLevel="0" r="6">
      <c r="A6" s="2" t="s">
        <v>9</v>
      </c>
      <c r="B6" s="2" t="s">
        <v>35</v>
      </c>
      <c r="C6" s="2" t="s">
        <v>97</v>
      </c>
      <c r="D6" s="1" t="n">
        <v>2</v>
      </c>
      <c r="E6" s="1" t="n">
        <v>0</v>
      </c>
      <c r="F6" s="1" t="s">
        <v>37</v>
      </c>
    </row>
    <row collapsed="false" customFormat="false" customHeight="false" hidden="false" ht="15.65" outlineLevel="0" r="7">
      <c r="A7" s="2" t="s">
        <v>9</v>
      </c>
      <c r="B7" s="2" t="s">
        <v>35</v>
      </c>
      <c r="C7" s="2" t="s">
        <v>97</v>
      </c>
      <c r="D7" s="1" t="n">
        <v>2</v>
      </c>
      <c r="E7" s="1" t="n">
        <v>0</v>
      </c>
      <c r="F7" s="1" t="s">
        <v>37</v>
      </c>
    </row>
    <row collapsed="false" customFormat="false" customHeight="false" hidden="false" ht="15.65" outlineLevel="0" r="8">
      <c r="A8" s="2" t="s">
        <v>9</v>
      </c>
      <c r="B8" s="2" t="s">
        <v>35</v>
      </c>
      <c r="C8" s="2" t="s">
        <v>97</v>
      </c>
      <c r="D8" s="1" t="n">
        <v>2</v>
      </c>
      <c r="E8" s="1" t="n">
        <v>0</v>
      </c>
      <c r="F8" s="1" t="s">
        <v>37</v>
      </c>
    </row>
    <row collapsed="false" customFormat="false" customHeight="false" hidden="false" ht="15.65" outlineLevel="0" r="9">
      <c r="A9" s="2" t="s">
        <v>9</v>
      </c>
      <c r="B9" s="2" t="s">
        <v>35</v>
      </c>
      <c r="C9" s="2" t="s">
        <v>97</v>
      </c>
      <c r="D9" s="1" t="n">
        <v>2</v>
      </c>
      <c r="E9" s="1" t="n">
        <v>0</v>
      </c>
      <c r="F9" s="1" t="s">
        <v>37</v>
      </c>
    </row>
    <row collapsed="false" customFormat="false" customHeight="false" hidden="false" ht="15.65" outlineLevel="0" r="10">
      <c r="A10" s="2" t="s">
        <v>9</v>
      </c>
      <c r="B10" s="2" t="s">
        <v>35</v>
      </c>
      <c r="C10" s="2" t="s">
        <v>97</v>
      </c>
      <c r="D10" s="1" t="n">
        <v>2</v>
      </c>
      <c r="E10" s="1" t="n">
        <v>0</v>
      </c>
      <c r="F10" s="1" t="s">
        <v>37</v>
      </c>
    </row>
    <row collapsed="false" customFormat="false" customHeight="false" hidden="false" ht="15.65" outlineLevel="0" r="11">
      <c r="A11" s="2" t="s">
        <v>9</v>
      </c>
      <c r="B11" s="2" t="s">
        <v>35</v>
      </c>
      <c r="C11" s="2" t="s">
        <v>97</v>
      </c>
      <c r="D11" s="1" t="n">
        <v>2</v>
      </c>
      <c r="E11" s="1" t="n">
        <v>0</v>
      </c>
      <c r="F11" s="1" t="s">
        <v>37</v>
      </c>
    </row>
    <row collapsed="false" customFormat="false" customHeight="false" hidden="false" ht="15.65" outlineLevel="0" r="12">
      <c r="A12" s="2" t="s">
        <v>9</v>
      </c>
      <c r="B12" s="2" t="s">
        <v>35</v>
      </c>
      <c r="C12" s="2" t="s">
        <v>97</v>
      </c>
      <c r="D12" s="1" t="n">
        <v>2</v>
      </c>
      <c r="E12" s="1" t="n">
        <v>0</v>
      </c>
      <c r="F12" s="1" t="s">
        <v>37</v>
      </c>
    </row>
    <row collapsed="false" customFormat="false" customHeight="false" hidden="false" ht="15.65" outlineLevel="0" r="13">
      <c r="A13" s="2" t="s">
        <v>9</v>
      </c>
      <c r="B13" s="2" t="s">
        <v>35</v>
      </c>
      <c r="C13" s="2" t="s">
        <v>97</v>
      </c>
      <c r="D13" s="1" t="n">
        <v>3</v>
      </c>
      <c r="E13" s="1" t="n">
        <v>1</v>
      </c>
      <c r="F13" s="1" t="s">
        <v>37</v>
      </c>
    </row>
    <row collapsed="false" customFormat="false" customHeight="false" hidden="false" ht="15.65" outlineLevel="0" r="14">
      <c r="A14" s="2" t="s">
        <v>9</v>
      </c>
      <c r="B14" s="2" t="s">
        <v>35</v>
      </c>
      <c r="C14" s="2" t="s">
        <v>97</v>
      </c>
      <c r="D14" s="1" t="n">
        <v>3</v>
      </c>
      <c r="E14" s="1" t="n">
        <v>1</v>
      </c>
      <c r="F14" s="1" t="s">
        <v>37</v>
      </c>
    </row>
    <row collapsed="false" customFormat="false" customHeight="false" hidden="false" ht="15.65" outlineLevel="0" r="15">
      <c r="A15" s="2" t="s">
        <v>9</v>
      </c>
      <c r="B15" s="2" t="s">
        <v>35</v>
      </c>
      <c r="C15" s="2" t="s">
        <v>97</v>
      </c>
      <c r="D15" s="1" t="n">
        <v>3</v>
      </c>
      <c r="E15" s="1" t="n">
        <v>1</v>
      </c>
      <c r="F15" s="1" t="s">
        <v>37</v>
      </c>
    </row>
    <row collapsed="false" customFormat="false" customHeight="false" hidden="false" ht="15.65" outlineLevel="0" r="16">
      <c r="A16" s="2" t="s">
        <v>9</v>
      </c>
      <c r="B16" s="2" t="s">
        <v>35</v>
      </c>
      <c r="C16" s="2" t="s">
        <v>97</v>
      </c>
      <c r="D16" s="1" t="n">
        <v>3</v>
      </c>
      <c r="E16" s="1" t="n">
        <v>1</v>
      </c>
      <c r="F16" s="1" t="s">
        <v>37</v>
      </c>
    </row>
    <row collapsed="false" customFormat="false" customHeight="false" hidden="false" ht="15.65" outlineLevel="0" r="17">
      <c r="A17" s="2" t="s">
        <v>9</v>
      </c>
      <c r="B17" s="2" t="s">
        <v>35</v>
      </c>
      <c r="C17" s="2" t="s">
        <v>97</v>
      </c>
      <c r="D17" s="1" t="n">
        <v>3</v>
      </c>
      <c r="E17" s="1" t="n">
        <v>1</v>
      </c>
      <c r="F17" s="1" t="s">
        <v>37</v>
      </c>
    </row>
    <row collapsed="false" customFormat="false" customHeight="false" hidden="false" ht="15.65" outlineLevel="0" r="18">
      <c r="A18" s="2" t="s">
        <v>9</v>
      </c>
      <c r="B18" s="2" t="s">
        <v>35</v>
      </c>
      <c r="C18" s="2" t="s">
        <v>97</v>
      </c>
      <c r="D18" s="1" t="n">
        <v>3</v>
      </c>
      <c r="E18" s="1" t="n">
        <v>1</v>
      </c>
      <c r="F18" s="1" t="s">
        <v>37</v>
      </c>
    </row>
    <row collapsed="false" customFormat="false" customHeight="false" hidden="false" ht="15.6" outlineLevel="0" r="19">
      <c r="A19" s="2" t="s">
        <v>9</v>
      </c>
      <c r="B19" s="2" t="s">
        <v>35</v>
      </c>
      <c r="C19" s="2" t="s">
        <v>98</v>
      </c>
      <c r="D19" s="1" t="n">
        <v>2</v>
      </c>
      <c r="E19" s="1" t="n">
        <v>0</v>
      </c>
      <c r="F19" s="1" t="s">
        <v>37</v>
      </c>
    </row>
    <row collapsed="false" customFormat="false" customHeight="false" hidden="false" ht="15.6" outlineLevel="0" r="20">
      <c r="A20" s="2" t="s">
        <v>9</v>
      </c>
      <c r="B20" s="2" t="s">
        <v>59</v>
      </c>
      <c r="C20" s="2" t="s">
        <v>99</v>
      </c>
      <c r="D20" s="1" t="n">
        <v>1</v>
      </c>
      <c r="E20" s="1" t="n">
        <v>1</v>
      </c>
    </row>
    <row collapsed="false" customFormat="false" customHeight="false" hidden="false" ht="15.6" outlineLevel="0" r="21">
      <c r="A21" s="2" t="s">
        <v>9</v>
      </c>
      <c r="B21" s="2" t="s">
        <v>59</v>
      </c>
      <c r="C21" s="2" t="s">
        <v>99</v>
      </c>
      <c r="D21" s="1" t="n">
        <v>-2</v>
      </c>
      <c r="E21" s="1" t="n">
        <v>0</v>
      </c>
    </row>
    <row collapsed="false" customFormat="false" customHeight="false" hidden="false" ht="15.6" outlineLevel="0" r="22">
      <c r="A22" s="2" t="s">
        <v>9</v>
      </c>
      <c r="B22" s="2" t="s">
        <v>95</v>
      </c>
      <c r="C22" s="2" t="s">
        <v>99</v>
      </c>
      <c r="D22" s="1" t="n">
        <v>0</v>
      </c>
      <c r="E22" s="1" t="n">
        <v>0</v>
      </c>
      <c r="F22" s="1" t="s">
        <v>37</v>
      </c>
    </row>
    <row collapsed="false" customFormat="false" customHeight="false" hidden="false" ht="15.6" outlineLevel="0" r="23">
      <c r="A23" s="2" t="s">
        <v>9</v>
      </c>
      <c r="B23" s="2" t="s">
        <v>100</v>
      </c>
      <c r="C23" s="2" t="s">
        <v>99</v>
      </c>
      <c r="D23" s="1" t="n">
        <v>0</v>
      </c>
      <c r="E23" s="1" t="n">
        <v>0</v>
      </c>
      <c r="F23" s="1" t="s">
        <v>37</v>
      </c>
    </row>
    <row collapsed="false" customFormat="false" customHeight="false" hidden="false" ht="15.6" outlineLevel="0" r="24">
      <c r="A24" s="2" t="s">
        <v>9</v>
      </c>
      <c r="B24" s="2" t="s">
        <v>75</v>
      </c>
      <c r="C24" s="2" t="s">
        <v>101</v>
      </c>
      <c r="D24" s="1" t="n">
        <v>4</v>
      </c>
      <c r="E24" s="1" t="n">
        <v>1</v>
      </c>
      <c r="F24" s="1" t="s">
        <v>37</v>
      </c>
    </row>
    <row collapsed="false" customFormat="false" customHeight="false" hidden="false" ht="15.6" outlineLevel="0" r="25">
      <c r="A25" s="2" t="s">
        <v>9</v>
      </c>
      <c r="B25" s="2" t="s">
        <v>79</v>
      </c>
      <c r="C25" s="2" t="s">
        <v>102</v>
      </c>
      <c r="D25" s="1" t="n">
        <v>3</v>
      </c>
      <c r="E25" s="1" t="n">
        <v>0</v>
      </c>
    </row>
    <row collapsed="false" customFormat="false" customHeight="false" hidden="false" ht="15.6" outlineLevel="0" r="26">
      <c r="A26" s="2" t="s">
        <v>9</v>
      </c>
      <c r="B26" s="2" t="s">
        <v>84</v>
      </c>
      <c r="C26" s="2" t="s">
        <v>103</v>
      </c>
      <c r="D26" s="1" t="n">
        <v>1</v>
      </c>
      <c r="E26" s="1" t="n">
        <v>1</v>
      </c>
      <c r="F26" s="1" t="s">
        <v>37</v>
      </c>
    </row>
    <row collapsed="false" customFormat="false" customHeight="false" hidden="false" ht="14.5" outlineLevel="0" r="28">
      <c r="D28" s="1" t="s">
        <v>20</v>
      </c>
      <c r="E28" s="1" t="s">
        <v>32</v>
      </c>
    </row>
    <row collapsed="false" customFormat="false" customHeight="false" hidden="false" ht="14.5" outlineLevel="0" r="29">
      <c r="D29" s="1" t="n">
        <f aca="false">SUM(D2:D26)+6</f>
        <v>59</v>
      </c>
      <c r="E29" s="1" t="n">
        <f aca="false">SUM(E2:E26)</f>
        <v>13</v>
      </c>
    </row>
    <row collapsed="false" customFormat="false" customHeight="false" hidden="false" ht="14.5" outlineLevel="0" r="30">
      <c r="D30" s="4" t="n">
        <f aca="false">D29/19106</f>
        <v>0.00308803517219722</v>
      </c>
      <c r="E30" s="4" t="n">
        <f aca="false">E29/320</f>
        <v>0.040625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6"/>
  <sheetViews>
    <sheetView colorId="64" defaultGridColor="true" rightToLeft="false" showFormulas="false" showGridLines="true" showOutlineSymbols="true" showRowColHeaders="true" showZeros="true" tabSelected="false" topLeftCell="A16" view="normal" windowProtection="false" workbookViewId="0" zoomScale="90" zoomScaleNormal="90" zoomScalePageLayoutView="100">
      <selection activeCell="E3" activeCellId="0" pane="topLeft" sqref="E3"/>
    </sheetView>
  </sheetViews>
  <cols>
    <col collapsed="false" hidden="false" max="1" min="1" style="0" width="10.1764705882353"/>
    <col collapsed="false" hidden="false" max="2" min="2" style="0" width="28.5490196078431"/>
    <col collapsed="false" hidden="false" max="3" min="3" style="0" width="17.556862745098"/>
    <col collapsed="false" hidden="false" max="4" min="4" style="0" width="8.4"/>
    <col collapsed="false" hidden="false" max="5" min="5" style="0" width="11.5294117647059"/>
    <col collapsed="false" hidden="false" max="1025" min="6" style="0" width="8.4"/>
  </cols>
  <sheetData>
    <row collapsed="false" customFormat="false" customHeight="false" hidden="false" ht="14.5" outlineLevel="0" r="1">
      <c r="A1" s="2" t="s">
        <v>29</v>
      </c>
      <c r="B1" s="2" t="s">
        <v>30</v>
      </c>
      <c r="C1" s="7" t="s">
        <v>31</v>
      </c>
      <c r="D1" s="1" t="s">
        <v>20</v>
      </c>
      <c r="E1" s="1" t="s">
        <v>32</v>
      </c>
    </row>
    <row collapsed="false" customFormat="false" customHeight="false" hidden="false" ht="15.65" outlineLevel="0" r="2">
      <c r="A2" s="2" t="s">
        <v>10</v>
      </c>
      <c r="B2" s="2" t="s">
        <v>33</v>
      </c>
      <c r="C2" s="7" t="s">
        <v>104</v>
      </c>
      <c r="D2" s="1" t="n">
        <v>3</v>
      </c>
      <c r="E2" s="1" t="n">
        <v>2</v>
      </c>
    </row>
    <row collapsed="false" customFormat="false" customHeight="false" hidden="false" ht="15.6" outlineLevel="0" r="3">
      <c r="A3" s="2" t="s">
        <v>10</v>
      </c>
      <c r="B3" s="2" t="s">
        <v>33</v>
      </c>
      <c r="C3" s="7" t="s">
        <v>105</v>
      </c>
      <c r="D3" s="1" t="n">
        <v>3</v>
      </c>
      <c r="E3" s="1" t="n">
        <v>1</v>
      </c>
    </row>
    <row collapsed="false" customFormat="false" customHeight="false" hidden="false" ht="15.6" outlineLevel="0" r="4">
      <c r="A4" s="2" t="s">
        <v>10</v>
      </c>
      <c r="B4" s="2" t="s">
        <v>33</v>
      </c>
      <c r="C4" s="7" t="s">
        <v>105</v>
      </c>
      <c r="D4" s="1" t="n">
        <v>3</v>
      </c>
      <c r="E4" s="1" t="n">
        <v>1</v>
      </c>
    </row>
    <row collapsed="false" customFormat="false" customHeight="false" hidden="false" ht="15.6" outlineLevel="0" r="5">
      <c r="A5" s="2" t="s">
        <v>10</v>
      </c>
      <c r="B5" s="2" t="s">
        <v>106</v>
      </c>
      <c r="C5" s="7" t="s">
        <v>104</v>
      </c>
      <c r="D5" s="1" t="n">
        <v>1</v>
      </c>
      <c r="E5" s="1" t="n">
        <v>0</v>
      </c>
      <c r="F5" s="1" t="s">
        <v>37</v>
      </c>
    </row>
    <row collapsed="false" customFormat="false" customHeight="false" hidden="false" ht="15.6" outlineLevel="0" r="6">
      <c r="A6" s="2" t="s">
        <v>10</v>
      </c>
      <c r="B6" s="2" t="s">
        <v>106</v>
      </c>
      <c r="C6" s="7" t="s">
        <v>104</v>
      </c>
      <c r="D6" s="1" t="n">
        <v>1</v>
      </c>
      <c r="E6" s="1" t="n">
        <v>0</v>
      </c>
      <c r="F6" s="1" t="s">
        <v>37</v>
      </c>
    </row>
    <row collapsed="false" customFormat="false" customHeight="false" hidden="false" ht="15.6" outlineLevel="0" r="7">
      <c r="A7" s="2" t="s">
        <v>10</v>
      </c>
      <c r="B7" s="2" t="s">
        <v>56</v>
      </c>
      <c r="C7" s="7" t="s">
        <v>104</v>
      </c>
      <c r="D7" s="1" t="n">
        <v>1</v>
      </c>
      <c r="E7" s="1" t="n">
        <v>1</v>
      </c>
      <c r="F7" s="1" t="s">
        <v>37</v>
      </c>
    </row>
    <row collapsed="false" customFormat="false" customHeight="false" hidden="false" ht="15.6" outlineLevel="0" r="8">
      <c r="A8" s="2" t="s">
        <v>10</v>
      </c>
      <c r="B8" s="2" t="s">
        <v>56</v>
      </c>
      <c r="C8" s="7" t="s">
        <v>104</v>
      </c>
      <c r="D8" s="1" t="n">
        <v>1</v>
      </c>
      <c r="E8" s="1" t="n">
        <v>1</v>
      </c>
      <c r="F8" s="1" t="s">
        <v>37</v>
      </c>
    </row>
    <row collapsed="false" customFormat="false" customHeight="false" hidden="false" ht="15.65" outlineLevel="0" r="9">
      <c r="A9" s="2" t="s">
        <v>10</v>
      </c>
      <c r="B9" s="2" t="s">
        <v>75</v>
      </c>
      <c r="C9" s="7" t="s">
        <v>104</v>
      </c>
      <c r="D9" s="1" t="n">
        <v>4</v>
      </c>
      <c r="E9" s="1" t="n">
        <v>1</v>
      </c>
      <c r="F9" s="1" t="s">
        <v>37</v>
      </c>
    </row>
    <row collapsed="false" customFormat="false" customHeight="false" hidden="false" ht="15.6" outlineLevel="0" r="10">
      <c r="A10" s="2" t="s">
        <v>10</v>
      </c>
      <c r="B10" s="2" t="s">
        <v>75</v>
      </c>
      <c r="C10" s="7" t="s">
        <v>104</v>
      </c>
      <c r="D10" s="1" t="n">
        <v>4</v>
      </c>
      <c r="E10" s="1" t="n">
        <v>1</v>
      </c>
      <c r="F10" s="1" t="s">
        <v>37</v>
      </c>
    </row>
    <row collapsed="false" customFormat="false" customHeight="false" hidden="false" ht="15.6" outlineLevel="0" r="11">
      <c r="A11" s="2" t="s">
        <v>10</v>
      </c>
      <c r="B11" s="2" t="s">
        <v>75</v>
      </c>
      <c r="C11" s="7" t="s">
        <v>104</v>
      </c>
      <c r="D11" s="1" t="n">
        <v>4</v>
      </c>
      <c r="E11" s="1" t="n">
        <v>1</v>
      </c>
      <c r="F11" s="1" t="s">
        <v>37</v>
      </c>
    </row>
    <row collapsed="false" customFormat="false" customHeight="false" hidden="false" ht="15.6" outlineLevel="0" r="12">
      <c r="A12" s="2" t="s">
        <v>10</v>
      </c>
      <c r="B12" s="2" t="s">
        <v>107</v>
      </c>
      <c r="C12" s="7" t="s">
        <v>104</v>
      </c>
      <c r="D12" s="1" t="n">
        <v>3</v>
      </c>
      <c r="E12" s="1" t="n">
        <v>0</v>
      </c>
      <c r="F12" s="1" t="s">
        <v>37</v>
      </c>
    </row>
    <row collapsed="false" customFormat="false" customHeight="false" hidden="false" ht="15.6" outlineLevel="0" r="13">
      <c r="A13" s="2" t="s">
        <v>10</v>
      </c>
      <c r="B13" s="2" t="s">
        <v>107</v>
      </c>
      <c r="C13" s="7" t="s">
        <v>104</v>
      </c>
      <c r="D13" s="1" t="n">
        <v>3</v>
      </c>
      <c r="E13" s="1" t="n">
        <v>0</v>
      </c>
      <c r="F13" s="1" t="s">
        <v>37</v>
      </c>
    </row>
    <row collapsed="false" customFormat="false" customHeight="false" hidden="false" ht="15.6" outlineLevel="0" r="14">
      <c r="A14" s="2" t="s">
        <v>10</v>
      </c>
      <c r="B14" s="2" t="s">
        <v>107</v>
      </c>
      <c r="C14" s="7" t="s">
        <v>104</v>
      </c>
      <c r="D14" s="1" t="n">
        <v>3</v>
      </c>
      <c r="E14" s="1" t="n">
        <v>0</v>
      </c>
      <c r="F14" s="1" t="s">
        <v>37</v>
      </c>
    </row>
    <row collapsed="false" customFormat="false" customHeight="false" hidden="false" ht="15.6" outlineLevel="0" r="15">
      <c r="A15" s="2" t="s">
        <v>10</v>
      </c>
      <c r="B15" s="2" t="s">
        <v>107</v>
      </c>
      <c r="C15" s="7" t="s">
        <v>108</v>
      </c>
      <c r="D15" s="1" t="n">
        <v>3</v>
      </c>
      <c r="E15" s="1" t="n">
        <v>0</v>
      </c>
      <c r="F15" s="1" t="s">
        <v>37</v>
      </c>
    </row>
    <row collapsed="false" customFormat="false" customHeight="false" hidden="false" ht="15.6" outlineLevel="0" r="16">
      <c r="A16" s="2" t="s">
        <v>10</v>
      </c>
      <c r="B16" s="2" t="s">
        <v>107</v>
      </c>
      <c r="C16" s="7" t="s">
        <v>108</v>
      </c>
      <c r="D16" s="1" t="n">
        <v>3</v>
      </c>
      <c r="E16" s="1" t="n">
        <v>1</v>
      </c>
      <c r="F16" s="1" t="s">
        <v>37</v>
      </c>
    </row>
    <row collapsed="false" customFormat="false" customHeight="false" hidden="false" ht="15.6" outlineLevel="0" r="17">
      <c r="A17" s="2" t="s">
        <v>10</v>
      </c>
      <c r="B17" s="2" t="s">
        <v>107</v>
      </c>
      <c r="C17" s="7" t="s">
        <v>108</v>
      </c>
      <c r="D17" s="1" t="n">
        <v>3</v>
      </c>
      <c r="E17" s="1" t="n">
        <v>0</v>
      </c>
      <c r="F17" s="1" t="s">
        <v>37</v>
      </c>
    </row>
    <row collapsed="false" customFormat="false" customHeight="false" hidden="false" ht="15.6" outlineLevel="0" r="18">
      <c r="A18" s="2" t="s">
        <v>10</v>
      </c>
      <c r="B18" s="2" t="s">
        <v>107</v>
      </c>
      <c r="C18" s="7" t="s">
        <v>108</v>
      </c>
      <c r="D18" s="1" t="n">
        <v>3</v>
      </c>
      <c r="E18" s="1" t="n">
        <v>0</v>
      </c>
      <c r="F18" s="1" t="s">
        <v>37</v>
      </c>
    </row>
    <row collapsed="false" customFormat="false" customHeight="false" hidden="false" ht="15.6" outlineLevel="0" r="19">
      <c r="A19" s="2" t="s">
        <v>10</v>
      </c>
      <c r="B19" s="2" t="s">
        <v>107</v>
      </c>
      <c r="C19" s="7" t="s">
        <v>108</v>
      </c>
      <c r="D19" s="1" t="n">
        <v>3</v>
      </c>
      <c r="E19" s="1" t="n">
        <v>0</v>
      </c>
      <c r="F19" s="1" t="s">
        <v>37</v>
      </c>
    </row>
    <row collapsed="false" customFormat="false" customHeight="false" hidden="false" ht="15.6" outlineLevel="0" r="20">
      <c r="A20" s="2" t="s">
        <v>10</v>
      </c>
      <c r="B20" s="2" t="s">
        <v>107</v>
      </c>
      <c r="C20" s="7" t="s">
        <v>108</v>
      </c>
      <c r="D20" s="1" t="n">
        <v>3</v>
      </c>
      <c r="E20" s="1" t="n">
        <v>1</v>
      </c>
      <c r="F20" s="1" t="s">
        <v>37</v>
      </c>
    </row>
    <row collapsed="false" customFormat="false" customHeight="false" hidden="false" ht="15.6" outlineLevel="0" r="21">
      <c r="A21" s="2" t="s">
        <v>10</v>
      </c>
      <c r="B21" s="2" t="s">
        <v>107</v>
      </c>
      <c r="C21" s="7" t="s">
        <v>108</v>
      </c>
      <c r="D21" s="1" t="n">
        <v>3</v>
      </c>
      <c r="E21" s="1" t="n">
        <v>0</v>
      </c>
      <c r="F21" s="1" t="s">
        <v>37</v>
      </c>
    </row>
    <row collapsed="false" customFormat="false" customHeight="false" hidden="false" ht="15.6" outlineLevel="0" r="22">
      <c r="A22" s="2" t="s">
        <v>10</v>
      </c>
      <c r="B22" s="2" t="s">
        <v>107</v>
      </c>
      <c r="C22" s="7" t="s">
        <v>108</v>
      </c>
      <c r="D22" s="1" t="n">
        <v>3</v>
      </c>
      <c r="E22" s="1" t="n">
        <v>0</v>
      </c>
      <c r="F22" s="1" t="s">
        <v>37</v>
      </c>
    </row>
    <row collapsed="false" customFormat="false" customHeight="false" hidden="false" ht="15.6" outlineLevel="0" r="23">
      <c r="A23" s="2" t="s">
        <v>10</v>
      </c>
      <c r="B23" s="2" t="s">
        <v>107</v>
      </c>
      <c r="C23" s="7" t="s">
        <v>108</v>
      </c>
      <c r="D23" s="1" t="n">
        <v>3</v>
      </c>
      <c r="E23" s="1" t="n">
        <v>0</v>
      </c>
      <c r="F23" s="1" t="s">
        <v>37</v>
      </c>
    </row>
    <row collapsed="false" customFormat="false" customHeight="false" hidden="false" ht="15.6" outlineLevel="0" r="24">
      <c r="A24" s="2" t="s">
        <v>10</v>
      </c>
      <c r="B24" s="2" t="s">
        <v>109</v>
      </c>
      <c r="C24" s="7" t="s">
        <v>104</v>
      </c>
      <c r="D24" s="1" t="n">
        <v>3</v>
      </c>
      <c r="E24" s="1" t="n">
        <v>1</v>
      </c>
    </row>
    <row collapsed="false" customFormat="false" customHeight="false" hidden="false" ht="15.6" outlineLevel="0" r="25">
      <c r="A25" s="2" t="s">
        <v>10</v>
      </c>
      <c r="B25" s="2" t="s">
        <v>85</v>
      </c>
      <c r="C25" s="7" t="s">
        <v>104</v>
      </c>
      <c r="D25" s="1" t="n">
        <v>1</v>
      </c>
      <c r="E25" s="1" t="n">
        <v>1</v>
      </c>
    </row>
    <row collapsed="false" customFormat="false" customHeight="false" hidden="false" ht="15.6" outlineLevel="0" r="26">
      <c r="A26" s="2" t="s">
        <v>10</v>
      </c>
      <c r="B26" s="2" t="s">
        <v>110</v>
      </c>
      <c r="C26" s="7" t="s">
        <v>111</v>
      </c>
      <c r="D26" s="1" t="n">
        <v>-1</v>
      </c>
      <c r="E26" s="1" t="n">
        <v>1</v>
      </c>
    </row>
    <row collapsed="false" customFormat="false" customHeight="false" hidden="false" ht="15.6" outlineLevel="0" r="27">
      <c r="A27" s="2" t="s">
        <v>10</v>
      </c>
      <c r="B27" s="1" t="s">
        <v>3</v>
      </c>
      <c r="C27" s="7" t="s">
        <v>112</v>
      </c>
      <c r="D27" s="1" t="n">
        <v>1</v>
      </c>
      <c r="E27" s="1" t="n">
        <v>0</v>
      </c>
    </row>
    <row collapsed="false" customFormat="false" customHeight="false" hidden="false" ht="15.6" outlineLevel="0" r="28">
      <c r="A28" s="2" t="s">
        <v>10</v>
      </c>
      <c r="B28" s="1" t="s">
        <v>3</v>
      </c>
      <c r="C28" s="7" t="s">
        <v>112</v>
      </c>
      <c r="D28" s="1" t="n">
        <v>1</v>
      </c>
      <c r="E28" s="1" t="n">
        <v>0</v>
      </c>
    </row>
    <row collapsed="false" customFormat="false" customHeight="false" hidden="false" ht="15.6" outlineLevel="0" r="29">
      <c r="A29" s="2" t="s">
        <v>10</v>
      </c>
      <c r="B29" s="1" t="s">
        <v>3</v>
      </c>
      <c r="C29" s="7" t="s">
        <v>113</v>
      </c>
      <c r="D29" s="1" t="n">
        <v>1</v>
      </c>
      <c r="E29" s="1" t="n">
        <v>0</v>
      </c>
    </row>
    <row collapsed="false" customFormat="false" customHeight="false" hidden="false" ht="15.6" outlineLevel="0" r="30">
      <c r="A30" s="2" t="s">
        <v>10</v>
      </c>
      <c r="B30" s="1" t="s">
        <v>3</v>
      </c>
      <c r="C30" s="7" t="s">
        <v>113</v>
      </c>
      <c r="D30" s="1" t="n">
        <v>1</v>
      </c>
      <c r="E30" s="1" t="n">
        <v>0</v>
      </c>
    </row>
    <row collapsed="false" customFormat="false" customHeight="false" hidden="false" ht="15.6" outlineLevel="0" r="31">
      <c r="A31" s="2" t="s">
        <v>10</v>
      </c>
      <c r="B31" s="1" t="s">
        <v>3</v>
      </c>
      <c r="C31" s="7" t="s">
        <v>114</v>
      </c>
      <c r="D31" s="1" t="n">
        <v>1</v>
      </c>
      <c r="E31" s="1" t="n">
        <v>0</v>
      </c>
    </row>
    <row collapsed="false" customFormat="false" customHeight="false" hidden="false" ht="15.6" outlineLevel="0" r="32">
      <c r="A32" s="2" t="s">
        <v>10</v>
      </c>
      <c r="B32" s="1" t="s">
        <v>3</v>
      </c>
      <c r="C32" s="7" t="s">
        <v>114</v>
      </c>
      <c r="D32" s="1" t="n">
        <v>1</v>
      </c>
      <c r="E32" s="1" t="n">
        <v>0</v>
      </c>
    </row>
    <row collapsed="false" customFormat="false" customHeight="false" hidden="false" ht="14.5" outlineLevel="0" r="34">
      <c r="D34" s="1" t="s">
        <v>20</v>
      </c>
      <c r="E34" s="1" t="s">
        <v>32</v>
      </c>
    </row>
    <row collapsed="false" customFormat="false" customHeight="false" hidden="false" ht="14.5" outlineLevel="0" r="35">
      <c r="D35" s="1" t="n">
        <f aca="false">SUM(D2:D32)+6</f>
        <v>76</v>
      </c>
      <c r="E35" s="1" t="n">
        <f aca="false">SUM(E2:E32)</f>
        <v>14</v>
      </c>
    </row>
    <row collapsed="false" customFormat="false" customHeight="false" hidden="false" ht="14.5" outlineLevel="0" r="36">
      <c r="D36" s="4" t="n">
        <f aca="false">D35/17103</f>
        <v>0.00444366485411916</v>
      </c>
      <c r="E36" s="4" t="n">
        <f aca="false">E35/362</f>
        <v>0.0386740331491713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D15" activeCellId="0" pane="topLeft" sqref="D15"/>
    </sheetView>
  </sheetViews>
  <cols>
    <col collapsed="false" hidden="false" max="1" min="1" style="0" width="8.4"/>
    <col collapsed="false" hidden="false" max="2" min="2" style="0" width="22.7803921568627"/>
    <col collapsed="false" hidden="false" max="4" min="3" style="0" width="8.4"/>
    <col collapsed="false" hidden="false" max="5" min="5" style="0" width="11.6156862745098"/>
    <col collapsed="false" hidden="false" max="1025" min="6" style="0" width="8.4"/>
  </cols>
  <sheetData>
    <row collapsed="false" customFormat="false" customHeight="false" hidden="false" ht="14.5" outlineLevel="0" r="1">
      <c r="A1" s="1" t="s">
        <v>29</v>
      </c>
      <c r="B1" s="1" t="s">
        <v>30</v>
      </c>
      <c r="C1" s="1" t="s">
        <v>31</v>
      </c>
      <c r="D1" s="1" t="s">
        <v>20</v>
      </c>
      <c r="E1" s="1" t="s">
        <v>32</v>
      </c>
    </row>
    <row collapsed="false" customFormat="false" customHeight="false" hidden="false" ht="15.65" outlineLevel="0" r="2">
      <c r="A2" s="2" t="s">
        <v>11</v>
      </c>
      <c r="B2" s="2" t="s">
        <v>95</v>
      </c>
      <c r="C2" s="2" t="s">
        <v>115</v>
      </c>
      <c r="D2" s="1" t="n">
        <v>1</v>
      </c>
      <c r="E2" s="1" t="n">
        <v>0</v>
      </c>
      <c r="F2" s="1" t="s">
        <v>37</v>
      </c>
    </row>
    <row collapsed="false" customFormat="false" customHeight="false" hidden="false" ht="15.65" outlineLevel="0" r="3">
      <c r="A3" s="2" t="s">
        <v>11</v>
      </c>
      <c r="B3" s="2" t="s">
        <v>95</v>
      </c>
      <c r="C3" s="2" t="s">
        <v>115</v>
      </c>
      <c r="D3" s="1" t="n">
        <v>1</v>
      </c>
      <c r="E3" s="1" t="n">
        <v>0</v>
      </c>
      <c r="F3" s="1" t="s">
        <v>37</v>
      </c>
    </row>
    <row collapsed="false" customFormat="false" customHeight="false" hidden="false" ht="15.65" outlineLevel="0" r="4">
      <c r="A4" s="2" t="s">
        <v>11</v>
      </c>
      <c r="B4" s="2" t="s">
        <v>95</v>
      </c>
      <c r="C4" s="2" t="s">
        <v>115</v>
      </c>
      <c r="D4" s="1" t="n">
        <v>1</v>
      </c>
      <c r="E4" s="1" t="n">
        <v>0</v>
      </c>
      <c r="F4" s="1" t="s">
        <v>37</v>
      </c>
    </row>
    <row collapsed="false" customFormat="false" customHeight="false" hidden="false" ht="15.65" outlineLevel="0" r="5">
      <c r="A5" s="2" t="s">
        <v>11</v>
      </c>
      <c r="B5" s="2" t="s">
        <v>95</v>
      </c>
      <c r="C5" s="2" t="s">
        <v>115</v>
      </c>
      <c r="D5" s="1" t="n">
        <v>1</v>
      </c>
      <c r="E5" s="1" t="n">
        <v>0</v>
      </c>
      <c r="F5" s="1" t="s">
        <v>37</v>
      </c>
    </row>
    <row collapsed="false" customFormat="false" customHeight="false" hidden="false" ht="15.65" outlineLevel="0" r="6">
      <c r="A6" s="2" t="s">
        <v>11</v>
      </c>
      <c r="B6" s="2" t="s">
        <v>95</v>
      </c>
      <c r="C6" s="2" t="s">
        <v>115</v>
      </c>
      <c r="D6" s="1" t="n">
        <v>1</v>
      </c>
      <c r="E6" s="1" t="n">
        <v>0</v>
      </c>
      <c r="F6" s="1" t="s">
        <v>37</v>
      </c>
    </row>
    <row collapsed="false" customFormat="false" customHeight="false" hidden="false" ht="15.65" outlineLevel="0" r="7">
      <c r="A7" s="2" t="s">
        <v>11</v>
      </c>
      <c r="B7" s="2" t="s">
        <v>95</v>
      </c>
      <c r="C7" s="2" t="s">
        <v>115</v>
      </c>
      <c r="D7" s="1" t="n">
        <v>1</v>
      </c>
      <c r="E7" s="1" t="n">
        <v>0</v>
      </c>
      <c r="F7" s="1" t="s">
        <v>37</v>
      </c>
    </row>
    <row collapsed="false" customFormat="false" customHeight="false" hidden="false" ht="15.65" outlineLevel="0" r="8">
      <c r="A8" s="2" t="s">
        <v>11</v>
      </c>
      <c r="B8" s="2" t="s">
        <v>95</v>
      </c>
      <c r="C8" s="2" t="s">
        <v>115</v>
      </c>
      <c r="D8" s="1" t="n">
        <v>1</v>
      </c>
      <c r="E8" s="1" t="n">
        <v>0</v>
      </c>
      <c r="F8" s="1" t="s">
        <v>37</v>
      </c>
    </row>
    <row collapsed="false" customFormat="false" customHeight="false" hidden="false" ht="15.65" outlineLevel="0" r="9">
      <c r="A9" s="2" t="s">
        <v>11</v>
      </c>
      <c r="B9" s="2" t="s">
        <v>95</v>
      </c>
      <c r="C9" s="2" t="s">
        <v>115</v>
      </c>
      <c r="D9" s="1" t="n">
        <v>1</v>
      </c>
      <c r="E9" s="1" t="n">
        <v>0</v>
      </c>
      <c r="F9" s="1" t="s">
        <v>37</v>
      </c>
    </row>
    <row collapsed="false" customFormat="false" customHeight="false" hidden="false" ht="15.65" outlineLevel="0" r="10">
      <c r="A10" s="2" t="s">
        <v>11</v>
      </c>
      <c r="B10" s="2" t="s">
        <v>95</v>
      </c>
      <c r="C10" s="2" t="s">
        <v>115</v>
      </c>
      <c r="D10" s="1" t="n">
        <v>1</v>
      </c>
      <c r="E10" s="1" t="n">
        <v>0</v>
      </c>
      <c r="F10" s="1" t="s">
        <v>37</v>
      </c>
    </row>
    <row collapsed="false" customFormat="false" customHeight="false" hidden="false" ht="15.65" outlineLevel="0" r="11">
      <c r="A11" s="2" t="s">
        <v>11</v>
      </c>
      <c r="B11" s="2" t="s">
        <v>95</v>
      </c>
      <c r="C11" s="2" t="s">
        <v>116</v>
      </c>
      <c r="D11" s="1" t="n">
        <v>1</v>
      </c>
      <c r="E11" s="1" t="n">
        <v>0</v>
      </c>
      <c r="F11" s="1" t="s">
        <v>37</v>
      </c>
    </row>
    <row collapsed="false" customFormat="false" customHeight="false" hidden="false" ht="14.5" outlineLevel="0" r="13">
      <c r="D13" s="1" t="s">
        <v>20</v>
      </c>
      <c r="E13" s="1" t="s">
        <v>32</v>
      </c>
    </row>
    <row collapsed="false" customFormat="false" customHeight="false" hidden="false" ht="14.5" outlineLevel="0" r="14">
      <c r="D14" s="1" t="n">
        <f aca="false">SUM(D2:D11)+6</f>
        <v>16</v>
      </c>
      <c r="E14" s="1" t="n">
        <v>0</v>
      </c>
    </row>
    <row collapsed="false" customFormat="false" customHeight="false" hidden="false" ht="14.5" outlineLevel="0" r="15">
      <c r="D15" s="4" t="n">
        <f aca="false">D14/17954</f>
        <v>0.000891166313913334</v>
      </c>
      <c r="E15" s="4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6"/>
  <sheetViews>
    <sheetView colorId="64" defaultGridColor="true" rightToLeft="false" showFormulas="false" showGridLines="true" showOutlineSymbols="true" showRowColHeaders="true" showZeros="true" tabSelected="false" topLeftCell="A53" view="normal" windowProtection="false" workbookViewId="0" zoomScale="90" zoomScaleNormal="90" zoomScalePageLayoutView="100">
      <selection activeCell="D65" activeCellId="0" pane="topLeft" sqref="D65"/>
    </sheetView>
  </sheetViews>
  <cols>
    <col collapsed="false" hidden="false" max="1" min="1" style="0" width="8.4"/>
    <col collapsed="false" hidden="false" max="2" min="2" style="0" width="36.0235294117647"/>
    <col collapsed="false" hidden="false" max="3" min="3" style="0" width="27.8274509803922"/>
    <col collapsed="false" hidden="false" max="4" min="4" style="0" width="8.4"/>
    <col collapsed="false" hidden="false" max="5" min="5" style="0" width="9.63137254901961"/>
    <col collapsed="false" hidden="false" max="1025" min="6" style="0" width="8.4"/>
  </cols>
  <sheetData>
    <row collapsed="false" customFormat="false" customHeight="false" hidden="false" ht="14.5" outlineLevel="0" r="1">
      <c r="A1" s="7" t="s">
        <v>29</v>
      </c>
      <c r="B1" s="7" t="s">
        <v>30</v>
      </c>
      <c r="C1" s="7" t="s">
        <v>31</v>
      </c>
      <c r="D1" s="1" t="s">
        <v>20</v>
      </c>
      <c r="E1" s="1" t="s">
        <v>32</v>
      </c>
    </row>
    <row collapsed="false" customFormat="false" customHeight="false" hidden="false" ht="15.6" outlineLevel="0" r="2">
      <c r="A2" s="7" t="s">
        <v>12</v>
      </c>
      <c r="B2" s="7" t="s">
        <v>117</v>
      </c>
      <c r="C2" s="7" t="s">
        <v>118</v>
      </c>
      <c r="D2" s="1" t="n">
        <v>3</v>
      </c>
      <c r="E2" s="1" t="n">
        <v>1</v>
      </c>
      <c r="F2" s="1" t="s">
        <v>37</v>
      </c>
    </row>
    <row collapsed="false" customFormat="false" customHeight="false" hidden="false" ht="15.6" outlineLevel="0" r="3">
      <c r="A3" s="7" t="s">
        <v>12</v>
      </c>
      <c r="B3" s="7" t="s">
        <v>33</v>
      </c>
      <c r="C3" s="7" t="s">
        <v>119</v>
      </c>
      <c r="D3" s="1" t="n">
        <v>3</v>
      </c>
      <c r="E3" s="1" t="n">
        <v>1</v>
      </c>
      <c r="F3" s="1" t="s">
        <v>37</v>
      </c>
    </row>
    <row collapsed="false" customFormat="false" customHeight="false" hidden="false" ht="15.65" outlineLevel="0" r="4">
      <c r="A4" s="7" t="s">
        <v>12</v>
      </c>
      <c r="B4" s="7" t="s">
        <v>120</v>
      </c>
      <c r="C4" s="7" t="s">
        <v>121</v>
      </c>
      <c r="D4" s="1" t="n">
        <v>1</v>
      </c>
      <c r="E4" s="1" t="n">
        <v>0</v>
      </c>
      <c r="F4" s="1" t="s">
        <v>37</v>
      </c>
    </row>
    <row collapsed="false" customFormat="false" customHeight="false" hidden="false" ht="15.65" outlineLevel="0" r="5">
      <c r="A5" s="7" t="s">
        <v>12</v>
      </c>
      <c r="B5" s="7" t="s">
        <v>120</v>
      </c>
      <c r="C5" s="7" t="s">
        <v>122</v>
      </c>
      <c r="D5" s="1" t="n">
        <v>1</v>
      </c>
      <c r="E5" s="1" t="n">
        <v>0</v>
      </c>
      <c r="F5" s="1" t="s">
        <v>37</v>
      </c>
    </row>
    <row collapsed="false" customFormat="false" customHeight="false" hidden="false" ht="15.65" outlineLevel="0" r="6">
      <c r="A6" s="7" t="s">
        <v>12</v>
      </c>
      <c r="B6" s="7" t="s">
        <v>120</v>
      </c>
      <c r="C6" s="7" t="s">
        <v>123</v>
      </c>
      <c r="D6" s="1" t="n">
        <v>1</v>
      </c>
      <c r="E6" s="1" t="n">
        <v>0</v>
      </c>
      <c r="F6" s="1" t="s">
        <v>37</v>
      </c>
    </row>
    <row collapsed="false" customFormat="false" customHeight="false" hidden="false" ht="15.6" outlineLevel="0" r="7">
      <c r="A7" s="7" t="s">
        <v>12</v>
      </c>
      <c r="B7" s="7" t="s">
        <v>106</v>
      </c>
      <c r="C7" s="7" t="s">
        <v>124</v>
      </c>
      <c r="D7" s="1" t="n">
        <v>1</v>
      </c>
      <c r="E7" s="1" t="n">
        <v>1</v>
      </c>
      <c r="F7" s="1" t="s">
        <v>37</v>
      </c>
    </row>
    <row collapsed="false" customFormat="false" customHeight="false" hidden="false" ht="15.6" outlineLevel="0" r="8">
      <c r="A8" s="7" t="s">
        <v>12</v>
      </c>
      <c r="B8" s="7" t="s">
        <v>106</v>
      </c>
      <c r="C8" s="7" t="s">
        <v>125</v>
      </c>
      <c r="D8" s="1" t="n">
        <v>1</v>
      </c>
      <c r="E8" s="1" t="n">
        <v>1</v>
      </c>
      <c r="F8" s="1" t="s">
        <v>37</v>
      </c>
    </row>
    <row collapsed="false" customFormat="false" customHeight="false" hidden="false" ht="15.6" outlineLevel="0" r="9">
      <c r="A9" s="7" t="s">
        <v>12</v>
      </c>
      <c r="B9" s="7" t="s">
        <v>106</v>
      </c>
      <c r="C9" s="7" t="s">
        <v>125</v>
      </c>
      <c r="D9" s="1" t="n">
        <v>1</v>
      </c>
      <c r="E9" s="1" t="n">
        <v>1</v>
      </c>
      <c r="F9" s="1" t="s">
        <v>37</v>
      </c>
    </row>
    <row collapsed="false" customFormat="false" customHeight="false" hidden="false" ht="15.6" outlineLevel="0" r="10">
      <c r="A10" s="7" t="s">
        <v>12</v>
      </c>
      <c r="B10" s="7" t="s">
        <v>106</v>
      </c>
      <c r="C10" s="7" t="s">
        <v>126</v>
      </c>
      <c r="D10" s="1" t="n">
        <v>1</v>
      </c>
      <c r="E10" s="1" t="n">
        <v>1</v>
      </c>
      <c r="F10" s="1" t="s">
        <v>37</v>
      </c>
    </row>
    <row collapsed="false" customFormat="false" customHeight="false" hidden="false" ht="15.6" outlineLevel="0" r="11">
      <c r="A11" s="7" t="s">
        <v>12</v>
      </c>
      <c r="B11" s="7" t="s">
        <v>106</v>
      </c>
      <c r="C11" s="7" t="s">
        <v>127</v>
      </c>
      <c r="D11" s="1" t="n">
        <v>1</v>
      </c>
      <c r="E11" s="1" t="n">
        <v>1</v>
      </c>
      <c r="F11" s="1" t="s">
        <v>37</v>
      </c>
    </row>
    <row collapsed="false" customFormat="false" customHeight="false" hidden="false" ht="15.6" outlineLevel="0" r="12">
      <c r="A12" s="7" t="s">
        <v>12</v>
      </c>
      <c r="B12" s="7" t="s">
        <v>106</v>
      </c>
      <c r="C12" s="7" t="s">
        <v>127</v>
      </c>
      <c r="D12" s="1" t="n">
        <v>1</v>
      </c>
      <c r="E12" s="1" t="n">
        <v>1</v>
      </c>
      <c r="F12" s="1" t="s">
        <v>37</v>
      </c>
    </row>
    <row collapsed="false" customFormat="false" customHeight="false" hidden="false" ht="15.6" outlineLevel="0" r="13">
      <c r="A13" s="7" t="s">
        <v>12</v>
      </c>
      <c r="B13" s="7" t="s">
        <v>106</v>
      </c>
      <c r="C13" s="7" t="s">
        <v>121</v>
      </c>
      <c r="D13" s="1" t="n">
        <v>1</v>
      </c>
      <c r="E13" s="1" t="n">
        <v>1</v>
      </c>
      <c r="F13" s="1" t="s">
        <v>37</v>
      </c>
    </row>
    <row collapsed="false" customFormat="false" customHeight="false" hidden="false" ht="15.6" outlineLevel="0" r="14">
      <c r="A14" s="7" t="s">
        <v>12</v>
      </c>
      <c r="B14" s="7" t="s">
        <v>106</v>
      </c>
      <c r="C14" s="7" t="s">
        <v>128</v>
      </c>
      <c r="D14" s="1" t="n">
        <v>1</v>
      </c>
      <c r="E14" s="1" t="n">
        <v>1</v>
      </c>
      <c r="F14" s="1" t="s">
        <v>37</v>
      </c>
    </row>
    <row collapsed="false" customFormat="false" customHeight="false" hidden="false" ht="15.6" outlineLevel="0" r="15">
      <c r="A15" s="7" t="s">
        <v>12</v>
      </c>
      <c r="B15" s="7" t="s">
        <v>56</v>
      </c>
      <c r="C15" s="7" t="s">
        <v>129</v>
      </c>
      <c r="D15" s="1" t="n">
        <v>1</v>
      </c>
      <c r="E15" s="1" t="n">
        <v>1</v>
      </c>
      <c r="F15" s="1" t="s">
        <v>37</v>
      </c>
    </row>
    <row collapsed="false" customFormat="false" customHeight="false" hidden="false" ht="15.6" outlineLevel="0" r="16">
      <c r="A16" s="7" t="s">
        <v>12</v>
      </c>
      <c r="B16" s="7" t="s">
        <v>56</v>
      </c>
      <c r="C16" s="7" t="s">
        <v>121</v>
      </c>
      <c r="D16" s="1" t="n">
        <v>1</v>
      </c>
      <c r="E16" s="1" t="n">
        <v>1</v>
      </c>
      <c r="F16" s="1" t="s">
        <v>37</v>
      </c>
    </row>
    <row collapsed="false" customFormat="false" customHeight="false" hidden="false" ht="15.6" outlineLevel="0" r="17">
      <c r="A17" s="7" t="s">
        <v>12</v>
      </c>
      <c r="B17" s="7" t="s">
        <v>130</v>
      </c>
      <c r="C17" s="7" t="s">
        <v>131</v>
      </c>
      <c r="D17" s="1" t="n">
        <v>1</v>
      </c>
      <c r="E17" s="1" t="n">
        <v>1</v>
      </c>
      <c r="F17" s="1" t="s">
        <v>37</v>
      </c>
    </row>
    <row collapsed="false" customFormat="false" customHeight="false" hidden="false" ht="15.6" outlineLevel="0" r="18">
      <c r="A18" s="7" t="s">
        <v>12</v>
      </c>
      <c r="B18" s="7" t="s">
        <v>130</v>
      </c>
      <c r="C18" s="7" t="s">
        <v>131</v>
      </c>
      <c r="D18" s="1" t="n">
        <v>1</v>
      </c>
      <c r="E18" s="1" t="n">
        <v>1</v>
      </c>
      <c r="F18" s="1" t="s">
        <v>37</v>
      </c>
    </row>
    <row collapsed="false" customFormat="false" customHeight="false" hidden="false" ht="15.6" outlineLevel="0" r="19">
      <c r="A19" s="7" t="s">
        <v>12</v>
      </c>
      <c r="B19" s="7" t="s">
        <v>75</v>
      </c>
      <c r="C19" s="7" t="s">
        <v>125</v>
      </c>
      <c r="D19" s="1" t="n">
        <v>4</v>
      </c>
      <c r="E19" s="1" t="n">
        <v>1</v>
      </c>
      <c r="F19" s="1" t="s">
        <v>37</v>
      </c>
    </row>
    <row collapsed="false" customFormat="false" customHeight="false" hidden="false" ht="15.6" outlineLevel="0" r="20">
      <c r="A20" s="7" t="s">
        <v>12</v>
      </c>
      <c r="B20" s="7" t="s">
        <v>75</v>
      </c>
      <c r="C20" s="7" t="s">
        <v>125</v>
      </c>
      <c r="D20" s="1" t="n">
        <v>4</v>
      </c>
      <c r="E20" s="1" t="n">
        <v>1</v>
      </c>
      <c r="F20" s="1" t="s">
        <v>37</v>
      </c>
    </row>
    <row collapsed="false" customFormat="false" customHeight="false" hidden="false" ht="15.6" outlineLevel="0" r="21">
      <c r="A21" s="7" t="s">
        <v>12</v>
      </c>
      <c r="B21" s="7" t="s">
        <v>75</v>
      </c>
      <c r="C21" s="7" t="s">
        <v>125</v>
      </c>
      <c r="D21" s="1" t="n">
        <v>4</v>
      </c>
      <c r="E21" s="1" t="n">
        <v>1</v>
      </c>
      <c r="F21" s="1" t="s">
        <v>37</v>
      </c>
    </row>
    <row collapsed="false" customFormat="false" customHeight="false" hidden="false" ht="15.6" outlineLevel="0" r="22">
      <c r="A22" s="7" t="s">
        <v>12</v>
      </c>
      <c r="B22" s="7" t="s">
        <v>75</v>
      </c>
      <c r="C22" s="7" t="s">
        <v>132</v>
      </c>
      <c r="D22" s="1" t="n">
        <v>4</v>
      </c>
      <c r="E22" s="1" t="n">
        <v>1</v>
      </c>
      <c r="F22" s="1" t="s">
        <v>37</v>
      </c>
    </row>
    <row collapsed="false" customFormat="false" customHeight="false" hidden="false" ht="15.6" outlineLevel="0" r="23">
      <c r="A23" s="7" t="s">
        <v>12</v>
      </c>
      <c r="B23" s="7" t="s">
        <v>75</v>
      </c>
      <c r="C23" s="7" t="s">
        <v>133</v>
      </c>
      <c r="D23" s="1" t="n">
        <v>4</v>
      </c>
      <c r="E23" s="1" t="n">
        <v>1</v>
      </c>
      <c r="F23" s="1" t="s">
        <v>37</v>
      </c>
    </row>
    <row collapsed="false" customFormat="false" customHeight="false" hidden="false" ht="15.6" outlineLevel="0" r="24">
      <c r="A24" s="7" t="s">
        <v>12</v>
      </c>
      <c r="B24" s="7" t="s">
        <v>75</v>
      </c>
      <c r="C24" s="7" t="s">
        <v>134</v>
      </c>
      <c r="D24" s="1" t="n">
        <v>4</v>
      </c>
      <c r="E24" s="1" t="n">
        <v>1</v>
      </c>
      <c r="F24" s="1" t="s">
        <v>37</v>
      </c>
    </row>
    <row collapsed="false" customFormat="false" customHeight="false" hidden="false" ht="15.6" outlineLevel="0" r="25">
      <c r="A25" s="7" t="s">
        <v>12</v>
      </c>
      <c r="B25" s="7" t="s">
        <v>75</v>
      </c>
      <c r="C25" s="7" t="s">
        <v>119</v>
      </c>
      <c r="D25" s="1" t="n">
        <v>4</v>
      </c>
      <c r="E25" s="1" t="n">
        <v>1</v>
      </c>
      <c r="F25" s="1" t="s">
        <v>37</v>
      </c>
    </row>
    <row collapsed="false" customFormat="false" customHeight="false" hidden="false" ht="15.6" outlineLevel="0" r="26">
      <c r="A26" s="7" t="s">
        <v>12</v>
      </c>
      <c r="B26" s="7" t="s">
        <v>75</v>
      </c>
      <c r="C26" s="7" t="s">
        <v>135</v>
      </c>
      <c r="D26" s="1" t="n">
        <v>4</v>
      </c>
      <c r="E26" s="1" t="n">
        <v>1</v>
      </c>
      <c r="F26" s="1" t="s">
        <v>37</v>
      </c>
    </row>
    <row collapsed="false" customFormat="false" customHeight="false" hidden="false" ht="15.6" outlineLevel="0" r="27">
      <c r="A27" s="7" t="s">
        <v>12</v>
      </c>
      <c r="B27" s="7" t="s">
        <v>75</v>
      </c>
      <c r="C27" s="7" t="s">
        <v>135</v>
      </c>
      <c r="D27" s="1" t="n">
        <v>4</v>
      </c>
      <c r="E27" s="1" t="n">
        <v>1</v>
      </c>
      <c r="F27" s="1" t="s">
        <v>37</v>
      </c>
    </row>
    <row collapsed="false" customFormat="false" customHeight="false" hidden="false" ht="15.6" outlineLevel="0" r="28">
      <c r="A28" s="7" t="s">
        <v>12</v>
      </c>
      <c r="B28" s="7" t="s">
        <v>107</v>
      </c>
      <c r="C28" s="7" t="s">
        <v>131</v>
      </c>
      <c r="D28" s="1" t="n">
        <v>3</v>
      </c>
      <c r="E28" s="1" t="n">
        <v>1</v>
      </c>
      <c r="F28" s="1" t="s">
        <v>37</v>
      </c>
    </row>
    <row collapsed="false" customFormat="false" customHeight="false" hidden="false" ht="15.6" outlineLevel="0" r="29">
      <c r="A29" s="7" t="s">
        <v>12</v>
      </c>
      <c r="B29" s="7" t="s">
        <v>136</v>
      </c>
      <c r="C29" s="7" t="s">
        <v>98</v>
      </c>
      <c r="D29" s="1" t="n">
        <v>3</v>
      </c>
      <c r="E29" s="1" t="n">
        <v>1</v>
      </c>
      <c r="F29" s="1" t="s">
        <v>37</v>
      </c>
    </row>
    <row collapsed="false" customFormat="false" customHeight="false" hidden="false" ht="15.6" outlineLevel="0" r="30">
      <c r="A30" s="7" t="s">
        <v>12</v>
      </c>
      <c r="B30" s="7" t="s">
        <v>136</v>
      </c>
      <c r="C30" s="7" t="s">
        <v>98</v>
      </c>
      <c r="D30" s="1" t="n">
        <v>3</v>
      </c>
      <c r="E30" s="1" t="n">
        <v>1</v>
      </c>
      <c r="F30" s="1" t="s">
        <v>37</v>
      </c>
    </row>
    <row collapsed="false" customFormat="false" customHeight="false" hidden="false" ht="15.6" outlineLevel="0" r="31">
      <c r="A31" s="7" t="s">
        <v>12</v>
      </c>
      <c r="B31" s="7" t="s">
        <v>136</v>
      </c>
      <c r="C31" s="7" t="s">
        <v>98</v>
      </c>
      <c r="D31" s="1" t="n">
        <v>3</v>
      </c>
      <c r="E31" s="1" t="n">
        <v>1</v>
      </c>
      <c r="F31" s="1" t="s">
        <v>37</v>
      </c>
    </row>
    <row collapsed="false" customFormat="false" customHeight="false" hidden="false" ht="15.6" outlineLevel="0" r="32">
      <c r="A32" s="7" t="s">
        <v>12</v>
      </c>
      <c r="B32" s="7" t="s">
        <v>136</v>
      </c>
      <c r="C32" s="7" t="s">
        <v>98</v>
      </c>
      <c r="D32" s="1" t="n">
        <v>3</v>
      </c>
      <c r="E32" s="1" t="n">
        <v>1</v>
      </c>
      <c r="F32" s="1" t="s">
        <v>37</v>
      </c>
    </row>
    <row collapsed="false" customFormat="false" customHeight="false" hidden="false" ht="15.6" outlineLevel="0" r="33">
      <c r="A33" s="7" t="s">
        <v>12</v>
      </c>
      <c r="B33" s="7" t="s">
        <v>136</v>
      </c>
      <c r="C33" s="7" t="s">
        <v>98</v>
      </c>
      <c r="D33" s="1" t="n">
        <v>3</v>
      </c>
      <c r="E33" s="1" t="n">
        <v>1</v>
      </c>
      <c r="F33" s="1" t="s">
        <v>37</v>
      </c>
    </row>
    <row collapsed="false" customFormat="false" customHeight="false" hidden="false" ht="15.6" outlineLevel="0" r="34">
      <c r="A34" s="7" t="s">
        <v>12</v>
      </c>
      <c r="B34" s="7" t="s">
        <v>136</v>
      </c>
      <c r="C34" s="7" t="s">
        <v>98</v>
      </c>
      <c r="D34" s="1" t="n">
        <v>3</v>
      </c>
      <c r="E34" s="1" t="n">
        <v>1</v>
      </c>
      <c r="F34" s="1" t="s">
        <v>37</v>
      </c>
    </row>
    <row collapsed="false" customFormat="false" customHeight="false" hidden="false" ht="15.6" outlineLevel="0" r="35">
      <c r="A35" s="7" t="s">
        <v>12</v>
      </c>
      <c r="B35" s="7" t="s">
        <v>136</v>
      </c>
      <c r="C35" s="7" t="s">
        <v>119</v>
      </c>
      <c r="D35" s="1" t="n">
        <v>3</v>
      </c>
      <c r="E35" s="1" t="n">
        <v>1</v>
      </c>
      <c r="F35" s="1" t="s">
        <v>37</v>
      </c>
    </row>
    <row collapsed="false" customFormat="false" customHeight="false" hidden="false" ht="15.6" outlineLevel="0" r="36">
      <c r="A36" s="7" t="s">
        <v>12</v>
      </c>
      <c r="B36" s="7" t="s">
        <v>136</v>
      </c>
      <c r="C36" s="7" t="s">
        <v>137</v>
      </c>
      <c r="D36" s="1" t="n">
        <v>3</v>
      </c>
      <c r="E36" s="1" t="n">
        <v>1</v>
      </c>
      <c r="F36" s="1" t="s">
        <v>37</v>
      </c>
    </row>
    <row collapsed="false" customFormat="false" customHeight="false" hidden="false" ht="15.6" outlineLevel="0" r="37">
      <c r="A37" s="7" t="s">
        <v>12</v>
      </c>
      <c r="B37" s="7" t="s">
        <v>136</v>
      </c>
      <c r="C37" s="7" t="s">
        <v>126</v>
      </c>
      <c r="D37" s="1" t="n">
        <v>3</v>
      </c>
      <c r="E37" s="1" t="n">
        <v>1</v>
      </c>
      <c r="F37" s="1" t="s">
        <v>37</v>
      </c>
    </row>
    <row collapsed="false" customFormat="false" customHeight="false" hidden="false" ht="15.6" outlineLevel="0" r="38">
      <c r="A38" s="7" t="s">
        <v>12</v>
      </c>
      <c r="B38" s="7" t="s">
        <v>136</v>
      </c>
      <c r="C38" s="7" t="s">
        <v>138</v>
      </c>
      <c r="D38" s="1" t="n">
        <v>3</v>
      </c>
      <c r="E38" s="1" t="n">
        <v>1</v>
      </c>
      <c r="F38" s="1" t="s">
        <v>37</v>
      </c>
    </row>
    <row collapsed="false" customFormat="false" customHeight="false" hidden="false" ht="15.6" outlineLevel="0" r="39">
      <c r="A39" s="7" t="s">
        <v>12</v>
      </c>
      <c r="B39" s="7" t="s">
        <v>95</v>
      </c>
      <c r="C39" s="7" t="s">
        <v>132</v>
      </c>
      <c r="D39" s="1" t="n">
        <v>3</v>
      </c>
      <c r="E39" s="1" t="n">
        <v>1</v>
      </c>
      <c r="F39" s="1" t="s">
        <v>37</v>
      </c>
    </row>
    <row collapsed="false" customFormat="false" customHeight="false" hidden="false" ht="15.6" outlineLevel="0" r="40">
      <c r="A40" s="7" t="s">
        <v>12</v>
      </c>
      <c r="B40" s="7" t="s">
        <v>139</v>
      </c>
      <c r="C40" s="7" t="s">
        <v>140</v>
      </c>
      <c r="D40" s="1" t="n">
        <v>3</v>
      </c>
      <c r="E40" s="1" t="n">
        <v>1</v>
      </c>
    </row>
    <row collapsed="false" customFormat="false" customHeight="false" hidden="false" ht="15.6" outlineLevel="0" r="41">
      <c r="A41" s="7" t="s">
        <v>12</v>
      </c>
      <c r="B41" s="7" t="s">
        <v>139</v>
      </c>
      <c r="C41" s="7" t="s">
        <v>140</v>
      </c>
      <c r="D41" s="1" t="n">
        <v>2</v>
      </c>
      <c r="E41" s="1" t="n">
        <v>1</v>
      </c>
    </row>
    <row collapsed="false" customFormat="false" customHeight="false" hidden="false" ht="15.6" outlineLevel="0" r="42">
      <c r="A42" s="7" t="s">
        <v>12</v>
      </c>
      <c r="B42" s="7" t="s">
        <v>139</v>
      </c>
      <c r="C42" s="7" t="s">
        <v>141</v>
      </c>
      <c r="D42" s="1" t="n">
        <v>3</v>
      </c>
      <c r="E42" s="1" t="n">
        <v>1</v>
      </c>
    </row>
    <row collapsed="false" customFormat="false" customHeight="false" hidden="false" ht="15.6" outlineLevel="0" r="43">
      <c r="A43" s="7" t="s">
        <v>12</v>
      </c>
      <c r="B43" s="7" t="s">
        <v>139</v>
      </c>
      <c r="C43" s="7" t="s">
        <v>132</v>
      </c>
      <c r="D43" s="1" t="n">
        <v>3</v>
      </c>
      <c r="E43" s="1" t="n">
        <v>1</v>
      </c>
    </row>
    <row collapsed="false" customFormat="false" customHeight="false" hidden="false" ht="15.6" outlineLevel="0" r="44">
      <c r="A44" s="7" t="s">
        <v>12</v>
      </c>
      <c r="B44" s="7" t="s">
        <v>139</v>
      </c>
      <c r="C44" s="7" t="s">
        <v>132</v>
      </c>
      <c r="D44" s="1" t="n">
        <v>3</v>
      </c>
      <c r="E44" s="1" t="n">
        <v>1</v>
      </c>
    </row>
    <row collapsed="false" customFormat="false" customHeight="false" hidden="false" ht="15.6" outlineLevel="0" r="45">
      <c r="A45" s="7" t="s">
        <v>12</v>
      </c>
      <c r="B45" s="7" t="s">
        <v>85</v>
      </c>
      <c r="C45" s="7" t="s">
        <v>133</v>
      </c>
      <c r="D45" s="1" t="n">
        <v>-1</v>
      </c>
      <c r="E45" s="1" t="n">
        <v>0</v>
      </c>
    </row>
    <row collapsed="false" customFormat="false" customHeight="false" hidden="false" ht="15.6" outlineLevel="0" r="46">
      <c r="A46" s="7" t="s">
        <v>12</v>
      </c>
      <c r="B46" s="7" t="s">
        <v>59</v>
      </c>
      <c r="C46" s="7" t="s">
        <v>142</v>
      </c>
      <c r="D46" s="1" t="n">
        <v>0</v>
      </c>
      <c r="E46" s="1" t="n">
        <v>0</v>
      </c>
    </row>
    <row collapsed="false" customFormat="false" customHeight="false" hidden="false" ht="15.6" outlineLevel="0" r="47">
      <c r="A47" s="7" t="s">
        <v>12</v>
      </c>
      <c r="B47" s="7" t="s">
        <v>59</v>
      </c>
      <c r="C47" s="7" t="s">
        <v>143</v>
      </c>
      <c r="D47" s="1" t="n">
        <v>-3</v>
      </c>
      <c r="E47" s="1" t="n">
        <v>0</v>
      </c>
    </row>
    <row collapsed="false" customFormat="false" customHeight="false" hidden="false" ht="15.6" outlineLevel="0" r="48">
      <c r="A48" s="7" t="s">
        <v>12</v>
      </c>
      <c r="B48" s="7" t="s">
        <v>59</v>
      </c>
      <c r="C48" s="7" t="s">
        <v>143</v>
      </c>
      <c r="D48" s="1" t="n">
        <v>-3</v>
      </c>
      <c r="E48" s="1" t="n">
        <v>0</v>
      </c>
    </row>
    <row collapsed="false" customFormat="false" customHeight="false" hidden="false" ht="15.6" outlineLevel="0" r="49">
      <c r="A49" s="7" t="s">
        <v>12</v>
      </c>
      <c r="B49" s="7" t="s">
        <v>59</v>
      </c>
      <c r="C49" s="7" t="s">
        <v>144</v>
      </c>
      <c r="D49" s="1" t="n">
        <v>0</v>
      </c>
      <c r="E49" s="1" t="n">
        <v>1</v>
      </c>
    </row>
    <row collapsed="false" customFormat="false" customHeight="false" hidden="false" ht="15.6" outlineLevel="0" r="50">
      <c r="A50" s="7" t="s">
        <v>12</v>
      </c>
      <c r="B50" s="7" t="s">
        <v>59</v>
      </c>
      <c r="C50" s="7" t="s">
        <v>135</v>
      </c>
      <c r="D50" s="1" t="n">
        <v>1</v>
      </c>
      <c r="E50" s="1" t="n">
        <v>0</v>
      </c>
    </row>
    <row collapsed="false" customFormat="false" customHeight="false" hidden="false" ht="15.6" outlineLevel="0" r="51">
      <c r="A51" s="7" t="s">
        <v>12</v>
      </c>
      <c r="B51" s="7" t="s">
        <v>59</v>
      </c>
      <c r="C51" s="7" t="s">
        <v>135</v>
      </c>
      <c r="D51" s="1" t="n">
        <v>0</v>
      </c>
      <c r="E51" s="1" t="n">
        <v>0</v>
      </c>
    </row>
    <row collapsed="false" customFormat="false" customHeight="false" hidden="false" ht="15.6" outlineLevel="0" r="52">
      <c r="A52" s="7" t="s">
        <v>12</v>
      </c>
      <c r="B52" s="7" t="s">
        <v>59</v>
      </c>
      <c r="C52" s="7" t="s">
        <v>145</v>
      </c>
      <c r="D52" s="1" t="n">
        <v>0</v>
      </c>
      <c r="E52" s="1" t="n">
        <v>0</v>
      </c>
    </row>
    <row collapsed="false" customFormat="false" customHeight="false" hidden="false" ht="15.6" outlineLevel="0" r="53">
      <c r="A53" s="7" t="s">
        <v>12</v>
      </c>
      <c r="B53" s="7" t="s">
        <v>59</v>
      </c>
      <c r="C53" s="7" t="s">
        <v>146</v>
      </c>
      <c r="D53" s="1" t="n">
        <v>0</v>
      </c>
      <c r="E53" s="1" t="n">
        <v>0</v>
      </c>
    </row>
    <row collapsed="false" customFormat="false" customHeight="false" hidden="false" ht="15.6" outlineLevel="0" r="54">
      <c r="A54" s="7" t="s">
        <v>12</v>
      </c>
      <c r="B54" s="7" t="s">
        <v>59</v>
      </c>
      <c r="C54" s="7" t="s">
        <v>138</v>
      </c>
      <c r="D54" s="1" t="n">
        <v>1</v>
      </c>
      <c r="E54" s="1" t="n">
        <v>1</v>
      </c>
    </row>
    <row collapsed="false" customFormat="false" customHeight="false" hidden="false" ht="15.6" outlineLevel="0" r="55">
      <c r="A55" s="7" t="s">
        <v>12</v>
      </c>
      <c r="B55" s="7" t="s">
        <v>59</v>
      </c>
      <c r="C55" s="7" t="s">
        <v>147</v>
      </c>
      <c r="D55" s="1" t="n">
        <v>0</v>
      </c>
      <c r="E55" s="1" t="n">
        <v>0</v>
      </c>
    </row>
    <row collapsed="false" customFormat="false" customHeight="false" hidden="false" ht="15.6" outlineLevel="0" r="56">
      <c r="A56" s="7" t="s">
        <v>12</v>
      </c>
      <c r="B56" s="7" t="s">
        <v>59</v>
      </c>
      <c r="C56" s="7" t="s">
        <v>147</v>
      </c>
      <c r="D56" s="1" t="n">
        <v>0</v>
      </c>
      <c r="E56" s="1" t="n">
        <v>0</v>
      </c>
    </row>
    <row collapsed="false" customFormat="false" customHeight="false" hidden="false" ht="15.6" outlineLevel="0" r="57">
      <c r="A57" s="7" t="s">
        <v>12</v>
      </c>
      <c r="B57" s="7" t="s">
        <v>59</v>
      </c>
      <c r="C57" s="7" t="s">
        <v>148</v>
      </c>
      <c r="D57" s="1" t="n">
        <v>1</v>
      </c>
      <c r="E57" s="1" t="n">
        <v>1</v>
      </c>
    </row>
    <row collapsed="false" customFormat="false" customHeight="false" hidden="false" ht="15.6" outlineLevel="0" r="58">
      <c r="A58" s="7" t="s">
        <v>12</v>
      </c>
      <c r="B58" s="7" t="s">
        <v>149</v>
      </c>
      <c r="C58" s="7" t="s">
        <v>98</v>
      </c>
      <c r="D58" s="1" t="n">
        <v>3</v>
      </c>
      <c r="E58" s="1" t="n">
        <v>1</v>
      </c>
      <c r="F58" s="1" t="s">
        <v>37</v>
      </c>
    </row>
    <row collapsed="false" customFormat="false" customHeight="false" hidden="false" ht="15.6" outlineLevel="0" r="59">
      <c r="A59" s="7" t="s">
        <v>12</v>
      </c>
      <c r="B59" s="7" t="s">
        <v>149</v>
      </c>
      <c r="C59" s="7" t="s">
        <v>150</v>
      </c>
      <c r="D59" s="1" t="n">
        <v>4</v>
      </c>
      <c r="E59" s="1" t="n">
        <v>1</v>
      </c>
      <c r="F59" s="1"/>
    </row>
    <row collapsed="false" customFormat="false" customHeight="false" hidden="false" ht="15.6" outlineLevel="0" r="60">
      <c r="A60" s="7" t="s">
        <v>12</v>
      </c>
      <c r="B60" s="7" t="s">
        <v>149</v>
      </c>
      <c r="C60" s="7" t="s">
        <v>151</v>
      </c>
      <c r="D60" s="1" t="n">
        <v>3</v>
      </c>
      <c r="E60" s="1" t="n">
        <v>1</v>
      </c>
      <c r="F60" s="1" t="s">
        <v>37</v>
      </c>
    </row>
    <row collapsed="false" customFormat="false" customHeight="false" hidden="false" ht="15.6" outlineLevel="0" r="61">
      <c r="A61" s="1" t="s">
        <v>12</v>
      </c>
      <c r="B61" s="1" t="s">
        <v>152</v>
      </c>
      <c r="C61" s="7" t="s">
        <v>153</v>
      </c>
      <c r="D61" s="1" t="n">
        <v>1</v>
      </c>
      <c r="E61" s="1" t="n">
        <v>0</v>
      </c>
    </row>
    <row collapsed="false" customFormat="false" customHeight="false" hidden="false" ht="15.6" outlineLevel="0" r="62">
      <c r="A62" s="1" t="s">
        <v>12</v>
      </c>
      <c r="B62" s="1" t="s">
        <v>152</v>
      </c>
      <c r="C62" s="7" t="s">
        <v>153</v>
      </c>
      <c r="D62" s="1" t="n">
        <v>1</v>
      </c>
      <c r="E62" s="1" t="n">
        <v>0</v>
      </c>
    </row>
    <row collapsed="false" customFormat="false" customHeight="false" hidden="false" ht="14.5" outlineLevel="0" r="64">
      <c r="D64" s="1" t="s">
        <v>20</v>
      </c>
      <c r="E64" s="1" t="s">
        <v>32</v>
      </c>
    </row>
    <row collapsed="false" customFormat="false" customHeight="false" hidden="false" ht="14.5" outlineLevel="0" r="65">
      <c r="D65" s="1" t="n">
        <f aca="false">SUM(D2:D62)</f>
        <v>115</v>
      </c>
      <c r="E65" s="1" t="n">
        <f aca="false">SUM(E2:E62)</f>
        <v>46</v>
      </c>
    </row>
    <row collapsed="false" customFormat="false" customHeight="false" hidden="false" ht="14.5" outlineLevel="0" r="66">
      <c r="D66" s="4" t="n">
        <f aca="false">D65/102301</f>
        <v>0.00112413368393271</v>
      </c>
      <c r="E66" s="4" t="n">
        <f aca="false">E65/1375</f>
        <v>0.0334545454545455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8"/>
  <sheetViews>
    <sheetView colorId="64" defaultGridColor="true" rightToLeft="false" showFormulas="false" showGridLines="true" showOutlineSymbols="true" showRowColHeaders="true" showZeros="true" tabSelected="false" topLeftCell="A46" view="normal" windowProtection="false" workbookViewId="0" zoomScale="90" zoomScaleNormal="90" zoomScalePageLayoutView="100">
      <selection activeCell="C67" activeCellId="0" pane="topLeft" sqref="C67"/>
    </sheetView>
  </sheetViews>
  <cols>
    <col collapsed="false" hidden="false" max="1" min="1" style="0" width="26.1137254901961"/>
    <col collapsed="false" hidden="false" max="2" min="2" style="0" width="36.4745098039216"/>
    <col collapsed="false" hidden="false" max="3" min="3" style="0" width="8.4"/>
    <col collapsed="false" hidden="false" max="4" min="4" style="0" width="10.1764705882353"/>
    <col collapsed="false" hidden="false" max="1025" min="5" style="0" width="8.4"/>
  </cols>
  <sheetData>
    <row collapsed="false" customFormat="false" customHeight="false" hidden="false" ht="14.5" outlineLevel="0" r="1">
      <c r="A1" s="7" t="s">
        <v>29</v>
      </c>
      <c r="B1" s="7" t="s">
        <v>30</v>
      </c>
      <c r="C1" s="1" t="s">
        <v>20</v>
      </c>
      <c r="D1" s="1" t="s">
        <v>32</v>
      </c>
    </row>
    <row collapsed="false" customFormat="false" customHeight="false" hidden="false" ht="15.6" outlineLevel="0" r="2">
      <c r="A2" s="7" t="s">
        <v>13</v>
      </c>
      <c r="B2" s="7" t="s">
        <v>154</v>
      </c>
      <c r="C2" s="1" t="n">
        <v>3</v>
      </c>
      <c r="D2" s="1" t="n">
        <v>1</v>
      </c>
    </row>
    <row collapsed="false" customFormat="false" customHeight="false" hidden="false" ht="15.6" outlineLevel="0" r="3">
      <c r="A3" s="7" t="s">
        <v>13</v>
      </c>
      <c r="B3" s="7" t="s">
        <v>154</v>
      </c>
      <c r="C3" s="1" t="n">
        <v>3</v>
      </c>
      <c r="D3" s="1" t="n">
        <v>1</v>
      </c>
      <c r="E3" s="1" t="s">
        <v>37</v>
      </c>
    </row>
    <row collapsed="false" customFormat="false" customHeight="false" hidden="false" ht="15.6" outlineLevel="0" r="4">
      <c r="A4" s="7" t="s">
        <v>13</v>
      </c>
      <c r="B4" s="7" t="s">
        <v>154</v>
      </c>
      <c r="C4" s="1" t="n">
        <v>3</v>
      </c>
      <c r="D4" s="1" t="n">
        <v>1</v>
      </c>
      <c r="E4" s="1" t="s">
        <v>37</v>
      </c>
    </row>
    <row collapsed="false" customFormat="false" customHeight="false" hidden="false" ht="15.6" outlineLevel="0" r="5">
      <c r="A5" s="7" t="s">
        <v>13</v>
      </c>
      <c r="B5" s="7" t="s">
        <v>154</v>
      </c>
      <c r="C5" s="1" t="n">
        <v>3</v>
      </c>
      <c r="D5" s="1" t="n">
        <v>1</v>
      </c>
      <c r="E5" s="1" t="s">
        <v>37</v>
      </c>
    </row>
    <row collapsed="false" customFormat="false" customHeight="false" hidden="false" ht="15.6" outlineLevel="0" r="6">
      <c r="A6" s="7" t="s">
        <v>13</v>
      </c>
      <c r="B6" s="7" t="s">
        <v>155</v>
      </c>
      <c r="C6" s="1" t="n">
        <v>1</v>
      </c>
      <c r="D6" s="1" t="n">
        <v>0</v>
      </c>
      <c r="E6" s="1" t="s">
        <v>37</v>
      </c>
    </row>
    <row collapsed="false" customFormat="false" customHeight="false" hidden="false" ht="15.6" outlineLevel="0" r="7">
      <c r="A7" s="7" t="s">
        <v>13</v>
      </c>
      <c r="B7" s="7" t="s">
        <v>155</v>
      </c>
      <c r="C7" s="1" t="n">
        <v>1</v>
      </c>
      <c r="D7" s="1" t="n">
        <v>0</v>
      </c>
      <c r="E7" s="1" t="s">
        <v>37</v>
      </c>
    </row>
    <row collapsed="false" customFormat="false" customHeight="false" hidden="false" ht="15.6" outlineLevel="0" r="8">
      <c r="A8" s="7" t="s">
        <v>13</v>
      </c>
      <c r="B8" s="7" t="s">
        <v>155</v>
      </c>
      <c r="C8" s="1" t="n">
        <v>1</v>
      </c>
      <c r="D8" s="1" t="n">
        <v>0</v>
      </c>
      <c r="E8" s="1" t="s">
        <v>37</v>
      </c>
    </row>
    <row collapsed="false" customFormat="false" customHeight="false" hidden="false" ht="15.6" outlineLevel="0" r="9">
      <c r="A9" s="7" t="s">
        <v>13</v>
      </c>
      <c r="B9" s="7" t="s">
        <v>156</v>
      </c>
      <c r="C9" s="1" t="n">
        <v>1</v>
      </c>
      <c r="D9" s="1" t="n">
        <v>0</v>
      </c>
      <c r="E9" s="1" t="s">
        <v>37</v>
      </c>
    </row>
    <row collapsed="false" customFormat="false" customHeight="false" hidden="false" ht="15.6" outlineLevel="0" r="10">
      <c r="A10" s="7" t="s">
        <v>13</v>
      </c>
      <c r="B10" s="7" t="s">
        <v>156</v>
      </c>
      <c r="C10" s="1" t="n">
        <v>1</v>
      </c>
      <c r="D10" s="1" t="n">
        <v>0</v>
      </c>
      <c r="E10" s="1" t="s">
        <v>37</v>
      </c>
    </row>
    <row collapsed="false" customFormat="false" customHeight="false" hidden="false" ht="15.6" outlineLevel="0" r="11">
      <c r="A11" s="7" t="s">
        <v>13</v>
      </c>
      <c r="B11" s="7" t="s">
        <v>157</v>
      </c>
      <c r="C11" s="1" t="n">
        <v>1</v>
      </c>
      <c r="D11" s="1" t="n">
        <v>0</v>
      </c>
      <c r="E11" s="1" t="s">
        <v>37</v>
      </c>
    </row>
    <row collapsed="false" customFormat="false" customHeight="false" hidden="false" ht="15.6" outlineLevel="0" r="12">
      <c r="A12" s="7" t="s">
        <v>13</v>
      </c>
      <c r="B12" s="7" t="s">
        <v>157</v>
      </c>
      <c r="C12" s="1" t="n">
        <v>1</v>
      </c>
      <c r="D12" s="1" t="n">
        <v>0</v>
      </c>
      <c r="E12" s="1" t="s">
        <v>37</v>
      </c>
    </row>
    <row collapsed="false" customFormat="false" customHeight="false" hidden="false" ht="15.6" outlineLevel="0" r="13">
      <c r="A13" s="7" t="s">
        <v>13</v>
      </c>
      <c r="B13" s="7" t="s">
        <v>157</v>
      </c>
      <c r="C13" s="1" t="n">
        <v>1</v>
      </c>
      <c r="D13" s="1" t="n">
        <v>0</v>
      </c>
      <c r="E13" s="1" t="s">
        <v>37</v>
      </c>
    </row>
    <row collapsed="false" customFormat="false" customHeight="false" hidden="false" ht="15.6" outlineLevel="0" r="14">
      <c r="A14" s="7" t="s">
        <v>13</v>
      </c>
      <c r="B14" s="7" t="s">
        <v>157</v>
      </c>
      <c r="C14" s="1" t="n">
        <v>1</v>
      </c>
      <c r="D14" s="1" t="n">
        <v>0</v>
      </c>
      <c r="E14" s="1" t="s">
        <v>37</v>
      </c>
    </row>
    <row collapsed="false" customFormat="false" customHeight="false" hidden="false" ht="15.6" outlineLevel="0" r="15">
      <c r="A15" s="7" t="s">
        <v>13</v>
      </c>
      <c r="B15" s="7" t="s">
        <v>157</v>
      </c>
      <c r="C15" s="1" t="n">
        <v>1</v>
      </c>
      <c r="D15" s="1" t="n">
        <v>0</v>
      </c>
      <c r="E15" s="1" t="s">
        <v>37</v>
      </c>
    </row>
    <row collapsed="false" customFormat="false" customHeight="false" hidden="false" ht="15.6" outlineLevel="0" r="16">
      <c r="A16" s="7" t="s">
        <v>13</v>
      </c>
      <c r="B16" s="7" t="s">
        <v>157</v>
      </c>
      <c r="C16" s="1" t="n">
        <v>1</v>
      </c>
      <c r="D16" s="1" t="n">
        <v>0</v>
      </c>
      <c r="E16" s="1" t="s">
        <v>37</v>
      </c>
    </row>
    <row collapsed="false" customFormat="false" customHeight="false" hidden="false" ht="15.6" outlineLevel="0" r="17">
      <c r="A17" s="7" t="s">
        <v>13</v>
      </c>
      <c r="B17" s="7" t="s">
        <v>157</v>
      </c>
      <c r="C17" s="1" t="n">
        <v>1</v>
      </c>
      <c r="D17" s="1" t="n">
        <v>0</v>
      </c>
      <c r="E17" s="1" t="s">
        <v>37</v>
      </c>
    </row>
    <row collapsed="false" customFormat="false" customHeight="false" hidden="false" ht="15.6" outlineLevel="0" r="18">
      <c r="A18" s="7" t="s">
        <v>13</v>
      </c>
      <c r="B18" s="7" t="s">
        <v>158</v>
      </c>
      <c r="C18" s="1" t="n">
        <v>1</v>
      </c>
      <c r="D18" s="1" t="n">
        <v>0</v>
      </c>
      <c r="E18" s="1" t="s">
        <v>37</v>
      </c>
    </row>
    <row collapsed="false" customFormat="false" customHeight="false" hidden="false" ht="15.6" outlineLevel="0" r="19">
      <c r="A19" s="7" t="s">
        <v>13</v>
      </c>
      <c r="B19" s="7" t="s">
        <v>158</v>
      </c>
      <c r="C19" s="1" t="n">
        <v>1</v>
      </c>
      <c r="D19" s="1" t="n">
        <v>0</v>
      </c>
      <c r="E19" s="1" t="s">
        <v>37</v>
      </c>
    </row>
    <row collapsed="false" customFormat="false" customHeight="false" hidden="false" ht="15.65" outlineLevel="0" r="20">
      <c r="A20" s="7" t="s">
        <v>13</v>
      </c>
      <c r="B20" s="7" t="s">
        <v>158</v>
      </c>
      <c r="C20" s="1" t="n">
        <v>1</v>
      </c>
      <c r="D20" s="1" t="n">
        <v>0</v>
      </c>
      <c r="E20" s="1" t="s">
        <v>37</v>
      </c>
    </row>
    <row collapsed="false" customFormat="false" customHeight="false" hidden="false" ht="15.65" outlineLevel="0" r="21">
      <c r="A21" s="7" t="s">
        <v>13</v>
      </c>
      <c r="B21" s="7" t="s">
        <v>159</v>
      </c>
      <c r="C21" s="1" t="n">
        <v>4</v>
      </c>
      <c r="D21" s="1" t="n">
        <v>1</v>
      </c>
      <c r="E21" s="1" t="s">
        <v>37</v>
      </c>
    </row>
    <row collapsed="false" customFormat="false" customHeight="false" hidden="false" ht="15.65" outlineLevel="0" r="22">
      <c r="A22" s="7" t="s">
        <v>13</v>
      </c>
      <c r="B22" s="7" t="s">
        <v>159</v>
      </c>
      <c r="C22" s="1" t="n">
        <v>4</v>
      </c>
      <c r="D22" s="1" t="n">
        <v>1</v>
      </c>
      <c r="E22" s="1" t="s">
        <v>37</v>
      </c>
    </row>
    <row collapsed="false" customFormat="false" customHeight="false" hidden="false" ht="15.65" outlineLevel="0" r="23">
      <c r="A23" s="7" t="s">
        <v>13</v>
      </c>
      <c r="B23" s="7" t="s">
        <v>159</v>
      </c>
      <c r="C23" s="1" t="n">
        <v>4</v>
      </c>
      <c r="D23" s="1" t="n">
        <v>1</v>
      </c>
      <c r="E23" s="1" t="s">
        <v>37</v>
      </c>
    </row>
    <row collapsed="false" customFormat="false" customHeight="false" hidden="false" ht="15.65" outlineLevel="0" r="24">
      <c r="A24" s="7" t="s">
        <v>13</v>
      </c>
      <c r="B24" s="7" t="s">
        <v>159</v>
      </c>
      <c r="C24" s="1" t="n">
        <v>4</v>
      </c>
      <c r="D24" s="1" t="n">
        <v>1</v>
      </c>
      <c r="E24" s="1" t="s">
        <v>37</v>
      </c>
    </row>
    <row collapsed="false" customFormat="false" customHeight="false" hidden="false" ht="15.65" outlineLevel="0" r="25">
      <c r="A25" s="7" t="s">
        <v>13</v>
      </c>
      <c r="B25" s="7" t="s">
        <v>159</v>
      </c>
      <c r="C25" s="1" t="n">
        <v>4</v>
      </c>
      <c r="D25" s="1" t="n">
        <v>1</v>
      </c>
      <c r="E25" s="1" t="s">
        <v>37</v>
      </c>
    </row>
    <row collapsed="false" customFormat="false" customHeight="false" hidden="false" ht="15.65" outlineLevel="0" r="26">
      <c r="A26" s="7" t="s">
        <v>13</v>
      </c>
      <c r="B26" s="7" t="s">
        <v>159</v>
      </c>
      <c r="C26" s="1" t="n">
        <v>4</v>
      </c>
      <c r="D26" s="1" t="n">
        <v>1</v>
      </c>
      <c r="E26" s="1" t="s">
        <v>37</v>
      </c>
    </row>
    <row collapsed="false" customFormat="false" customHeight="false" hidden="false" ht="15.65" outlineLevel="0" r="27">
      <c r="A27" s="7" t="s">
        <v>13</v>
      </c>
      <c r="B27" s="7" t="s">
        <v>159</v>
      </c>
      <c r="C27" s="1" t="n">
        <v>4</v>
      </c>
      <c r="D27" s="1" t="n">
        <v>1</v>
      </c>
      <c r="E27" s="1" t="s">
        <v>37</v>
      </c>
    </row>
    <row collapsed="false" customFormat="false" customHeight="false" hidden="false" ht="15.65" outlineLevel="0" r="28">
      <c r="A28" s="7" t="s">
        <v>13</v>
      </c>
      <c r="B28" s="7" t="s">
        <v>159</v>
      </c>
      <c r="C28" s="1" t="n">
        <v>4</v>
      </c>
      <c r="D28" s="1" t="n">
        <v>1</v>
      </c>
      <c r="E28" s="1" t="s">
        <v>37</v>
      </c>
    </row>
    <row collapsed="false" customFormat="false" customHeight="false" hidden="false" ht="15.6" outlineLevel="0" r="29">
      <c r="A29" s="7" t="s">
        <v>13</v>
      </c>
      <c r="B29" s="7" t="s">
        <v>107</v>
      </c>
      <c r="C29" s="1" t="n">
        <v>3</v>
      </c>
      <c r="D29" s="1" t="n">
        <v>1</v>
      </c>
      <c r="E29" s="1" t="s">
        <v>37</v>
      </c>
    </row>
    <row collapsed="false" customFormat="false" customHeight="false" hidden="false" ht="15.6" outlineLevel="0" r="30">
      <c r="A30" s="7" t="s">
        <v>13</v>
      </c>
      <c r="B30" s="7" t="s">
        <v>107</v>
      </c>
      <c r="C30" s="1" t="n">
        <v>3</v>
      </c>
      <c r="D30" s="1" t="n">
        <v>1</v>
      </c>
      <c r="E30" s="1" t="s">
        <v>37</v>
      </c>
    </row>
    <row collapsed="false" customFormat="false" customHeight="false" hidden="false" ht="15.6" outlineLevel="0" r="31">
      <c r="A31" s="7" t="s">
        <v>13</v>
      </c>
      <c r="B31" s="7" t="s">
        <v>107</v>
      </c>
      <c r="C31" s="1" t="n">
        <v>3</v>
      </c>
      <c r="D31" s="1" t="n">
        <v>1</v>
      </c>
      <c r="E31" s="1" t="s">
        <v>37</v>
      </c>
    </row>
    <row collapsed="false" customFormat="false" customHeight="false" hidden="false" ht="15.6" outlineLevel="0" r="32">
      <c r="A32" s="7" t="s">
        <v>13</v>
      </c>
      <c r="B32" s="7" t="s">
        <v>107</v>
      </c>
      <c r="C32" s="1" t="n">
        <v>3</v>
      </c>
      <c r="D32" s="1" t="n">
        <v>1</v>
      </c>
      <c r="E32" s="1" t="s">
        <v>37</v>
      </c>
    </row>
    <row collapsed="false" customFormat="false" customHeight="false" hidden="false" ht="15.6" outlineLevel="0" r="33">
      <c r="A33" s="7" t="s">
        <v>13</v>
      </c>
      <c r="B33" s="7" t="s">
        <v>107</v>
      </c>
      <c r="C33" s="1" t="n">
        <v>3</v>
      </c>
      <c r="D33" s="1" t="n">
        <v>1</v>
      </c>
      <c r="E33" s="1" t="s">
        <v>37</v>
      </c>
    </row>
    <row collapsed="false" customFormat="false" customHeight="false" hidden="false" ht="15.6" outlineLevel="0" r="34">
      <c r="A34" s="7" t="s">
        <v>13</v>
      </c>
      <c r="B34" s="7" t="s">
        <v>107</v>
      </c>
      <c r="C34" s="1" t="n">
        <v>3</v>
      </c>
      <c r="D34" s="1" t="n">
        <v>1</v>
      </c>
      <c r="E34" s="1" t="s">
        <v>37</v>
      </c>
    </row>
    <row collapsed="false" customFormat="false" customHeight="false" hidden="false" ht="15.6" outlineLevel="0" r="35">
      <c r="A35" s="7" t="s">
        <v>13</v>
      </c>
      <c r="B35" s="7" t="s">
        <v>107</v>
      </c>
      <c r="C35" s="1" t="n">
        <v>3</v>
      </c>
      <c r="D35" s="1" t="n">
        <v>1</v>
      </c>
      <c r="E35" s="1" t="s">
        <v>37</v>
      </c>
    </row>
    <row collapsed="false" customFormat="false" customHeight="false" hidden="false" ht="15.6" outlineLevel="0" r="36">
      <c r="A36" s="7" t="s">
        <v>13</v>
      </c>
      <c r="B36" s="7" t="s">
        <v>107</v>
      </c>
      <c r="C36" s="1" t="n">
        <v>3</v>
      </c>
      <c r="D36" s="1" t="n">
        <v>1</v>
      </c>
      <c r="E36" s="1" t="s">
        <v>37</v>
      </c>
    </row>
    <row collapsed="false" customFormat="false" customHeight="false" hidden="false" ht="15.6" outlineLevel="0" r="37">
      <c r="A37" s="7" t="s">
        <v>13</v>
      </c>
      <c r="B37" s="7" t="s">
        <v>107</v>
      </c>
      <c r="C37" s="1" t="n">
        <v>3</v>
      </c>
      <c r="D37" s="1" t="n">
        <v>1</v>
      </c>
      <c r="E37" s="1" t="s">
        <v>37</v>
      </c>
    </row>
    <row collapsed="false" customFormat="false" customHeight="false" hidden="false" ht="15.6" outlineLevel="0" r="38">
      <c r="A38" s="7" t="s">
        <v>13</v>
      </c>
      <c r="B38" s="7" t="s">
        <v>107</v>
      </c>
      <c r="C38" s="1" t="n">
        <v>3</v>
      </c>
      <c r="D38" s="1" t="n">
        <v>1</v>
      </c>
      <c r="E38" s="1" t="s">
        <v>37</v>
      </c>
    </row>
    <row collapsed="false" customFormat="false" customHeight="false" hidden="false" ht="15.6" outlineLevel="0" r="39">
      <c r="A39" s="7" t="s">
        <v>13</v>
      </c>
      <c r="B39" s="7" t="s">
        <v>107</v>
      </c>
      <c r="C39" s="1" t="n">
        <v>3</v>
      </c>
      <c r="D39" s="1" t="n">
        <v>1</v>
      </c>
      <c r="E39" s="1" t="s">
        <v>37</v>
      </c>
    </row>
    <row collapsed="false" customFormat="false" customHeight="false" hidden="false" ht="15.6" outlineLevel="0" r="40">
      <c r="A40" s="7" t="s">
        <v>13</v>
      </c>
      <c r="B40" s="7" t="s">
        <v>107</v>
      </c>
      <c r="C40" s="1" t="n">
        <v>3</v>
      </c>
      <c r="D40" s="1" t="n">
        <v>1</v>
      </c>
      <c r="E40" s="1" t="s">
        <v>37</v>
      </c>
    </row>
    <row collapsed="false" customFormat="false" customHeight="false" hidden="false" ht="15.6" outlineLevel="0" r="41">
      <c r="A41" s="7" t="s">
        <v>13</v>
      </c>
      <c r="B41" s="7" t="s">
        <v>160</v>
      </c>
      <c r="C41" s="1" t="n">
        <v>1</v>
      </c>
      <c r="D41" s="1" t="n">
        <v>0</v>
      </c>
      <c r="E41" s="1" t="s">
        <v>37</v>
      </c>
    </row>
    <row collapsed="false" customFormat="false" customHeight="false" hidden="false" ht="15.6" outlineLevel="0" r="42">
      <c r="A42" s="7" t="s">
        <v>13</v>
      </c>
      <c r="B42" s="7" t="s">
        <v>160</v>
      </c>
      <c r="C42" s="1" t="n">
        <v>1</v>
      </c>
      <c r="D42" s="1" t="n">
        <v>0</v>
      </c>
      <c r="E42" s="1" t="s">
        <v>37</v>
      </c>
    </row>
    <row collapsed="false" customFormat="false" customHeight="false" hidden="false" ht="15.6" outlineLevel="0" r="43">
      <c r="A43" s="7" t="s">
        <v>13</v>
      </c>
      <c r="B43" s="7" t="s">
        <v>160</v>
      </c>
      <c r="C43" s="1" t="n">
        <v>1</v>
      </c>
      <c r="D43" s="1" t="n">
        <v>0</v>
      </c>
      <c r="E43" s="1" t="s">
        <v>37</v>
      </c>
    </row>
    <row collapsed="false" customFormat="false" customHeight="false" hidden="false" ht="15.6" outlineLevel="0" r="44">
      <c r="A44" s="7" t="s">
        <v>13</v>
      </c>
      <c r="B44" s="7" t="s">
        <v>160</v>
      </c>
      <c r="C44" s="1" t="n">
        <v>1</v>
      </c>
      <c r="D44" s="1" t="n">
        <v>0</v>
      </c>
      <c r="E44" s="1" t="s">
        <v>37</v>
      </c>
    </row>
    <row collapsed="false" customFormat="false" customHeight="false" hidden="false" ht="15.6" outlineLevel="0" r="45">
      <c r="A45" s="7" t="s">
        <v>13</v>
      </c>
      <c r="B45" s="7" t="s">
        <v>160</v>
      </c>
      <c r="C45" s="1" t="n">
        <v>1</v>
      </c>
      <c r="D45" s="1" t="n">
        <v>0</v>
      </c>
      <c r="E45" s="1" t="s">
        <v>37</v>
      </c>
    </row>
    <row collapsed="false" customFormat="false" customHeight="false" hidden="false" ht="15.6" outlineLevel="0" r="46">
      <c r="A46" s="7" t="s">
        <v>13</v>
      </c>
      <c r="B46" s="7" t="s">
        <v>160</v>
      </c>
      <c r="C46" s="1" t="n">
        <v>1</v>
      </c>
      <c r="D46" s="1" t="n">
        <v>0</v>
      </c>
      <c r="E46" s="1" t="s">
        <v>37</v>
      </c>
    </row>
    <row collapsed="false" customFormat="false" customHeight="false" hidden="false" ht="15.6" outlineLevel="0" r="47">
      <c r="A47" s="7" t="s">
        <v>13</v>
      </c>
      <c r="B47" s="7" t="s">
        <v>160</v>
      </c>
      <c r="C47" s="1" t="n">
        <v>1</v>
      </c>
      <c r="D47" s="1" t="n">
        <v>0</v>
      </c>
      <c r="E47" s="1" t="s">
        <v>37</v>
      </c>
    </row>
    <row collapsed="false" customFormat="false" customHeight="false" hidden="false" ht="15.6" outlineLevel="0" r="48">
      <c r="A48" s="7" t="s">
        <v>13</v>
      </c>
      <c r="B48" s="7" t="s">
        <v>160</v>
      </c>
      <c r="C48" s="1" t="n">
        <v>1</v>
      </c>
      <c r="D48" s="1" t="n">
        <v>0</v>
      </c>
      <c r="E48" s="1" t="s">
        <v>37</v>
      </c>
    </row>
    <row collapsed="false" customFormat="false" customHeight="false" hidden="false" ht="15.6" outlineLevel="0" r="49">
      <c r="A49" s="7" t="s">
        <v>13</v>
      </c>
      <c r="B49" s="7" t="s">
        <v>160</v>
      </c>
      <c r="C49" s="1" t="n">
        <v>1</v>
      </c>
      <c r="D49" s="1" t="n">
        <v>0</v>
      </c>
      <c r="E49" s="1" t="s">
        <v>37</v>
      </c>
    </row>
    <row collapsed="false" customFormat="false" customHeight="false" hidden="false" ht="15.6" outlineLevel="0" r="50">
      <c r="A50" s="7" t="s">
        <v>13</v>
      </c>
      <c r="B50" s="7" t="s">
        <v>160</v>
      </c>
      <c r="C50" s="1" t="n">
        <v>1</v>
      </c>
      <c r="D50" s="1" t="n">
        <v>0</v>
      </c>
      <c r="E50" s="1" t="s">
        <v>37</v>
      </c>
    </row>
    <row collapsed="false" customFormat="false" customHeight="false" hidden="false" ht="15.6" outlineLevel="0" r="51">
      <c r="A51" s="7" t="s">
        <v>13</v>
      </c>
      <c r="B51" s="7" t="s">
        <v>139</v>
      </c>
      <c r="C51" s="1" t="n">
        <v>3</v>
      </c>
      <c r="D51" s="1" t="n">
        <v>1</v>
      </c>
    </row>
    <row collapsed="false" customFormat="false" customHeight="false" hidden="false" ht="15.6" outlineLevel="0" r="52">
      <c r="A52" s="7" t="s">
        <v>13</v>
      </c>
      <c r="B52" s="7" t="s">
        <v>139</v>
      </c>
      <c r="C52" s="1" t="n">
        <v>1</v>
      </c>
      <c r="D52" s="1" t="n">
        <v>0</v>
      </c>
    </row>
    <row collapsed="false" customFormat="false" customHeight="false" hidden="false" ht="15.6" outlineLevel="0" r="53">
      <c r="A53" s="7" t="s">
        <v>13</v>
      </c>
      <c r="B53" s="7" t="s">
        <v>139</v>
      </c>
      <c r="C53" s="1" t="n">
        <v>5</v>
      </c>
      <c r="D53" s="1" t="n">
        <v>1</v>
      </c>
    </row>
    <row collapsed="false" customFormat="false" customHeight="false" hidden="false" ht="15.6" outlineLevel="0" r="54">
      <c r="A54" s="7" t="s">
        <v>13</v>
      </c>
      <c r="B54" s="7" t="s">
        <v>139</v>
      </c>
      <c r="C54" s="1" t="n">
        <v>3</v>
      </c>
      <c r="D54" s="1" t="n">
        <v>1</v>
      </c>
    </row>
    <row collapsed="false" customFormat="false" customHeight="false" hidden="false" ht="15.6" outlineLevel="0" r="55">
      <c r="A55" s="7" t="s">
        <v>13</v>
      </c>
      <c r="B55" s="7" t="s">
        <v>139</v>
      </c>
      <c r="C55" s="1" t="n">
        <v>2</v>
      </c>
      <c r="D55" s="1" t="n">
        <v>0</v>
      </c>
      <c r="E55" s="1" t="s">
        <v>37</v>
      </c>
    </row>
    <row collapsed="false" customFormat="false" customHeight="false" hidden="false" ht="15.6" outlineLevel="0" r="56">
      <c r="A56" s="7" t="s">
        <v>13</v>
      </c>
      <c r="B56" s="7" t="s">
        <v>161</v>
      </c>
      <c r="C56" s="1" t="n">
        <v>0</v>
      </c>
      <c r="D56" s="1" t="n">
        <v>0</v>
      </c>
      <c r="E56" s="1" t="s">
        <v>37</v>
      </c>
    </row>
    <row collapsed="false" customFormat="false" customHeight="false" hidden="false" ht="15.6" outlineLevel="0" r="57">
      <c r="A57" s="7" t="s">
        <v>13</v>
      </c>
      <c r="B57" s="7" t="s">
        <v>161</v>
      </c>
      <c r="C57" s="1" t="n">
        <v>-2</v>
      </c>
      <c r="D57" s="1" t="n">
        <v>1</v>
      </c>
    </row>
    <row collapsed="false" customFormat="false" customHeight="false" hidden="false" ht="15.6" outlineLevel="0" r="58">
      <c r="A58" s="7" t="s">
        <v>13</v>
      </c>
      <c r="B58" s="7" t="s">
        <v>161</v>
      </c>
      <c r="C58" s="1" t="n">
        <v>1</v>
      </c>
      <c r="D58" s="1" t="n">
        <v>1</v>
      </c>
    </row>
    <row collapsed="false" customFormat="false" customHeight="false" hidden="false" ht="15.6" outlineLevel="0" r="59">
      <c r="A59" s="7" t="s">
        <v>13</v>
      </c>
      <c r="B59" s="7" t="s">
        <v>161</v>
      </c>
      <c r="C59" s="1" t="n">
        <v>0</v>
      </c>
      <c r="D59" s="1" t="n">
        <v>1</v>
      </c>
    </row>
    <row collapsed="false" customFormat="false" customHeight="false" hidden="false" ht="15.6" outlineLevel="0" r="60">
      <c r="A60" s="7" t="s">
        <v>13</v>
      </c>
      <c r="B60" s="7" t="s">
        <v>161</v>
      </c>
      <c r="C60" s="1" t="n">
        <v>1</v>
      </c>
      <c r="D60" s="1" t="n">
        <v>0</v>
      </c>
    </row>
    <row collapsed="false" customFormat="false" customHeight="false" hidden="false" ht="15.6" outlineLevel="0" r="61">
      <c r="A61" s="7" t="s">
        <v>13</v>
      </c>
      <c r="B61" s="7" t="s">
        <v>161</v>
      </c>
      <c r="C61" s="1" t="n">
        <v>-1</v>
      </c>
      <c r="D61" s="1" t="n">
        <v>0</v>
      </c>
    </row>
    <row collapsed="false" customFormat="false" customHeight="false" hidden="false" ht="15.6" outlineLevel="0" r="62">
      <c r="A62" s="7" t="s">
        <v>13</v>
      </c>
      <c r="B62" s="7" t="s">
        <v>162</v>
      </c>
      <c r="C62" s="1" t="n">
        <v>0</v>
      </c>
      <c r="D62" s="1" t="n">
        <v>0</v>
      </c>
    </row>
    <row collapsed="false" customFormat="false" customHeight="false" hidden="false" ht="15.6" outlineLevel="0" r="63">
      <c r="A63" s="7" t="s">
        <v>13</v>
      </c>
      <c r="B63" s="7" t="s">
        <v>162</v>
      </c>
      <c r="C63" s="1" t="n">
        <v>1</v>
      </c>
      <c r="D63" s="1" t="n">
        <v>0</v>
      </c>
    </row>
    <row collapsed="false" customFormat="false" customHeight="false" hidden="false" ht="15.6" outlineLevel="0" r="64">
      <c r="A64" s="7" t="s">
        <v>13</v>
      </c>
      <c r="B64" s="7" t="s">
        <v>162</v>
      </c>
      <c r="C64" s="1" t="n">
        <v>0</v>
      </c>
      <c r="D64" s="1" t="n">
        <v>0</v>
      </c>
    </row>
    <row collapsed="false" customFormat="false" customHeight="false" hidden="false" ht="14.5" outlineLevel="0" r="66">
      <c r="C66" s="1" t="s">
        <v>20</v>
      </c>
      <c r="D66" s="1" t="s">
        <v>32</v>
      </c>
    </row>
    <row collapsed="false" customFormat="false" customHeight="false" hidden="false" ht="14.5" outlineLevel="0" r="67">
      <c r="C67" s="1" t="n">
        <f aca="false">SUM(C2:C64)+24</f>
        <v>143</v>
      </c>
      <c r="D67" s="1" t="n">
        <f aca="false">SUM(D2:D64)</f>
        <v>30</v>
      </c>
    </row>
    <row collapsed="false" customFormat="false" customHeight="false" hidden="false" ht="14.5" outlineLevel="0" r="68">
      <c r="C68" s="4" t="n">
        <f aca="false">C67/1536979</f>
        <v>9.30396576661099E-005</v>
      </c>
      <c r="D68" s="4" t="n">
        <f aca="false">D67/3168</f>
        <v>0.00946969696969697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D6" activeCellId="0" pane="topLeft" sqref="D6"/>
    </sheetView>
  </sheetViews>
  <cols>
    <col collapsed="false" hidden="false" max="1" min="1" style="0" width="10.8078431372549"/>
    <col collapsed="false" hidden="false" max="2" min="2" style="0" width="11.2549019607843"/>
    <col collapsed="false" hidden="false" max="4" min="3" style="0" width="8.4"/>
    <col collapsed="false" hidden="false" max="5" min="5" style="0" width="10.4470588235294"/>
    <col collapsed="false" hidden="false" max="1025" min="6" style="0" width="8.4"/>
  </cols>
  <sheetData>
    <row collapsed="false" customFormat="false" customHeight="false" hidden="false" ht="14.5" outlineLevel="0" r="1">
      <c r="A1" s="1" t="s">
        <v>29</v>
      </c>
      <c r="B1" s="1" t="s">
        <v>30</v>
      </c>
      <c r="C1" s="7" t="s">
        <v>31</v>
      </c>
      <c r="D1" s="1" t="s">
        <v>20</v>
      </c>
      <c r="E1" s="1" t="s">
        <v>32</v>
      </c>
    </row>
    <row collapsed="false" customFormat="false" customHeight="false" hidden="false" ht="15.6" outlineLevel="0" r="2">
      <c r="A2" s="1" t="s">
        <v>163</v>
      </c>
      <c r="B2" s="1" t="s">
        <v>152</v>
      </c>
      <c r="C2" s="7" t="s">
        <v>164</v>
      </c>
      <c r="D2" s="1" t="n">
        <v>1</v>
      </c>
      <c r="E2" s="1" t="n">
        <v>0</v>
      </c>
    </row>
    <row collapsed="false" customFormat="false" customHeight="false" hidden="false" ht="15.6" outlineLevel="0" r="3">
      <c r="A3" s="1" t="s">
        <v>14</v>
      </c>
      <c r="B3" s="1" t="s">
        <v>152</v>
      </c>
      <c r="C3" s="7" t="s">
        <v>164</v>
      </c>
      <c r="D3" s="1" t="n">
        <v>1</v>
      </c>
      <c r="E3" s="1" t="n">
        <v>0</v>
      </c>
    </row>
    <row collapsed="false" customFormat="false" customHeight="false" hidden="false" ht="14.5" outlineLevel="0" r="5">
      <c r="D5" s="1" t="s">
        <v>20</v>
      </c>
      <c r="E5" s="1" t="s">
        <v>32</v>
      </c>
    </row>
    <row collapsed="false" customFormat="false" customHeight="false" hidden="false" ht="14.5" outlineLevel="0" r="6">
      <c r="D6" s="1" t="n">
        <v>2</v>
      </c>
      <c r="E6" s="1" t="n">
        <v>0</v>
      </c>
    </row>
    <row collapsed="false" customFormat="false" customHeight="false" hidden="false" ht="14.5" outlineLevel="0" r="7">
      <c r="D7" s="4" t="n">
        <f aca="false">D6/9293</f>
        <v>0.000215215753793178</v>
      </c>
      <c r="E7" s="4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2013-07-10T17:23:49.00Z</dcterms:created>
  <dc:creator>Flavio Medeiros</dc:creator>
  <cp:lastModifiedBy>Flavio Medeiros</cp:lastModifiedBy>
  <dcterms:modified xsi:type="dcterms:W3CDTF">2013-11-15T16:57:05.00Z</dcterms:modified>
  <cp:revision>0</cp:revision>
</cp:coreProperties>
</file>